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Olivia Ashmoore\Documents\EPS_Models by Region\RMI\RMI_all_states\DE\hydgn\BHPSbP\"/>
    </mc:Choice>
  </mc:AlternateContent>
  <xr:revisionPtr revIDLastSave="0" documentId="8_{562F4970-7D9A-4762-A7B3-342E3D5FB4AC}" xr6:coauthVersionLast="47" xr6:coauthVersionMax="47" xr10:uidLastSave="{00000000-0000-0000-0000-000000000000}"/>
  <bookViews>
    <workbookView xWindow="1905" yWindow="1905" windowWidth="21600" windowHeight="12645" activeTab="2" xr2:uid="{00000000-000D-0000-FFFF-FFFF00000000}"/>
  </bookViews>
  <sheets>
    <sheet name="About" sheetId="1" r:id="rId1"/>
    <sheet name="IRA" sheetId="3" r:id="rId2"/>
    <sheet name="BHPSb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 l="1"/>
  <c r="F2" i="2"/>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E3" i="2"/>
  <c r="F3" i="2" s="1"/>
  <c r="G3" i="2" s="1"/>
  <c r="H3" i="2" s="1"/>
  <c r="I3" i="2" s="1"/>
  <c r="J3" i="2" s="1"/>
  <c r="K3" i="2" s="1"/>
  <c r="L3" i="2" s="1"/>
  <c r="M3" i="2" s="1"/>
  <c r="N3" i="2" s="1"/>
  <c r="O3" i="2" s="1"/>
  <c r="P3" i="2" s="1"/>
  <c r="Q3" i="2" s="1"/>
  <c r="R3" i="2" s="1"/>
  <c r="S3" i="2" s="1"/>
  <c r="T3" i="2" s="1"/>
  <c r="U3" i="2" s="1"/>
  <c r="V3" i="2" s="1"/>
  <c r="W3" i="2" s="1"/>
  <c r="X3" i="2" s="1"/>
  <c r="Y3" i="2" s="1"/>
  <c r="Z3" i="2" s="1"/>
  <c r="AA3" i="2" s="1"/>
  <c r="AB3" i="2" s="1"/>
  <c r="AC3" i="2" s="1"/>
  <c r="AD3" i="2" s="1"/>
  <c r="AE3" i="2" s="1"/>
  <c r="E4" i="2"/>
  <c r="F4" i="2"/>
  <c r="G4" i="2" s="1"/>
  <c r="H4" i="2" s="1"/>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E5" i="2"/>
  <c r="F5" i="2" s="1"/>
  <c r="G5" i="2" s="1"/>
  <c r="H5" i="2" s="1"/>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E6" i="2"/>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E7" i="2"/>
  <c r="F7" i="2" s="1"/>
  <c r="G7" i="2" s="1"/>
  <c r="H7" i="2" s="1"/>
  <c r="I7" i="2" s="1"/>
  <c r="J7" i="2" s="1"/>
  <c r="K7" i="2" s="1"/>
  <c r="L7" i="2" s="1"/>
  <c r="M7" i="2" s="1"/>
  <c r="N7" i="2" s="1"/>
  <c r="O7" i="2" s="1"/>
  <c r="P7" i="2" s="1"/>
  <c r="Q7" i="2" s="1"/>
  <c r="R7" i="2" s="1"/>
  <c r="S7" i="2" s="1"/>
  <c r="T7" i="2" s="1"/>
  <c r="U7" i="2" s="1"/>
  <c r="V7" i="2" s="1"/>
  <c r="W7" i="2" s="1"/>
  <c r="X7" i="2" s="1"/>
  <c r="Y7" i="2" s="1"/>
  <c r="Z7" i="2" s="1"/>
  <c r="AA7" i="2" s="1"/>
  <c r="AB7" i="2" s="1"/>
  <c r="AC7" i="2" s="1"/>
  <c r="AD7" i="2" s="1"/>
  <c r="AE7" i="2" s="1"/>
  <c r="E8" i="2"/>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D3" i="2"/>
  <c r="D4" i="2"/>
  <c r="D5" i="2"/>
  <c r="D6" i="2"/>
  <c r="D7" i="2"/>
  <c r="D8" i="2"/>
  <c r="D2" i="2"/>
  <c r="C7" i="2"/>
  <c r="B7" i="2"/>
  <c r="C3" i="2"/>
  <c r="B3" i="2"/>
  <c r="B6" i="3"/>
  <c r="C2" i="2" l="1"/>
  <c r="A24" i="1" l="1"/>
</calcChain>
</file>

<file path=xl/sharedStrings.xml><?xml version="1.0" encoding="utf-8"?>
<sst xmlns="http://schemas.openxmlformats.org/spreadsheetml/2006/main" count="98" uniqueCount="75">
  <si>
    <t>BHPSbP BAU Hydrogen Production Shares by Pathway</t>
  </si>
  <si>
    <t>Sources:</t>
  </si>
  <si>
    <t>Notes</t>
  </si>
  <si>
    <t>electrolysis</t>
  </si>
  <si>
    <t>natural gas reforming</t>
  </si>
  <si>
    <t>coal gasification</t>
  </si>
  <si>
    <t>biomass gasification</t>
  </si>
  <si>
    <t>U.S. Department of Energy Fuel Cell Technologies Office</t>
  </si>
  <si>
    <t>Hydrogen Production Processes</t>
  </si>
  <si>
    <t>https://www.energy.gov/eere/fuelcells/hydrogen-production-processes</t>
  </si>
  <si>
    <t>See sub-pages for each process, particularly "natural gas reforming"</t>
  </si>
  <si>
    <t>For international (global) statistics, see:</t>
  </si>
  <si>
    <t>International Energy Agency</t>
  </si>
  <si>
    <t>Hydrogen Production</t>
  </si>
  <si>
    <t>https://www.iea.org/topics/hydrogen/production/</t>
  </si>
  <si>
    <t>coal gasification (mostly located in China)</t>
  </si>
  <si>
    <t>International values:</t>
  </si>
  <si>
    <t>We assume today's shares are constant in the BAU case.</t>
  </si>
  <si>
    <t>thermochemical water splitting</t>
  </si>
  <si>
    <t>Production Share (dimensionless)</t>
  </si>
  <si>
    <t>electrolysis with guaranteed clean electricity</t>
  </si>
  <si>
    <t>natural gas reforming with CCS</t>
  </si>
  <si>
    <t>Methodology:</t>
  </si>
  <si>
    <t>Policy Settings:</t>
  </si>
  <si>
    <t>Moderate</t>
  </si>
  <si>
    <t>Percent Hydrogen Shifted to Electrolysis</t>
  </si>
  <si>
    <t>Policy Implementation Schedules: H2 to Electrolysis</t>
  </si>
  <si>
    <t>Calculations:</t>
  </si>
  <si>
    <t>2019 Hydrogen Production</t>
  </si>
  <si>
    <t>Sector</t>
  </si>
  <si>
    <t>EPS Sector</t>
  </si>
  <si>
    <t>H2 Demand (MMT/year)</t>
  </si>
  <si>
    <t>H2 Demand (BTU/year)</t>
  </si>
  <si>
    <t>Refineries</t>
  </si>
  <si>
    <t>Non-Refineries</t>
  </si>
  <si>
    <t>Natural Gas Feedstock Consumption (BTU/year)</t>
  </si>
  <si>
    <t>Net H2 Demand (BTU)</t>
  </si>
  <si>
    <t>2019 Natural Gas Feedstock Consumption from EIA (BTU/year)</t>
  </si>
  <si>
    <t>Captive Production (MMT/year)</t>
  </si>
  <si>
    <t>Captive Production (BTU/year)</t>
  </si>
  <si>
    <t>Merchant Production (BTU/year)</t>
  </si>
  <si>
    <t>Refining</t>
  </si>
  <si>
    <t>refined petroleum and coke 19</t>
  </si>
  <si>
    <t>btu/lb</t>
  </si>
  <si>
    <t>Ammonia</t>
  </si>
  <si>
    <t>chemicals 20</t>
  </si>
  <si>
    <t>btu/kg</t>
  </si>
  <si>
    <t>Methanol</t>
  </si>
  <si>
    <t>kg H2</t>
  </si>
  <si>
    <t>Metal Processing</t>
  </si>
  <si>
    <t>iron and steel 241</t>
  </si>
  <si>
    <t>kWh/kg h2</t>
  </si>
  <si>
    <t>Other</t>
  </si>
  <si>
    <t>MWh</t>
  </si>
  <si>
    <t>Share of Hydrogen Purchased at Refineries</t>
  </si>
  <si>
    <t>2019 Refinery and Blender Net Input of H2 (1000 barrels)</t>
  </si>
  <si>
    <t>https://www.eia.gov/dnav/pet/pet_pnp_inpt_a_EPOOOH_yir_mbbl_a.htm</t>
  </si>
  <si>
    <t>Energy content per barrel (MMBtu)</t>
  </si>
  <si>
    <t>https://www.eia.gov/totalenergy/data/monthly/pdf/sec12.pdf</t>
  </si>
  <si>
    <t>2019 Refinery and Blender Net Input of H2 (btu)</t>
  </si>
  <si>
    <t>2019 Natural gas used as feedstock for H2 production at refineries (MCF)</t>
  </si>
  <si>
    <t>https://www.eia.gov/dnav/pet/pet_pnp_feedng_k_a.htm</t>
  </si>
  <si>
    <t>Energy content per MCF NG</t>
  </si>
  <si>
    <t>2019 Natural gas used as feedstock</t>
  </si>
  <si>
    <t>NG-&gt;H2 converison efficiency</t>
  </si>
  <si>
    <t>https://www.nrel.gov/docs/fy14osti/60528.pdf</t>
  </si>
  <si>
    <t>H2 produced onsite</t>
  </si>
  <si>
    <t>Share of H2 produced onsite</t>
  </si>
  <si>
    <t>Time (Time)</t>
  </si>
  <si>
    <t>Total Percent Shifted</t>
  </si>
  <si>
    <t>Share Shifted to Electrolysis - Moderate Scenario</t>
  </si>
  <si>
    <t>(1 in 2032)</t>
  </si>
  <si>
    <t>Hydrogen Demand</t>
  </si>
  <si>
    <t>We assume all non-by product H2 is replaced, covering ammonia and all non-by product refinery demand. The credit is applicable through 2032 before it expires. We model government outlays through 2032, but continue to assume the same level of hydrogen production through electrolysis once the tax credits expire (considering producers will have already invested in the production process).
We assume the shift in production pathway will require new, clean electricity resources.</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</si>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</sst>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1"/>
      <color theme="1"/>
      <name val="Inconsolata"/>
    </font>
  </fonts>
  <fills count="6">
    <fill>
      <patternFill patternType="none"/>
    </fill>
    <fill>
      <patternFill patternType="gray125"/>
    </fill>
    <fill>
      <patternFill patternType="solid">
        <fgColor rgb="FFCFE2F3"/>
        <bgColor indexed="64"/>
      </patternFill>
    </fill>
    <fill>
      <patternFill patternType="solid">
        <fgColor rgb="FFD0CECE"/>
        <bgColor indexed="64"/>
      </patternFill>
    </fill>
    <fill>
      <patternFill patternType="solid">
        <fgColor rgb="FFBFBFBF"/>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right"/>
    </xf>
    <xf numFmtId="0" fontId="0" fillId="0" borderId="0" xfId="0" applyAlignment="1">
      <alignment horizontal="left"/>
    </xf>
    <xf numFmtId="0" fontId="2" fillId="0" borderId="0" xfId="1"/>
    <xf numFmtId="0" fontId="3"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10" fontId="6" fillId="0" borderId="0" xfId="0" applyNumberFormat="1" applyFont="1" applyAlignment="1">
      <alignment horizontal="right" wrapText="1"/>
    </xf>
    <xf numFmtId="0" fontId="4" fillId="0" borderId="0" xfId="0" applyFont="1" applyAlignment="1">
      <alignment horizontal="righ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horizontal="center" wrapText="1"/>
    </xf>
    <xf numFmtId="11" fontId="6" fillId="0" borderId="0" xfId="0" applyNumberFormat="1" applyFont="1" applyAlignment="1">
      <alignment horizontal="right" wrapText="1"/>
    </xf>
    <xf numFmtId="0" fontId="6" fillId="4" borderId="0" xfId="0" applyFont="1" applyFill="1" applyAlignment="1">
      <alignment horizontal="right" wrapText="1"/>
    </xf>
    <xf numFmtId="11" fontId="6" fillId="4" borderId="0" xfId="0" applyNumberFormat="1" applyFont="1" applyFill="1" applyAlignment="1">
      <alignment horizontal="right" wrapText="1"/>
    </xf>
    <xf numFmtId="11" fontId="4" fillId="0" borderId="0" xfId="0" applyNumberFormat="1" applyFont="1" applyAlignment="1">
      <alignment horizontal="right" wrapText="1"/>
    </xf>
    <xf numFmtId="9" fontId="4" fillId="0" borderId="0" xfId="0" applyNumberFormat="1" applyFont="1" applyAlignment="1">
      <alignment horizontal="right" wrapText="1"/>
    </xf>
    <xf numFmtId="10" fontId="4" fillId="0" borderId="0" xfId="0" applyNumberFormat="1" applyFont="1" applyAlignment="1">
      <alignment horizontal="right" wrapText="1"/>
    </xf>
    <xf numFmtId="0" fontId="2" fillId="0" borderId="0" xfId="1" applyBorder="1" applyAlignment="1">
      <alignment vertical="center"/>
    </xf>
    <xf numFmtId="0" fontId="4" fillId="0" borderId="0" xfId="0" applyFont="1" applyAlignment="1">
      <alignment vertical="center"/>
    </xf>
    <xf numFmtId="0" fontId="6"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xf numFmtId="9" fontId="7" fillId="5" borderId="0" xfId="0" applyNumberFormat="1" applyFont="1" applyFill="1" applyAlignment="1">
      <alignment horizontal="right" wrapText="1"/>
    </xf>
    <xf numFmtId="164" fontId="0" fillId="0" borderId="0" xfId="0" applyNumberFormat="1"/>
    <xf numFmtId="14" fontId="0" fillId="0" borderId="0" xfId="0" applyNumberFormat="1"/>
    <xf numFmtId="0" fontId="5" fillId="0" borderId="0" xfId="0" applyFont="1" applyAlignment="1">
      <alignment horizontal="center" vertical="center" wrapText="1"/>
    </xf>
    <xf numFmtId="0" fontId="5"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topics/hydrogen/production/" TargetMode="External"/><Relationship Id="rId1" Type="http://schemas.openxmlformats.org/officeDocument/2006/relationships/hyperlink" Target="https://www.energy.gov/eere/fuelcells/hydrogen-production-proces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ia.gov/dnav/pet/pet_pnp_feedng_k_a.htm" TargetMode="External"/><Relationship Id="rId2" Type="http://schemas.openxmlformats.org/officeDocument/2006/relationships/hyperlink" Target="https://www.eia.gov/totalenergy/data/monthly/pdf/sec12.pdf" TargetMode="External"/><Relationship Id="rId1" Type="http://schemas.openxmlformats.org/officeDocument/2006/relationships/hyperlink" Target="https://www.eia.gov/dnav/pet/pet_pnp_inpt_a_EPOOOH_yir_mbbl_a.htm" TargetMode="External"/><Relationship Id="rId4" Type="http://schemas.openxmlformats.org/officeDocument/2006/relationships/hyperlink" Target="https://www.nrel.gov/docs/fy14osti/605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RowHeight="15" x14ac:dyDescent="0.25"/>
  <cols>
    <col min="1" max="1" width="12.7109375" customWidth="1"/>
  </cols>
  <sheetData>
    <row r="1" spans="1:3" x14ac:dyDescent="0.25">
      <c r="A1" s="1" t="s">
        <v>0</v>
      </c>
      <c r="B1" t="s">
        <v>74</v>
      </c>
      <c r="C1" s="28">
        <v>45467</v>
      </c>
    </row>
    <row r="3" spans="1:3" x14ac:dyDescent="0.25">
      <c r="A3" s="1" t="s">
        <v>1</v>
      </c>
      <c r="B3" t="s">
        <v>7</v>
      </c>
    </row>
    <row r="4" spans="1:3" x14ac:dyDescent="0.25">
      <c r="B4" s="3">
        <v>2019</v>
      </c>
    </row>
    <row r="5" spans="1:3" x14ac:dyDescent="0.25">
      <c r="B5" t="s">
        <v>8</v>
      </c>
    </row>
    <row r="6" spans="1:3" x14ac:dyDescent="0.25">
      <c r="B6" s="4" t="s">
        <v>9</v>
      </c>
    </row>
    <row r="7" spans="1:3" x14ac:dyDescent="0.25">
      <c r="B7" t="s">
        <v>10</v>
      </c>
    </row>
    <row r="13" spans="1:3" x14ac:dyDescent="0.25">
      <c r="A13" s="1" t="s">
        <v>2</v>
      </c>
    </row>
    <row r="14" spans="1:3" x14ac:dyDescent="0.25">
      <c r="A14" t="s">
        <v>17</v>
      </c>
    </row>
    <row r="16" spans="1:3" x14ac:dyDescent="0.25">
      <c r="A16" t="s">
        <v>11</v>
      </c>
    </row>
    <row r="17" spans="1:2" x14ac:dyDescent="0.25">
      <c r="B17" t="s">
        <v>12</v>
      </c>
    </row>
    <row r="18" spans="1:2" x14ac:dyDescent="0.25">
      <c r="B18" t="s">
        <v>13</v>
      </c>
    </row>
    <row r="19" spans="1:2" x14ac:dyDescent="0.25">
      <c r="B19" s="4" t="s">
        <v>14</v>
      </c>
    </row>
    <row r="21" spans="1:2" x14ac:dyDescent="0.25">
      <c r="A21" t="s">
        <v>16</v>
      </c>
    </row>
    <row r="22" spans="1:2" x14ac:dyDescent="0.25">
      <c r="A22">
        <v>0.02</v>
      </c>
      <c r="B22" t="s">
        <v>3</v>
      </c>
    </row>
    <row r="23" spans="1:2" x14ac:dyDescent="0.25">
      <c r="A23">
        <v>0.76</v>
      </c>
      <c r="B23" t="s">
        <v>4</v>
      </c>
    </row>
    <row r="24" spans="1:2" x14ac:dyDescent="0.25">
      <c r="A24">
        <f>0.22</f>
        <v>0.22</v>
      </c>
      <c r="B24" t="s">
        <v>15</v>
      </c>
    </row>
  </sheetData>
  <hyperlinks>
    <hyperlink ref="B6" r:id="rId1" xr:uid="{00000000-0004-0000-0000-000000000000}"/>
    <hyperlink ref="B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91FD-BBCA-4DE2-96C5-429B67D6D731}">
  <sheetPr>
    <tabColor theme="9"/>
  </sheetPr>
  <dimension ref="A1:AL938"/>
  <sheetViews>
    <sheetView topLeftCell="A29" workbookViewId="0">
      <selection activeCell="A3" sqref="A3"/>
    </sheetView>
  </sheetViews>
  <sheetFormatPr defaultRowHeight="15" x14ac:dyDescent="0.25"/>
  <cols>
    <col min="1" max="1" width="114.85546875" customWidth="1"/>
    <col min="2" max="2" width="12.5703125" customWidth="1"/>
    <col min="3" max="3" width="10.85546875" customWidth="1"/>
  </cols>
  <sheetData>
    <row r="1" spans="1:38" x14ac:dyDescent="0.25">
      <c r="A1" s="5" t="s">
        <v>22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7"/>
      <c r="AH1" s="7"/>
      <c r="AI1" s="7"/>
      <c r="AJ1" s="7"/>
      <c r="AK1" s="7"/>
      <c r="AL1" s="7"/>
    </row>
    <row r="2" spans="1:38" ht="77.25" x14ac:dyDescent="0.25">
      <c r="A2" s="7" t="s">
        <v>73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1:38" x14ac:dyDescent="0.25">
      <c r="A4" s="8" t="s">
        <v>23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7"/>
      <c r="AI4" s="7"/>
      <c r="AJ4" s="7"/>
      <c r="AK4" s="7"/>
      <c r="AL4" s="7"/>
    </row>
    <row r="5" spans="1:38" x14ac:dyDescent="0.25">
      <c r="A5" s="7"/>
      <c r="B5" s="9" t="s">
        <v>24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8" x14ac:dyDescent="0.25">
      <c r="A6" s="7" t="s">
        <v>25</v>
      </c>
      <c r="B6" s="10">
        <f>O51</f>
        <v>0.75560000000000005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row>
    <row r="7" spans="1:38" x14ac:dyDescent="0.25">
      <c r="A7" s="9"/>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row>
    <row r="8" spans="1:38" x14ac:dyDescent="0.25">
      <c r="A8" s="9" t="s">
        <v>26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row>
    <row r="9" spans="1:38" x14ac:dyDescent="0.25">
      <c r="A9" s="7" t="s">
        <v>71</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row>
    <row r="10" spans="1:38"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spans="1:38" x14ac:dyDescent="0.25">
      <c r="A11" s="8" t="s">
        <v>27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7"/>
      <c r="AI11" s="7"/>
      <c r="AJ11" s="7"/>
      <c r="AK11" s="7"/>
      <c r="AL11" s="7"/>
    </row>
    <row r="12" spans="1:38" x14ac:dyDescent="0.25">
      <c r="A12" s="12" t="s">
        <v>28</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row>
    <row r="13" spans="1:38" x14ac:dyDescent="0.25">
      <c r="A13" s="29" t="s">
        <v>29</v>
      </c>
      <c r="B13" s="29" t="s">
        <v>30</v>
      </c>
      <c r="C13" s="29" t="s">
        <v>31</v>
      </c>
      <c r="D13" s="29" t="s">
        <v>32</v>
      </c>
      <c r="E13" s="30" t="s">
        <v>33</v>
      </c>
      <c r="F13" s="30"/>
      <c r="G13" s="30" t="s">
        <v>34</v>
      </c>
      <c r="H13" s="30"/>
      <c r="I13" s="30"/>
      <c r="J13" s="29" t="s">
        <v>35</v>
      </c>
      <c r="K13" s="29" t="s">
        <v>36</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ht="150" x14ac:dyDescent="0.25">
      <c r="A14" s="29"/>
      <c r="B14" s="29"/>
      <c r="C14" s="29"/>
      <c r="D14" s="29"/>
      <c r="E14" s="14" t="s">
        <v>37</v>
      </c>
      <c r="F14" s="14" t="s">
        <v>36</v>
      </c>
      <c r="G14" s="14" t="s">
        <v>38</v>
      </c>
      <c r="H14" s="14" t="s">
        <v>39</v>
      </c>
      <c r="I14" s="14" t="s">
        <v>40</v>
      </c>
      <c r="J14" s="29"/>
      <c r="K14" s="29"/>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ht="39" x14ac:dyDescent="0.25">
      <c r="A15" s="7" t="s">
        <v>41</v>
      </c>
      <c r="B15" s="7" t="s">
        <v>42</v>
      </c>
      <c r="C15" s="7">
        <v>4.7230394679999996</v>
      </c>
      <c r="D15" s="15">
        <v>636000000000000</v>
      </c>
      <c r="E15" s="15">
        <v>206000000000000</v>
      </c>
      <c r="F15" s="15">
        <v>488000000000000</v>
      </c>
      <c r="G15" s="16">
        <v>3.5</v>
      </c>
      <c r="H15" s="17">
        <v>472000000000000</v>
      </c>
      <c r="I15" s="17">
        <v>165000000000000</v>
      </c>
      <c r="J15" s="15">
        <v>206000000000000</v>
      </c>
      <c r="K15" s="15">
        <v>488000000000000</v>
      </c>
      <c r="L15" s="7"/>
      <c r="M15" s="11">
        <v>61493</v>
      </c>
      <c r="N15" s="7" t="s">
        <v>43</v>
      </c>
      <c r="O15" s="7"/>
      <c r="P15" s="7"/>
      <c r="Q15" s="7"/>
      <c r="R15" s="7"/>
      <c r="S15" s="7"/>
      <c r="T15" s="7"/>
      <c r="U15" s="7"/>
      <c r="V15" s="7"/>
      <c r="W15" s="7"/>
      <c r="X15" s="7"/>
      <c r="Y15" s="7"/>
      <c r="Z15" s="7"/>
      <c r="AA15" s="7"/>
      <c r="AB15" s="7"/>
      <c r="AC15" s="7"/>
      <c r="AD15" s="7"/>
      <c r="AE15" s="7"/>
      <c r="AF15" s="7"/>
      <c r="AG15" s="7"/>
      <c r="AH15" s="7"/>
      <c r="AI15" s="7"/>
      <c r="AJ15" s="7"/>
      <c r="AK15" s="7"/>
      <c r="AL15" s="7"/>
    </row>
    <row r="16" spans="1:38" x14ac:dyDescent="0.25">
      <c r="A16" s="7" t="s">
        <v>44</v>
      </c>
      <c r="B16" s="7" t="s">
        <v>45</v>
      </c>
      <c r="C16" s="7">
        <v>2.7</v>
      </c>
      <c r="D16" s="15">
        <v>292000000000000</v>
      </c>
      <c r="E16" s="16">
        <v>0</v>
      </c>
      <c r="F16" s="15">
        <v>292000000000000</v>
      </c>
      <c r="G16" s="7">
        <v>1.65</v>
      </c>
      <c r="H16" s="15">
        <v>222000000000000</v>
      </c>
      <c r="I16" s="15">
        <v>69600000000000</v>
      </c>
      <c r="J16" s="15">
        <v>222000000000000</v>
      </c>
      <c r="K16" s="15">
        <v>69600000000000</v>
      </c>
      <c r="L16" s="7"/>
      <c r="M16" s="11">
        <v>135568.85889999999</v>
      </c>
      <c r="N16" s="7" t="s">
        <v>46</v>
      </c>
      <c r="O16" s="7"/>
      <c r="P16" s="7"/>
      <c r="Q16" s="7"/>
      <c r="R16" s="7"/>
      <c r="S16" s="7"/>
      <c r="T16" s="7"/>
      <c r="U16" s="7"/>
      <c r="V16" s="7"/>
      <c r="W16" s="7"/>
      <c r="X16" s="7"/>
      <c r="Y16" s="7"/>
      <c r="Z16" s="7"/>
      <c r="AA16" s="7"/>
      <c r="AB16" s="7"/>
      <c r="AC16" s="7"/>
      <c r="AD16" s="7"/>
      <c r="AE16" s="7"/>
      <c r="AF16" s="7"/>
      <c r="AG16" s="7"/>
      <c r="AH16" s="7"/>
      <c r="AI16" s="7"/>
      <c r="AJ16" s="7"/>
      <c r="AK16" s="7"/>
      <c r="AL16" s="7"/>
    </row>
    <row r="17" spans="1:38" x14ac:dyDescent="0.25">
      <c r="A17" s="7" t="s">
        <v>47</v>
      </c>
      <c r="B17" s="7" t="s">
        <v>45</v>
      </c>
      <c r="C17" s="7">
        <v>1.6</v>
      </c>
      <c r="D17" s="15">
        <v>173000000000000</v>
      </c>
      <c r="E17" s="16">
        <v>0</v>
      </c>
      <c r="F17" s="15">
        <v>173000000000000</v>
      </c>
      <c r="G17" s="7">
        <v>0.27</v>
      </c>
      <c r="H17" s="15">
        <v>36400000000000</v>
      </c>
      <c r="I17" s="15">
        <v>137000000000000</v>
      </c>
      <c r="J17" s="15">
        <v>36400000000000</v>
      </c>
      <c r="K17" s="15">
        <v>137000000000000</v>
      </c>
      <c r="L17" s="7"/>
      <c r="M17" s="18">
        <v>4110000000</v>
      </c>
      <c r="N17" s="7" t="s">
        <v>48</v>
      </c>
      <c r="O17" s="7"/>
      <c r="P17" s="7"/>
      <c r="Q17" s="7"/>
      <c r="R17" s="7"/>
      <c r="S17" s="7"/>
      <c r="T17" s="7"/>
      <c r="U17" s="7"/>
      <c r="V17" s="7"/>
      <c r="W17" s="7"/>
      <c r="X17" s="7"/>
      <c r="Y17" s="7"/>
      <c r="Z17" s="7"/>
      <c r="AA17" s="7"/>
      <c r="AB17" s="7"/>
      <c r="AC17" s="7"/>
      <c r="AD17" s="7"/>
      <c r="AE17" s="7"/>
      <c r="AF17" s="7"/>
      <c r="AG17" s="7"/>
      <c r="AH17" s="7"/>
      <c r="AI17" s="7"/>
      <c r="AJ17" s="7"/>
      <c r="AK17" s="7"/>
      <c r="AL17" s="7"/>
    </row>
    <row r="18" spans="1:38" ht="26.25" x14ac:dyDescent="0.25">
      <c r="A18" s="7" t="s">
        <v>49</v>
      </c>
      <c r="B18" s="7" t="s">
        <v>50</v>
      </c>
      <c r="C18" s="7">
        <v>0.2</v>
      </c>
      <c r="D18" s="15">
        <v>20800000000000</v>
      </c>
      <c r="E18" s="16">
        <v>0</v>
      </c>
      <c r="F18" s="15">
        <v>20800000000000</v>
      </c>
      <c r="G18" s="7">
        <v>9.3333333000000004E-2</v>
      </c>
      <c r="H18" s="15">
        <v>12600000000000</v>
      </c>
      <c r="I18" s="15">
        <v>8210000000000</v>
      </c>
      <c r="J18" s="15">
        <v>12600000000000</v>
      </c>
      <c r="K18" s="15">
        <v>8210000000000</v>
      </c>
      <c r="L18" s="7"/>
      <c r="M18" s="11">
        <v>50</v>
      </c>
      <c r="N18" s="7" t="s">
        <v>51</v>
      </c>
      <c r="O18" s="11">
        <v>0.79465919630000004</v>
      </c>
      <c r="P18" s="7"/>
      <c r="Q18" s="7"/>
      <c r="R18" s="7"/>
      <c r="S18" s="7"/>
      <c r="T18" s="7"/>
      <c r="U18" s="7"/>
      <c r="V18" s="7"/>
      <c r="W18" s="7"/>
      <c r="X18" s="7"/>
      <c r="Y18" s="7"/>
      <c r="Z18" s="7"/>
      <c r="AA18" s="7"/>
      <c r="AB18" s="7"/>
      <c r="AC18" s="7"/>
      <c r="AD18" s="7"/>
      <c r="AE18" s="7"/>
      <c r="AF18" s="7"/>
      <c r="AG18" s="7"/>
      <c r="AH18" s="7"/>
      <c r="AI18" s="7"/>
      <c r="AJ18" s="7"/>
      <c r="AK18" s="7"/>
      <c r="AL18" s="7"/>
    </row>
    <row r="19" spans="1:38" x14ac:dyDescent="0.25">
      <c r="A19" s="7" t="s">
        <v>52</v>
      </c>
      <c r="B19" s="7" t="s">
        <v>45</v>
      </c>
      <c r="C19" s="7">
        <v>0.4</v>
      </c>
      <c r="D19" s="15">
        <v>43300000000000</v>
      </c>
      <c r="E19" s="16">
        <v>0</v>
      </c>
      <c r="F19" s="15">
        <v>43300000000000</v>
      </c>
      <c r="G19" s="7">
        <v>0.18666666700000001</v>
      </c>
      <c r="H19" s="15">
        <v>25200000000000</v>
      </c>
      <c r="I19" s="15">
        <v>18100000000000</v>
      </c>
      <c r="J19" s="15">
        <v>25200000000000</v>
      </c>
      <c r="K19" s="15">
        <v>18100000000000</v>
      </c>
      <c r="L19" s="7"/>
      <c r="M19" s="18">
        <v>206000000</v>
      </c>
      <c r="N19" s="7" t="s">
        <v>53</v>
      </c>
      <c r="O19" s="7"/>
      <c r="P19" s="7"/>
      <c r="Q19" s="7"/>
      <c r="R19" s="7"/>
      <c r="S19" s="7"/>
      <c r="T19" s="7"/>
      <c r="U19" s="7"/>
      <c r="V19" s="7"/>
      <c r="W19" s="7"/>
      <c r="X19" s="7"/>
      <c r="Y19" s="7"/>
      <c r="Z19" s="7"/>
      <c r="AA19" s="7"/>
      <c r="AB19" s="7"/>
      <c r="AC19" s="7"/>
      <c r="AD19" s="7"/>
      <c r="AE19" s="7"/>
      <c r="AF19" s="7"/>
      <c r="AG19" s="7"/>
      <c r="AH19" s="7"/>
      <c r="AI19" s="7"/>
      <c r="AJ19" s="7"/>
      <c r="AK19" s="7"/>
      <c r="AL19" s="7"/>
    </row>
    <row r="20" spans="1:38"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spans="1:38" x14ac:dyDescent="0.25">
      <c r="A21" s="12" t="s">
        <v>54</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ht="64.5" x14ac:dyDescent="0.25">
      <c r="A22" s="11">
        <v>75161</v>
      </c>
      <c r="B22" s="7" t="s">
        <v>55</v>
      </c>
      <c r="C22" s="21" t="s">
        <v>56</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row>
    <row r="23" spans="1:38" ht="51.75" x14ac:dyDescent="0.25">
      <c r="A23" s="11">
        <v>6.2869999999999999</v>
      </c>
      <c r="B23" s="7" t="s">
        <v>57</v>
      </c>
      <c r="C23" s="21" t="s">
        <v>58</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x14ac:dyDescent="0.25">
      <c r="A24" s="18">
        <v>473000000000000</v>
      </c>
      <c r="B24" s="22" t="s">
        <v>59</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ht="77.25" x14ac:dyDescent="0.25">
      <c r="A25" s="11">
        <v>199050</v>
      </c>
      <c r="B25" s="7" t="s">
        <v>60</v>
      </c>
      <c r="C25" s="21" t="s">
        <v>61</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ht="39" x14ac:dyDescent="0.25">
      <c r="A26" s="11">
        <v>1037000000</v>
      </c>
      <c r="B26" s="7" t="s">
        <v>62</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x14ac:dyDescent="0.25">
      <c r="A27" s="18">
        <v>206000000000000</v>
      </c>
      <c r="B27" s="22" t="s">
        <v>63</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ht="39" x14ac:dyDescent="0.25">
      <c r="A28" s="19">
        <v>0.72</v>
      </c>
      <c r="B28" s="7" t="s">
        <v>64</v>
      </c>
      <c r="C28" s="21" t="s">
        <v>65</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ht="26.25" x14ac:dyDescent="0.25">
      <c r="A29" s="18">
        <v>149000000000000</v>
      </c>
      <c r="B29" s="7" t="s">
        <v>66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row>
    <row r="30" spans="1:38" ht="39" x14ac:dyDescent="0.25">
      <c r="A30" s="20">
        <v>0.23930000000000001</v>
      </c>
      <c r="B30" s="7" t="s">
        <v>67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spans="1:3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spans="1:38" x14ac:dyDescent="0.25">
      <c r="A32" s="12" t="s">
        <v>72</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row>
    <row r="33" spans="1:38" x14ac:dyDescent="0.25">
      <c r="A33" s="23" t="s">
        <v>68</v>
      </c>
      <c r="B33" s="24">
        <v>2020</v>
      </c>
      <c r="C33" s="24">
        <v>2021</v>
      </c>
      <c r="D33" s="24">
        <v>2022</v>
      </c>
      <c r="E33" s="24">
        <v>2023</v>
      </c>
      <c r="F33" s="24">
        <v>2024</v>
      </c>
      <c r="G33" s="24">
        <v>2025</v>
      </c>
      <c r="H33" s="24">
        <v>2026</v>
      </c>
      <c r="I33" s="24">
        <v>2027</v>
      </c>
      <c r="J33" s="24">
        <v>2028</v>
      </c>
      <c r="K33" s="24">
        <v>2029</v>
      </c>
      <c r="L33" s="11">
        <v>2030</v>
      </c>
      <c r="M33" s="11">
        <v>2031</v>
      </c>
      <c r="N33" s="11">
        <v>2032</v>
      </c>
      <c r="O33" s="11">
        <v>2033</v>
      </c>
      <c r="P33" s="11">
        <v>2034</v>
      </c>
      <c r="Q33" s="11">
        <v>2035</v>
      </c>
      <c r="R33" s="11">
        <v>2036</v>
      </c>
      <c r="S33" s="11">
        <v>2037</v>
      </c>
      <c r="T33" s="11">
        <v>2038</v>
      </c>
      <c r="U33" s="11">
        <v>2039</v>
      </c>
      <c r="V33" s="11">
        <v>2040</v>
      </c>
      <c r="W33" s="11">
        <v>2041</v>
      </c>
      <c r="X33" s="11">
        <v>2042</v>
      </c>
      <c r="Y33" s="11">
        <v>2043</v>
      </c>
      <c r="Z33" s="11">
        <v>2044</v>
      </c>
      <c r="AA33" s="11">
        <v>2045</v>
      </c>
      <c r="AB33" s="11">
        <v>2046</v>
      </c>
      <c r="AC33" s="11">
        <v>2047</v>
      </c>
      <c r="AD33" s="11">
        <v>2048</v>
      </c>
      <c r="AE33" s="11">
        <v>2049</v>
      </c>
      <c r="AF33" s="11">
        <v>2050</v>
      </c>
      <c r="AG33" s="7"/>
      <c r="AH33" s="7"/>
      <c r="AI33" s="7"/>
      <c r="AJ33" s="7"/>
      <c r="AK33" s="7"/>
      <c r="AL33" s="7"/>
    </row>
    <row r="34" spans="1:38" x14ac:dyDescent="0.25">
      <c r="A34" s="23" t="s">
        <v>42</v>
      </c>
      <c r="B34" s="15">
        <v>488000000000000</v>
      </c>
      <c r="C34" s="15">
        <v>553000000000000</v>
      </c>
      <c r="D34" s="15">
        <v>572000000000000</v>
      </c>
      <c r="E34" s="15">
        <v>582000000000000</v>
      </c>
      <c r="F34" s="15">
        <v>588000000000000</v>
      </c>
      <c r="G34" s="15">
        <v>590000000000000</v>
      </c>
      <c r="H34" s="15">
        <v>591000000000000</v>
      </c>
      <c r="I34" s="15">
        <v>590000000000000</v>
      </c>
      <c r="J34" s="15">
        <v>588000000000000</v>
      </c>
      <c r="K34" s="15">
        <v>588000000000000</v>
      </c>
      <c r="L34" s="18">
        <v>588000000000000</v>
      </c>
      <c r="M34" s="18">
        <v>583000000000000</v>
      </c>
      <c r="N34" s="18">
        <v>583000000000000</v>
      </c>
      <c r="O34" s="18">
        <v>581000000000000</v>
      </c>
      <c r="P34" s="18">
        <v>581000000000000</v>
      </c>
      <c r="Q34" s="18">
        <v>580000000000000</v>
      </c>
      <c r="R34" s="18">
        <v>580000000000000</v>
      </c>
      <c r="S34" s="18">
        <v>581000000000000</v>
      </c>
      <c r="T34" s="18">
        <v>581000000000000</v>
      </c>
      <c r="U34" s="18">
        <v>582000000000000</v>
      </c>
      <c r="V34" s="18">
        <v>580000000000000</v>
      </c>
      <c r="W34" s="18">
        <v>581000000000000</v>
      </c>
      <c r="X34" s="18">
        <v>580000000000000</v>
      </c>
      <c r="Y34" s="18">
        <v>578000000000000</v>
      </c>
      <c r="Z34" s="18">
        <v>578000000000000</v>
      </c>
      <c r="AA34" s="18">
        <v>577000000000000</v>
      </c>
      <c r="AB34" s="18">
        <v>575000000000000</v>
      </c>
      <c r="AC34" s="18">
        <v>576000000000000</v>
      </c>
      <c r="AD34" s="18">
        <v>573000000000000</v>
      </c>
      <c r="AE34" s="18">
        <v>572000000000000</v>
      </c>
      <c r="AF34" s="18">
        <v>574000000000000</v>
      </c>
      <c r="AG34" s="7"/>
      <c r="AH34" s="7"/>
      <c r="AI34" s="7"/>
      <c r="AJ34" s="7"/>
      <c r="AK34" s="7"/>
      <c r="AL34" s="7"/>
    </row>
    <row r="35" spans="1:38" x14ac:dyDescent="0.25">
      <c r="A35" s="23" t="s">
        <v>45</v>
      </c>
      <c r="B35" s="15">
        <v>224000000000000</v>
      </c>
      <c r="C35" s="15">
        <v>227000000000000</v>
      </c>
      <c r="D35" s="15">
        <v>252000000000000</v>
      </c>
      <c r="E35" s="15">
        <v>270000000000000</v>
      </c>
      <c r="F35" s="15">
        <v>278000000000000</v>
      </c>
      <c r="G35" s="15">
        <v>284000000000000</v>
      </c>
      <c r="H35" s="15">
        <v>288000000000000</v>
      </c>
      <c r="I35" s="15">
        <v>290000000000000</v>
      </c>
      <c r="J35" s="15">
        <v>294000000000000</v>
      </c>
      <c r="K35" s="15">
        <v>297000000000000</v>
      </c>
      <c r="L35" s="18">
        <v>301000000000000</v>
      </c>
      <c r="M35" s="18">
        <v>305000000000000</v>
      </c>
      <c r="N35" s="18">
        <v>308000000000000</v>
      </c>
      <c r="O35" s="18">
        <v>311000000000000</v>
      </c>
      <c r="P35" s="18">
        <v>315000000000000</v>
      </c>
      <c r="Q35" s="18">
        <v>319000000000000</v>
      </c>
      <c r="R35" s="18">
        <v>323000000000000</v>
      </c>
      <c r="S35" s="18">
        <v>326000000000000</v>
      </c>
      <c r="T35" s="18">
        <v>329000000000000</v>
      </c>
      <c r="U35" s="18">
        <v>332000000000000</v>
      </c>
      <c r="V35" s="18">
        <v>333000000000000</v>
      </c>
      <c r="W35" s="18">
        <v>334000000000000</v>
      </c>
      <c r="X35" s="18">
        <v>336000000000000</v>
      </c>
      <c r="Y35" s="18">
        <v>340000000000000</v>
      </c>
      <c r="Z35" s="18">
        <v>343000000000000</v>
      </c>
      <c r="AA35" s="18">
        <v>347000000000000</v>
      </c>
      <c r="AB35" s="18">
        <v>349000000000000</v>
      </c>
      <c r="AC35" s="18">
        <v>351000000000000</v>
      </c>
      <c r="AD35" s="18">
        <v>352000000000000</v>
      </c>
      <c r="AE35" s="18">
        <v>355000000000000</v>
      </c>
      <c r="AF35" s="18">
        <v>359000000000000</v>
      </c>
      <c r="AG35" s="7"/>
      <c r="AH35" s="7"/>
      <c r="AI35" s="7"/>
      <c r="AJ35" s="7"/>
      <c r="AK35" s="7"/>
      <c r="AL35" s="7"/>
    </row>
    <row r="36" spans="1:38" x14ac:dyDescent="0.25">
      <c r="A36" s="23" t="s">
        <v>50</v>
      </c>
      <c r="B36" s="15">
        <v>8210000000000</v>
      </c>
      <c r="C36" s="15">
        <v>7150000000000</v>
      </c>
      <c r="D36" s="15">
        <v>7970000000000</v>
      </c>
      <c r="E36" s="15">
        <v>7740000000000</v>
      </c>
      <c r="F36" s="15">
        <v>7940000000000</v>
      </c>
      <c r="G36" s="15">
        <v>8320000000000</v>
      </c>
      <c r="H36" s="15">
        <v>8170000000000</v>
      </c>
      <c r="I36" s="15">
        <v>8030000000000</v>
      </c>
      <c r="J36" s="15">
        <v>7900000000000</v>
      </c>
      <c r="K36" s="15">
        <v>7820000000000</v>
      </c>
      <c r="L36" s="18">
        <v>7780000000000</v>
      </c>
      <c r="M36" s="18">
        <v>7300000000000</v>
      </c>
      <c r="N36" s="18">
        <v>6840000000000</v>
      </c>
      <c r="O36" s="18">
        <v>6400000000000</v>
      </c>
      <c r="P36" s="18">
        <v>6120000000000</v>
      </c>
      <c r="Q36" s="18">
        <v>6040000000000</v>
      </c>
      <c r="R36" s="18">
        <v>5980000000000</v>
      </c>
      <c r="S36" s="18">
        <v>5960000000000</v>
      </c>
      <c r="T36" s="18">
        <v>6000000000000</v>
      </c>
      <c r="U36" s="18">
        <v>6050000000000</v>
      </c>
      <c r="V36" s="18">
        <v>6000000000000</v>
      </c>
      <c r="W36" s="18">
        <v>6000000000000</v>
      </c>
      <c r="X36" s="18">
        <v>6090000000000</v>
      </c>
      <c r="Y36" s="18">
        <v>6260000000000</v>
      </c>
      <c r="Z36" s="18">
        <v>6270000000000</v>
      </c>
      <c r="AA36" s="18">
        <v>6340000000000</v>
      </c>
      <c r="AB36" s="18">
        <v>6340000000000</v>
      </c>
      <c r="AC36" s="18">
        <v>6300000000000</v>
      </c>
      <c r="AD36" s="18">
        <v>6340000000000</v>
      </c>
      <c r="AE36" s="18">
        <v>6390000000000</v>
      </c>
      <c r="AF36" s="18">
        <v>6540000000000</v>
      </c>
      <c r="AG36" s="7"/>
      <c r="AH36" s="7"/>
      <c r="AI36" s="7"/>
      <c r="AJ36" s="7"/>
      <c r="AK36" s="7"/>
      <c r="AL36" s="7"/>
    </row>
    <row r="37" spans="1:38" x14ac:dyDescent="0.25">
      <c r="A37" s="14"/>
      <c r="B37" s="14"/>
      <c r="C37" s="14"/>
      <c r="D37" s="14"/>
      <c r="E37" s="14"/>
      <c r="F37" s="14"/>
      <c r="G37" s="14"/>
      <c r="H37" s="14"/>
      <c r="I37" s="14"/>
      <c r="J37" s="14"/>
      <c r="K37" s="14"/>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x14ac:dyDescent="0.25">
      <c r="A38" s="12" t="s">
        <v>70</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1:38" x14ac:dyDescent="0.25">
      <c r="A39" s="14" t="s">
        <v>29</v>
      </c>
      <c r="B39" s="14" t="s">
        <v>30</v>
      </c>
      <c r="C39" s="25">
        <v>2020</v>
      </c>
      <c r="D39" s="25">
        <v>2021</v>
      </c>
      <c r="E39" s="25">
        <v>2022</v>
      </c>
      <c r="F39" s="25">
        <v>2023</v>
      </c>
      <c r="G39" s="25">
        <v>2024</v>
      </c>
      <c r="H39" s="25">
        <v>2025</v>
      </c>
      <c r="I39" s="25">
        <v>2026</v>
      </c>
      <c r="J39" s="25">
        <v>2027</v>
      </c>
      <c r="K39" s="25">
        <v>2028</v>
      </c>
      <c r="L39" s="25">
        <v>2029</v>
      </c>
      <c r="M39" s="25">
        <v>2030</v>
      </c>
      <c r="N39" s="25">
        <v>2031</v>
      </c>
      <c r="O39" s="25">
        <v>2032</v>
      </c>
      <c r="P39" s="25">
        <v>2033</v>
      </c>
      <c r="Q39" s="25">
        <v>2034</v>
      </c>
      <c r="R39" s="25">
        <v>2035</v>
      </c>
      <c r="S39" s="25">
        <v>2036</v>
      </c>
      <c r="T39" s="25">
        <v>2037</v>
      </c>
      <c r="U39" s="25">
        <v>2038</v>
      </c>
      <c r="V39" s="25">
        <v>2039</v>
      </c>
      <c r="W39" s="25">
        <v>2040</v>
      </c>
      <c r="X39" s="25">
        <v>2041</v>
      </c>
      <c r="Y39" s="25">
        <v>2042</v>
      </c>
      <c r="Z39" s="25">
        <v>2043</v>
      </c>
      <c r="AA39" s="25">
        <v>2044</v>
      </c>
      <c r="AB39" s="25">
        <v>2045</v>
      </c>
      <c r="AC39" s="25">
        <v>2046</v>
      </c>
      <c r="AD39" s="25">
        <v>2047</v>
      </c>
      <c r="AE39" s="25">
        <v>2048</v>
      </c>
      <c r="AF39" s="25">
        <v>2049</v>
      </c>
      <c r="AG39" s="25">
        <v>2050</v>
      </c>
      <c r="AH39" s="7"/>
      <c r="AI39" s="7"/>
      <c r="AJ39" s="7"/>
      <c r="AK39" s="7"/>
      <c r="AL39" s="7"/>
    </row>
    <row r="40" spans="1:38" ht="39" x14ac:dyDescent="0.25">
      <c r="A40" s="7" t="s">
        <v>41</v>
      </c>
      <c r="B40" s="7" t="s">
        <v>42</v>
      </c>
      <c r="C40" s="11">
        <v>0</v>
      </c>
      <c r="D40" s="11">
        <v>0</v>
      </c>
      <c r="E40" s="19">
        <v>0.11</v>
      </c>
      <c r="F40" s="19">
        <v>0.22</v>
      </c>
      <c r="G40" s="19">
        <v>0.33</v>
      </c>
      <c r="H40" s="19">
        <v>0.44</v>
      </c>
      <c r="I40" s="19">
        <v>0.56000000000000005</v>
      </c>
      <c r="J40" s="19">
        <v>0.67</v>
      </c>
      <c r="K40" s="19">
        <v>0.78</v>
      </c>
      <c r="L40" s="19">
        <v>0.89</v>
      </c>
      <c r="M40" s="19">
        <v>1</v>
      </c>
      <c r="N40" s="19">
        <v>1</v>
      </c>
      <c r="O40" s="19">
        <v>1</v>
      </c>
      <c r="P40" s="19">
        <v>1</v>
      </c>
      <c r="Q40" s="19">
        <v>1</v>
      </c>
      <c r="R40" s="19">
        <v>1</v>
      </c>
      <c r="S40" s="19">
        <v>1</v>
      </c>
      <c r="T40" s="19">
        <v>1</v>
      </c>
      <c r="U40" s="19">
        <v>1</v>
      </c>
      <c r="V40" s="19">
        <v>1</v>
      </c>
      <c r="W40" s="19">
        <v>1</v>
      </c>
      <c r="X40" s="19">
        <v>1</v>
      </c>
      <c r="Y40" s="19">
        <v>1</v>
      </c>
      <c r="Z40" s="19">
        <v>1</v>
      </c>
      <c r="AA40" s="19">
        <v>1</v>
      </c>
      <c r="AB40" s="19">
        <v>1</v>
      </c>
      <c r="AC40" s="19">
        <v>1</v>
      </c>
      <c r="AD40" s="19">
        <v>1</v>
      </c>
      <c r="AE40" s="19">
        <v>1</v>
      </c>
      <c r="AF40" s="19">
        <v>1</v>
      </c>
      <c r="AG40" s="19">
        <v>1</v>
      </c>
      <c r="AH40" s="7"/>
      <c r="AI40" s="7"/>
      <c r="AJ40" s="7"/>
      <c r="AK40" s="7"/>
      <c r="AL40" s="7"/>
    </row>
    <row r="41" spans="1:38" ht="17.25" x14ac:dyDescent="0.4">
      <c r="A41" s="7" t="s">
        <v>44</v>
      </c>
      <c r="B41" s="7" t="s">
        <v>45</v>
      </c>
      <c r="C41" s="11">
        <v>0</v>
      </c>
      <c r="D41" s="11">
        <v>0</v>
      </c>
      <c r="E41" s="19">
        <v>0.11</v>
      </c>
      <c r="F41" s="19">
        <v>0.22</v>
      </c>
      <c r="G41" s="19">
        <v>0.33</v>
      </c>
      <c r="H41" s="19">
        <v>0.44</v>
      </c>
      <c r="I41" s="19">
        <v>0.56000000000000005</v>
      </c>
      <c r="J41" s="19">
        <v>0.67</v>
      </c>
      <c r="K41" s="19">
        <v>0.78</v>
      </c>
      <c r="L41" s="19">
        <v>0.89</v>
      </c>
      <c r="M41" s="26">
        <v>1</v>
      </c>
      <c r="N41" s="19">
        <v>1</v>
      </c>
      <c r="O41" s="19">
        <v>1</v>
      </c>
      <c r="P41" s="19">
        <v>1</v>
      </c>
      <c r="Q41" s="19">
        <v>1</v>
      </c>
      <c r="R41" s="19">
        <v>1</v>
      </c>
      <c r="S41" s="19">
        <v>1</v>
      </c>
      <c r="T41" s="19">
        <v>1</v>
      </c>
      <c r="U41" s="19">
        <v>1</v>
      </c>
      <c r="V41" s="19">
        <v>1</v>
      </c>
      <c r="W41" s="19">
        <v>1</v>
      </c>
      <c r="X41" s="19">
        <v>1</v>
      </c>
      <c r="Y41" s="19">
        <v>1</v>
      </c>
      <c r="Z41" s="19">
        <v>1</v>
      </c>
      <c r="AA41" s="19">
        <v>1</v>
      </c>
      <c r="AB41" s="19">
        <v>1</v>
      </c>
      <c r="AC41" s="19">
        <v>1</v>
      </c>
      <c r="AD41" s="19">
        <v>1</v>
      </c>
      <c r="AE41" s="19">
        <v>1</v>
      </c>
      <c r="AF41" s="19">
        <v>1</v>
      </c>
      <c r="AG41" s="19">
        <v>1</v>
      </c>
      <c r="AH41" s="7"/>
      <c r="AI41" s="7"/>
      <c r="AJ41" s="7"/>
      <c r="AK41" s="7"/>
      <c r="AL41" s="7"/>
    </row>
    <row r="42" spans="1:38" x14ac:dyDescent="0.25">
      <c r="A42" s="7" t="s">
        <v>47</v>
      </c>
      <c r="B42" s="7" t="s">
        <v>45</v>
      </c>
      <c r="C42" s="11">
        <v>0</v>
      </c>
      <c r="D42" s="11">
        <v>0</v>
      </c>
      <c r="E42" s="19">
        <v>0</v>
      </c>
      <c r="F42" s="19">
        <v>0</v>
      </c>
      <c r="G42" s="19">
        <v>0</v>
      </c>
      <c r="H42" s="19">
        <v>0</v>
      </c>
      <c r="I42" s="19">
        <v>0</v>
      </c>
      <c r="J42" s="19">
        <v>0</v>
      </c>
      <c r="K42" s="19">
        <v>0</v>
      </c>
      <c r="L42" s="19">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7"/>
      <c r="AI42" s="7"/>
      <c r="AJ42" s="7"/>
      <c r="AK42" s="7"/>
      <c r="AL42" s="7"/>
    </row>
    <row r="43" spans="1:38" ht="26.25" x14ac:dyDescent="0.25">
      <c r="A43" s="7" t="s">
        <v>49</v>
      </c>
      <c r="B43" s="7" t="s">
        <v>50</v>
      </c>
      <c r="C43" s="11">
        <v>0</v>
      </c>
      <c r="D43" s="11">
        <v>0</v>
      </c>
      <c r="E43" s="19">
        <v>0</v>
      </c>
      <c r="F43" s="19">
        <v>0</v>
      </c>
      <c r="G43" s="19">
        <v>0</v>
      </c>
      <c r="H43" s="19">
        <v>0</v>
      </c>
      <c r="I43" s="19">
        <v>0</v>
      </c>
      <c r="J43" s="19">
        <v>0</v>
      </c>
      <c r="K43" s="19">
        <v>0</v>
      </c>
      <c r="L43" s="19">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7"/>
      <c r="AI43" s="7"/>
      <c r="AJ43" s="7"/>
      <c r="AK43" s="7"/>
      <c r="AL43" s="7"/>
    </row>
    <row r="44" spans="1:38" x14ac:dyDescent="0.25">
      <c r="A44" s="7" t="s">
        <v>52</v>
      </c>
      <c r="B44" s="7" t="s">
        <v>45</v>
      </c>
      <c r="C44" s="11">
        <v>0</v>
      </c>
      <c r="D44" s="11">
        <v>0</v>
      </c>
      <c r="E44" s="19">
        <v>0</v>
      </c>
      <c r="F44" s="19">
        <v>0</v>
      </c>
      <c r="G44" s="19">
        <v>0</v>
      </c>
      <c r="H44" s="19">
        <v>0</v>
      </c>
      <c r="I44" s="19">
        <v>0</v>
      </c>
      <c r="J44" s="19">
        <v>0</v>
      </c>
      <c r="K44" s="19">
        <v>0</v>
      </c>
      <c r="L44" s="19">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7"/>
      <c r="AI44" s="7"/>
      <c r="AJ44" s="7"/>
      <c r="AK44" s="7"/>
      <c r="AL44" s="7"/>
    </row>
    <row r="45" spans="1:3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x14ac:dyDescent="0.25">
      <c r="A46" s="23" t="s">
        <v>42</v>
      </c>
      <c r="B46" s="7"/>
      <c r="C46" s="20">
        <v>0</v>
      </c>
      <c r="D46" s="20">
        <v>0</v>
      </c>
      <c r="E46" s="20">
        <v>0.1111</v>
      </c>
      <c r="F46" s="20">
        <v>0.22220000000000001</v>
      </c>
      <c r="G46" s="20">
        <v>0.33329999999999999</v>
      </c>
      <c r="H46" s="20">
        <v>0.44440000000000002</v>
      </c>
      <c r="I46" s="20">
        <v>0.55559999999999998</v>
      </c>
      <c r="J46" s="20">
        <v>0.66669999999999996</v>
      </c>
      <c r="K46" s="20">
        <v>0.77780000000000005</v>
      </c>
      <c r="L46" s="20">
        <v>0.88890000000000002</v>
      </c>
      <c r="M46" s="20">
        <v>1</v>
      </c>
      <c r="N46" s="20">
        <v>1</v>
      </c>
      <c r="O46" s="20">
        <v>1</v>
      </c>
      <c r="P46" s="20">
        <v>1</v>
      </c>
      <c r="Q46" s="20">
        <v>1</v>
      </c>
      <c r="R46" s="20">
        <v>1</v>
      </c>
      <c r="S46" s="20">
        <v>1</v>
      </c>
      <c r="T46" s="20">
        <v>1</v>
      </c>
      <c r="U46" s="20">
        <v>1</v>
      </c>
      <c r="V46" s="20">
        <v>1</v>
      </c>
      <c r="W46" s="20">
        <v>1</v>
      </c>
      <c r="X46" s="20">
        <v>1</v>
      </c>
      <c r="Y46" s="20">
        <v>1</v>
      </c>
      <c r="Z46" s="20">
        <v>1</v>
      </c>
      <c r="AA46" s="20">
        <v>1</v>
      </c>
      <c r="AB46" s="20">
        <v>1</v>
      </c>
      <c r="AC46" s="20">
        <v>1</v>
      </c>
      <c r="AD46" s="20">
        <v>1</v>
      </c>
      <c r="AE46" s="20">
        <v>1</v>
      </c>
      <c r="AF46" s="20">
        <v>1</v>
      </c>
      <c r="AG46" s="20">
        <v>1</v>
      </c>
      <c r="AH46" s="7"/>
      <c r="AI46" s="7"/>
      <c r="AJ46" s="7"/>
      <c r="AK46" s="7"/>
      <c r="AL46" s="7"/>
    </row>
    <row r="47" spans="1:38" x14ac:dyDescent="0.25">
      <c r="A47" s="23" t="s">
        <v>45</v>
      </c>
      <c r="B47" s="7"/>
      <c r="C47" s="20">
        <v>0</v>
      </c>
      <c r="D47" s="20">
        <v>0</v>
      </c>
      <c r="E47" s="20">
        <v>3.4500000000000003E-2</v>
      </c>
      <c r="F47" s="20">
        <v>6.8900000000000003E-2</v>
      </c>
      <c r="G47" s="20">
        <v>0.10340000000000001</v>
      </c>
      <c r="H47" s="20">
        <v>0.13789999999999999</v>
      </c>
      <c r="I47" s="20">
        <v>0.1724</v>
      </c>
      <c r="J47" s="20">
        <v>0.20680000000000001</v>
      </c>
      <c r="K47" s="20">
        <v>0.24129999999999999</v>
      </c>
      <c r="L47" s="20">
        <v>0.27579999999999999</v>
      </c>
      <c r="M47" s="20">
        <v>0.31030000000000002</v>
      </c>
      <c r="N47" s="20">
        <v>0.31030000000000002</v>
      </c>
      <c r="O47" s="20">
        <v>0.31030000000000002</v>
      </c>
      <c r="P47" s="20">
        <v>0.31030000000000002</v>
      </c>
      <c r="Q47" s="20">
        <v>0.31030000000000002</v>
      </c>
      <c r="R47" s="20">
        <v>0.31030000000000002</v>
      </c>
      <c r="S47" s="20">
        <v>0.31030000000000002</v>
      </c>
      <c r="T47" s="20">
        <v>0.31030000000000002</v>
      </c>
      <c r="U47" s="20">
        <v>0.31030000000000002</v>
      </c>
      <c r="V47" s="20">
        <v>0.31030000000000002</v>
      </c>
      <c r="W47" s="20">
        <v>0.31030000000000002</v>
      </c>
      <c r="X47" s="20">
        <v>0.31030000000000002</v>
      </c>
      <c r="Y47" s="20">
        <v>0.31030000000000002</v>
      </c>
      <c r="Z47" s="20">
        <v>0.31030000000000002</v>
      </c>
      <c r="AA47" s="20">
        <v>0.31030000000000002</v>
      </c>
      <c r="AB47" s="20">
        <v>0.31030000000000002</v>
      </c>
      <c r="AC47" s="20">
        <v>0.31030000000000002</v>
      </c>
      <c r="AD47" s="20">
        <v>0.31030000000000002</v>
      </c>
      <c r="AE47" s="20">
        <v>0.31030000000000002</v>
      </c>
      <c r="AF47" s="20">
        <v>0.31030000000000002</v>
      </c>
      <c r="AG47" s="20">
        <v>0.31030000000000002</v>
      </c>
      <c r="AH47" s="7"/>
      <c r="AI47" s="7"/>
      <c r="AJ47" s="7"/>
      <c r="AK47" s="7"/>
      <c r="AL47" s="7"/>
    </row>
    <row r="48" spans="1:38" x14ac:dyDescent="0.25">
      <c r="A48" s="23" t="s">
        <v>50</v>
      </c>
      <c r="B48" s="7"/>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7"/>
      <c r="AI48" s="7"/>
      <c r="AJ48" s="7"/>
      <c r="AK48" s="7"/>
      <c r="AL48" s="7"/>
    </row>
    <row r="49" spans="1:3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x14ac:dyDescent="0.25">
      <c r="A51" s="7" t="s">
        <v>69</v>
      </c>
      <c r="B51" s="7"/>
      <c r="C51" s="20">
        <v>0</v>
      </c>
      <c r="D51" s="20">
        <v>0</v>
      </c>
      <c r="E51" s="20">
        <v>8.6900000000000005E-2</v>
      </c>
      <c r="F51" s="20">
        <v>0.1721</v>
      </c>
      <c r="G51" s="20">
        <v>0.25719999999999998</v>
      </c>
      <c r="H51" s="20">
        <v>0.3417</v>
      </c>
      <c r="I51" s="20">
        <v>0.42599999999999999</v>
      </c>
      <c r="J51" s="20">
        <v>0.51039999999999996</v>
      </c>
      <c r="K51" s="20">
        <v>0.59379999999999999</v>
      </c>
      <c r="L51" s="20">
        <v>0.67730000000000001</v>
      </c>
      <c r="M51" s="20">
        <v>0.76</v>
      </c>
      <c r="N51" s="20">
        <v>0.7571</v>
      </c>
      <c r="O51" s="20">
        <v>0.75560000000000005</v>
      </c>
      <c r="P51" s="20">
        <v>0.75419999999999998</v>
      </c>
      <c r="Q51" s="20">
        <v>0.75260000000000005</v>
      </c>
      <c r="R51" s="20">
        <v>0.75009999999999999</v>
      </c>
      <c r="S51" s="20">
        <v>0.74850000000000005</v>
      </c>
      <c r="T51" s="20">
        <v>0.74709999999999999</v>
      </c>
      <c r="U51" s="20">
        <v>0.74550000000000005</v>
      </c>
      <c r="V51" s="20">
        <v>0.74439999999999995</v>
      </c>
      <c r="W51" s="20">
        <v>0.74350000000000005</v>
      </c>
      <c r="X51" s="20">
        <v>0.74299999999999999</v>
      </c>
      <c r="Y51" s="20">
        <v>0.74199999999999999</v>
      </c>
      <c r="Z51" s="20">
        <v>0.73929999999999996</v>
      </c>
      <c r="AA51" s="20">
        <v>0.73809999999999998</v>
      </c>
      <c r="AB51" s="20">
        <v>0.73570000000000002</v>
      </c>
      <c r="AC51" s="20">
        <v>0.73440000000000005</v>
      </c>
      <c r="AD51" s="20">
        <v>0.73409999999999997</v>
      </c>
      <c r="AE51" s="20">
        <v>0.73260000000000003</v>
      </c>
      <c r="AF51" s="20">
        <v>0.73099999999999998</v>
      </c>
      <c r="AG51" s="20">
        <v>0.72960000000000003</v>
      </c>
      <c r="AH51" s="7"/>
      <c r="AI51" s="7"/>
      <c r="AJ51" s="7"/>
      <c r="AK51" s="7"/>
      <c r="AL51" s="7"/>
    </row>
    <row r="52" spans="1:3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row r="861" spans="1:3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row>
    <row r="862" spans="1:3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row>
    <row r="863" spans="1:3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row>
    <row r="864" spans="1:3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row>
    <row r="865" spans="1:3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row>
    <row r="866" spans="1:3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row>
    <row r="867" spans="1:3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row>
    <row r="868" spans="1:3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row>
    <row r="869" spans="1:3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row>
    <row r="870" spans="1:3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row>
    <row r="871" spans="1:3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row>
    <row r="872" spans="1:3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row>
    <row r="873" spans="1:3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row>
    <row r="874" spans="1:3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row>
    <row r="875" spans="1:3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row>
    <row r="876" spans="1:3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row>
    <row r="877" spans="1:3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row>
    <row r="878" spans="1:3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row>
    <row r="879" spans="1:3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row>
    <row r="880" spans="1:3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row>
    <row r="881" spans="1:3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row>
    <row r="882" spans="1:3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row>
    <row r="883" spans="1:3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row>
    <row r="884" spans="1:3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row>
    <row r="885" spans="1:3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row>
    <row r="886" spans="1:3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row>
    <row r="887" spans="1:3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row>
    <row r="888" spans="1:3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row>
    <row r="889" spans="1:3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row>
    <row r="890" spans="1:3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row>
    <row r="891" spans="1:3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row>
    <row r="892" spans="1:3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row>
    <row r="893" spans="1:3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row>
    <row r="894" spans="1:3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row>
    <row r="895" spans="1:3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row>
    <row r="896" spans="1:3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row>
    <row r="897" spans="1:3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row>
    <row r="898" spans="1:3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row>
    <row r="899" spans="1:3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row>
    <row r="900" spans="1:3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row>
    <row r="901" spans="1:3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row>
    <row r="902" spans="1:3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row>
    <row r="903" spans="1:3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row>
    <row r="904" spans="1:3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row>
    <row r="905" spans="1:3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row>
    <row r="906" spans="1:3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row>
    <row r="907" spans="1:3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row>
    <row r="908" spans="1:3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row>
    <row r="909" spans="1:3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row>
    <row r="910" spans="1:3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row>
    <row r="911" spans="1:3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row>
    <row r="912" spans="1:3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row>
    <row r="913" spans="1:3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row>
    <row r="914" spans="1:3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row>
    <row r="915" spans="1:3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row>
    <row r="916" spans="1:3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row>
    <row r="917" spans="1:3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row>
    <row r="918" spans="1:3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row>
    <row r="919" spans="1:3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row>
    <row r="920" spans="1:3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row>
    <row r="921" spans="1:3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row>
    <row r="922" spans="1:3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row>
    <row r="923" spans="1:3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row>
    <row r="924" spans="1:3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row>
    <row r="925" spans="1:3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row>
    <row r="926" spans="1:3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row>
    <row r="927" spans="1:3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row>
    <row r="928" spans="1:3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row>
    <row r="929" spans="1:3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row>
    <row r="930" spans="1:3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row>
    <row r="931" spans="1:3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row>
    <row r="932" spans="1:3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row>
    <row r="933" spans="1:3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row>
    <row r="934" spans="1:3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row>
    <row r="935" spans="1:3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row>
    <row r="936" spans="1:3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row>
    <row r="937" spans="1:3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row>
    <row r="938" spans="1:3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row>
  </sheetData>
  <mergeCells count="8">
    <mergeCell ref="J13:J14"/>
    <mergeCell ref="K13:K14"/>
    <mergeCell ref="A13:A14"/>
    <mergeCell ref="B13:B14"/>
    <mergeCell ref="C13:C14"/>
    <mergeCell ref="D13:D14"/>
    <mergeCell ref="E13:F13"/>
    <mergeCell ref="G13:I13"/>
  </mergeCells>
  <hyperlinks>
    <hyperlink ref="C22" r:id="rId1" xr:uid="{60150E08-15F8-4BC2-A4BC-8C2081E2364D}"/>
    <hyperlink ref="C23" r:id="rId2" xr:uid="{4857CA20-D42B-4141-B9E4-8E0C4575200B}"/>
    <hyperlink ref="C25" r:id="rId3" xr:uid="{89E2AE20-EEAD-4E23-AB46-9D1CDBABED75}"/>
    <hyperlink ref="C28" r:id="rId4" xr:uid="{47A0D9B8-7D9B-4FD4-B644-05B812D81B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AE8"/>
  <sheetViews>
    <sheetView tabSelected="1" workbookViewId="0">
      <selection activeCell="A2" sqref="A2"/>
    </sheetView>
  </sheetViews>
  <sheetFormatPr defaultRowHeight="15" x14ac:dyDescent="0.25"/>
  <cols>
    <col min="1" max="1" width="40.42578125" customWidth="1"/>
  </cols>
  <sheetData>
    <row r="1" spans="1:31" x14ac:dyDescent="0.25">
      <c r="A1" s="1" t="s">
        <v>19</v>
      </c>
      <c r="B1" s="2">
        <v>2021</v>
      </c>
      <c r="C1">
        <v>2022</v>
      </c>
      <c r="D1" s="2">
        <v>2023</v>
      </c>
      <c r="E1">
        <v>2024</v>
      </c>
      <c r="F1" s="2">
        <v>2025</v>
      </c>
      <c r="G1">
        <v>2026</v>
      </c>
      <c r="H1" s="2">
        <v>2027</v>
      </c>
      <c r="I1">
        <v>2028</v>
      </c>
      <c r="J1" s="2">
        <v>2029</v>
      </c>
      <c r="K1">
        <v>2030</v>
      </c>
      <c r="L1" s="2">
        <v>2031</v>
      </c>
      <c r="M1">
        <v>2032</v>
      </c>
      <c r="N1" s="2">
        <v>2033</v>
      </c>
      <c r="O1">
        <v>2034</v>
      </c>
      <c r="P1" s="2">
        <v>2035</v>
      </c>
      <c r="Q1">
        <v>2036</v>
      </c>
      <c r="R1" s="2">
        <v>2037</v>
      </c>
      <c r="S1">
        <v>2038</v>
      </c>
      <c r="T1" s="2">
        <v>2039</v>
      </c>
      <c r="U1">
        <v>2040</v>
      </c>
      <c r="V1" s="2">
        <v>2041</v>
      </c>
      <c r="W1">
        <v>2042</v>
      </c>
      <c r="X1" s="2">
        <v>2043</v>
      </c>
      <c r="Y1">
        <v>2044</v>
      </c>
      <c r="Z1" s="2">
        <v>2045</v>
      </c>
      <c r="AA1">
        <v>2046</v>
      </c>
      <c r="AB1" s="2">
        <v>2047</v>
      </c>
      <c r="AC1">
        <v>2048</v>
      </c>
      <c r="AD1" s="2">
        <v>2049</v>
      </c>
      <c r="AE1">
        <v>2050</v>
      </c>
    </row>
    <row r="2" spans="1:31" x14ac:dyDescent="0.25">
      <c r="A2" t="s">
        <v>3</v>
      </c>
      <c r="B2" s="27">
        <v>0.05</v>
      </c>
      <c r="C2" s="27">
        <f t="shared" ref="C2" si="0">$B2</f>
        <v>0.05</v>
      </c>
      <c r="D2" s="27">
        <f>C2</f>
        <v>0.05</v>
      </c>
      <c r="E2" s="27">
        <f t="shared" ref="E2:AE8" si="1">D2</f>
        <v>0.05</v>
      </c>
      <c r="F2" s="27">
        <f t="shared" si="1"/>
        <v>0.05</v>
      </c>
      <c r="G2" s="27">
        <f t="shared" si="1"/>
        <v>0.05</v>
      </c>
      <c r="H2" s="27">
        <f t="shared" si="1"/>
        <v>0.05</v>
      </c>
      <c r="I2" s="27">
        <f t="shared" si="1"/>
        <v>0.05</v>
      </c>
      <c r="J2" s="27">
        <f t="shared" si="1"/>
        <v>0.05</v>
      </c>
      <c r="K2" s="27">
        <f t="shared" si="1"/>
        <v>0.05</v>
      </c>
      <c r="L2" s="27">
        <f t="shared" si="1"/>
        <v>0.05</v>
      </c>
      <c r="M2" s="27">
        <f t="shared" si="1"/>
        <v>0.05</v>
      </c>
      <c r="N2" s="27">
        <f t="shared" si="1"/>
        <v>0.05</v>
      </c>
      <c r="O2" s="27">
        <f t="shared" si="1"/>
        <v>0.05</v>
      </c>
      <c r="P2" s="27">
        <f t="shared" si="1"/>
        <v>0.05</v>
      </c>
      <c r="Q2" s="27">
        <f t="shared" si="1"/>
        <v>0.05</v>
      </c>
      <c r="R2" s="27">
        <f t="shared" si="1"/>
        <v>0.05</v>
      </c>
      <c r="S2" s="27">
        <f t="shared" si="1"/>
        <v>0.05</v>
      </c>
      <c r="T2" s="27">
        <f t="shared" si="1"/>
        <v>0.05</v>
      </c>
      <c r="U2" s="27">
        <f t="shared" si="1"/>
        <v>0.05</v>
      </c>
      <c r="V2" s="27">
        <f t="shared" si="1"/>
        <v>0.05</v>
      </c>
      <c r="W2" s="27">
        <f t="shared" si="1"/>
        <v>0.05</v>
      </c>
      <c r="X2" s="27">
        <f t="shared" si="1"/>
        <v>0.05</v>
      </c>
      <c r="Y2" s="27">
        <f t="shared" si="1"/>
        <v>0.05</v>
      </c>
      <c r="Z2" s="27">
        <f t="shared" si="1"/>
        <v>0.05</v>
      </c>
      <c r="AA2" s="27">
        <f t="shared" si="1"/>
        <v>0.05</v>
      </c>
      <c r="AB2" s="27">
        <f t="shared" si="1"/>
        <v>0.05</v>
      </c>
      <c r="AC2" s="27">
        <f t="shared" si="1"/>
        <v>0.05</v>
      </c>
      <c r="AD2" s="27">
        <f t="shared" si="1"/>
        <v>0.05</v>
      </c>
      <c r="AE2" s="27">
        <f t="shared" si="1"/>
        <v>0.05</v>
      </c>
    </row>
    <row r="3" spans="1:31" x14ac:dyDescent="0.25">
      <c r="A3" t="s">
        <v>4</v>
      </c>
      <c r="B3" s="27">
        <f>0.95-IRA!D51</f>
        <v>0.95</v>
      </c>
      <c r="C3" s="27">
        <f>0.95-IRA!E51</f>
        <v>0.86309999999999998</v>
      </c>
      <c r="D3" s="27">
        <f t="shared" ref="D3:S8" si="2">C3</f>
        <v>0.86309999999999998</v>
      </c>
      <c r="E3" s="27">
        <f t="shared" si="2"/>
        <v>0.86309999999999998</v>
      </c>
      <c r="F3" s="27">
        <f t="shared" si="2"/>
        <v>0.86309999999999998</v>
      </c>
      <c r="G3" s="27">
        <f t="shared" si="2"/>
        <v>0.86309999999999998</v>
      </c>
      <c r="H3" s="27">
        <f t="shared" si="2"/>
        <v>0.86309999999999998</v>
      </c>
      <c r="I3" s="27">
        <f t="shared" si="2"/>
        <v>0.86309999999999998</v>
      </c>
      <c r="J3" s="27">
        <f t="shared" si="2"/>
        <v>0.86309999999999998</v>
      </c>
      <c r="K3" s="27">
        <f t="shared" si="2"/>
        <v>0.86309999999999998</v>
      </c>
      <c r="L3" s="27">
        <f t="shared" si="2"/>
        <v>0.86309999999999998</v>
      </c>
      <c r="M3" s="27">
        <f t="shared" si="2"/>
        <v>0.86309999999999998</v>
      </c>
      <c r="N3" s="27">
        <f t="shared" si="2"/>
        <v>0.86309999999999998</v>
      </c>
      <c r="O3" s="27">
        <f t="shared" si="2"/>
        <v>0.86309999999999998</v>
      </c>
      <c r="P3" s="27">
        <f t="shared" si="2"/>
        <v>0.86309999999999998</v>
      </c>
      <c r="Q3" s="27">
        <f t="shared" si="2"/>
        <v>0.86309999999999998</v>
      </c>
      <c r="R3" s="27">
        <f t="shared" si="2"/>
        <v>0.86309999999999998</v>
      </c>
      <c r="S3" s="27">
        <f t="shared" si="2"/>
        <v>0.86309999999999998</v>
      </c>
      <c r="T3" s="27">
        <f t="shared" si="1"/>
        <v>0.86309999999999998</v>
      </c>
      <c r="U3" s="27">
        <f t="shared" si="1"/>
        <v>0.86309999999999998</v>
      </c>
      <c r="V3" s="27">
        <f t="shared" si="1"/>
        <v>0.86309999999999998</v>
      </c>
      <c r="W3" s="27">
        <f t="shared" si="1"/>
        <v>0.86309999999999998</v>
      </c>
      <c r="X3" s="27">
        <f t="shared" si="1"/>
        <v>0.86309999999999998</v>
      </c>
      <c r="Y3" s="27">
        <f t="shared" si="1"/>
        <v>0.86309999999999998</v>
      </c>
      <c r="Z3" s="27">
        <f t="shared" si="1"/>
        <v>0.86309999999999998</v>
      </c>
      <c r="AA3" s="27">
        <f t="shared" si="1"/>
        <v>0.86309999999999998</v>
      </c>
      <c r="AB3" s="27">
        <f t="shared" si="1"/>
        <v>0.86309999999999998</v>
      </c>
      <c r="AC3" s="27">
        <f t="shared" si="1"/>
        <v>0.86309999999999998</v>
      </c>
      <c r="AD3" s="27">
        <f t="shared" si="1"/>
        <v>0.86309999999999998</v>
      </c>
      <c r="AE3" s="27">
        <f t="shared" si="1"/>
        <v>0.86309999999999998</v>
      </c>
    </row>
    <row r="4" spans="1:31" x14ac:dyDescent="0.25">
      <c r="A4" t="s">
        <v>5</v>
      </c>
      <c r="B4" s="27">
        <v>0</v>
      </c>
      <c r="C4" s="27">
        <v>0</v>
      </c>
      <c r="D4" s="27">
        <f t="shared" si="2"/>
        <v>0</v>
      </c>
      <c r="E4" s="27">
        <f t="shared" si="1"/>
        <v>0</v>
      </c>
      <c r="F4" s="27">
        <f t="shared" si="1"/>
        <v>0</v>
      </c>
      <c r="G4" s="27">
        <f t="shared" si="1"/>
        <v>0</v>
      </c>
      <c r="H4" s="27">
        <f t="shared" si="1"/>
        <v>0</v>
      </c>
      <c r="I4" s="27">
        <f t="shared" si="1"/>
        <v>0</v>
      </c>
      <c r="J4" s="27">
        <f t="shared" si="1"/>
        <v>0</v>
      </c>
      <c r="K4" s="27">
        <f t="shared" si="1"/>
        <v>0</v>
      </c>
      <c r="L4" s="27">
        <f t="shared" si="1"/>
        <v>0</v>
      </c>
      <c r="M4" s="27">
        <f t="shared" si="1"/>
        <v>0</v>
      </c>
      <c r="N4" s="27">
        <f t="shared" si="1"/>
        <v>0</v>
      </c>
      <c r="O4" s="27">
        <f t="shared" si="1"/>
        <v>0</v>
      </c>
      <c r="P4" s="27">
        <f t="shared" si="1"/>
        <v>0</v>
      </c>
      <c r="Q4" s="27">
        <f t="shared" si="1"/>
        <v>0</v>
      </c>
      <c r="R4" s="27">
        <f t="shared" si="1"/>
        <v>0</v>
      </c>
      <c r="S4" s="27">
        <f t="shared" si="1"/>
        <v>0</v>
      </c>
      <c r="T4" s="27">
        <f t="shared" si="1"/>
        <v>0</v>
      </c>
      <c r="U4" s="27">
        <f t="shared" si="1"/>
        <v>0</v>
      </c>
      <c r="V4" s="27">
        <f t="shared" si="1"/>
        <v>0</v>
      </c>
      <c r="W4" s="27">
        <f t="shared" si="1"/>
        <v>0</v>
      </c>
      <c r="X4" s="27">
        <f t="shared" si="1"/>
        <v>0</v>
      </c>
      <c r="Y4" s="27">
        <f t="shared" si="1"/>
        <v>0</v>
      </c>
      <c r="Z4" s="27">
        <f t="shared" si="1"/>
        <v>0</v>
      </c>
      <c r="AA4" s="27">
        <f t="shared" si="1"/>
        <v>0</v>
      </c>
      <c r="AB4" s="27">
        <f t="shared" si="1"/>
        <v>0</v>
      </c>
      <c r="AC4" s="27">
        <f t="shared" si="1"/>
        <v>0</v>
      </c>
      <c r="AD4" s="27">
        <f t="shared" si="1"/>
        <v>0</v>
      </c>
      <c r="AE4" s="27">
        <f t="shared" si="1"/>
        <v>0</v>
      </c>
    </row>
    <row r="5" spans="1:31" x14ac:dyDescent="0.25">
      <c r="A5" t="s">
        <v>6</v>
      </c>
      <c r="B5" s="27">
        <v>0</v>
      </c>
      <c r="C5" s="27">
        <v>0</v>
      </c>
      <c r="D5" s="27">
        <f t="shared" si="2"/>
        <v>0</v>
      </c>
      <c r="E5" s="27">
        <f t="shared" si="1"/>
        <v>0</v>
      </c>
      <c r="F5" s="27">
        <f t="shared" si="1"/>
        <v>0</v>
      </c>
      <c r="G5" s="27">
        <f t="shared" si="1"/>
        <v>0</v>
      </c>
      <c r="H5" s="27">
        <f t="shared" si="1"/>
        <v>0</v>
      </c>
      <c r="I5" s="27">
        <f t="shared" si="1"/>
        <v>0</v>
      </c>
      <c r="J5" s="27">
        <f t="shared" si="1"/>
        <v>0</v>
      </c>
      <c r="K5" s="27">
        <f t="shared" si="1"/>
        <v>0</v>
      </c>
      <c r="L5" s="27">
        <f t="shared" si="1"/>
        <v>0</v>
      </c>
      <c r="M5" s="27">
        <f t="shared" si="1"/>
        <v>0</v>
      </c>
      <c r="N5" s="27">
        <f t="shared" si="1"/>
        <v>0</v>
      </c>
      <c r="O5" s="27">
        <f t="shared" si="1"/>
        <v>0</v>
      </c>
      <c r="P5" s="27">
        <f t="shared" si="1"/>
        <v>0</v>
      </c>
      <c r="Q5" s="27">
        <f t="shared" si="1"/>
        <v>0</v>
      </c>
      <c r="R5" s="27">
        <f t="shared" si="1"/>
        <v>0</v>
      </c>
      <c r="S5" s="27">
        <f t="shared" si="1"/>
        <v>0</v>
      </c>
      <c r="T5" s="27">
        <f t="shared" si="1"/>
        <v>0</v>
      </c>
      <c r="U5" s="27">
        <f t="shared" si="1"/>
        <v>0</v>
      </c>
      <c r="V5" s="27">
        <f t="shared" si="1"/>
        <v>0</v>
      </c>
      <c r="W5" s="27">
        <f t="shared" si="1"/>
        <v>0</v>
      </c>
      <c r="X5" s="27">
        <f t="shared" si="1"/>
        <v>0</v>
      </c>
      <c r="Y5" s="27">
        <f t="shared" si="1"/>
        <v>0</v>
      </c>
      <c r="Z5" s="27">
        <f t="shared" si="1"/>
        <v>0</v>
      </c>
      <c r="AA5" s="27">
        <f t="shared" si="1"/>
        <v>0</v>
      </c>
      <c r="AB5" s="27">
        <f t="shared" si="1"/>
        <v>0</v>
      </c>
      <c r="AC5" s="27">
        <f t="shared" si="1"/>
        <v>0</v>
      </c>
      <c r="AD5" s="27">
        <f t="shared" si="1"/>
        <v>0</v>
      </c>
      <c r="AE5" s="27">
        <f t="shared" si="1"/>
        <v>0</v>
      </c>
    </row>
    <row r="6" spans="1:31" x14ac:dyDescent="0.25">
      <c r="A6" t="s">
        <v>18</v>
      </c>
      <c r="B6" s="27">
        <v>0</v>
      </c>
      <c r="C6" s="27">
        <v>0</v>
      </c>
      <c r="D6" s="27">
        <f t="shared" si="2"/>
        <v>0</v>
      </c>
      <c r="E6" s="27">
        <f t="shared" si="1"/>
        <v>0</v>
      </c>
      <c r="F6" s="27">
        <f t="shared" si="1"/>
        <v>0</v>
      </c>
      <c r="G6" s="27">
        <f t="shared" si="1"/>
        <v>0</v>
      </c>
      <c r="H6" s="27">
        <f t="shared" si="1"/>
        <v>0</v>
      </c>
      <c r="I6" s="27">
        <f t="shared" si="1"/>
        <v>0</v>
      </c>
      <c r="J6" s="27">
        <f t="shared" si="1"/>
        <v>0</v>
      </c>
      <c r="K6" s="27">
        <f t="shared" si="1"/>
        <v>0</v>
      </c>
      <c r="L6" s="27">
        <f t="shared" si="1"/>
        <v>0</v>
      </c>
      <c r="M6" s="27">
        <f t="shared" si="1"/>
        <v>0</v>
      </c>
      <c r="N6" s="27">
        <f t="shared" si="1"/>
        <v>0</v>
      </c>
      <c r="O6" s="27">
        <f t="shared" si="1"/>
        <v>0</v>
      </c>
      <c r="P6" s="27">
        <f t="shared" si="1"/>
        <v>0</v>
      </c>
      <c r="Q6" s="27">
        <f t="shared" si="1"/>
        <v>0</v>
      </c>
      <c r="R6" s="27">
        <f t="shared" si="1"/>
        <v>0</v>
      </c>
      <c r="S6" s="27">
        <f t="shared" si="1"/>
        <v>0</v>
      </c>
      <c r="T6" s="27">
        <f t="shared" si="1"/>
        <v>0</v>
      </c>
      <c r="U6" s="27">
        <f t="shared" si="1"/>
        <v>0</v>
      </c>
      <c r="V6" s="27">
        <f t="shared" si="1"/>
        <v>0</v>
      </c>
      <c r="W6" s="27">
        <f t="shared" si="1"/>
        <v>0</v>
      </c>
      <c r="X6" s="27">
        <f t="shared" si="1"/>
        <v>0</v>
      </c>
      <c r="Y6" s="27">
        <f t="shared" si="1"/>
        <v>0</v>
      </c>
      <c r="Z6" s="27">
        <f t="shared" si="1"/>
        <v>0</v>
      </c>
      <c r="AA6" s="27">
        <f t="shared" si="1"/>
        <v>0</v>
      </c>
      <c r="AB6" s="27">
        <f t="shared" si="1"/>
        <v>0</v>
      </c>
      <c r="AC6" s="27">
        <f t="shared" si="1"/>
        <v>0</v>
      </c>
      <c r="AD6" s="27">
        <f t="shared" si="1"/>
        <v>0</v>
      </c>
      <c r="AE6" s="27">
        <f t="shared" si="1"/>
        <v>0</v>
      </c>
    </row>
    <row r="7" spans="1:31" x14ac:dyDescent="0.25">
      <c r="A7" t="s">
        <v>20</v>
      </c>
      <c r="B7" s="27">
        <f>IRA!D51</f>
        <v>0</v>
      </c>
      <c r="C7" s="27">
        <f>IRA!E51</f>
        <v>8.6900000000000005E-2</v>
      </c>
      <c r="D7" s="27">
        <f t="shared" si="2"/>
        <v>8.6900000000000005E-2</v>
      </c>
      <c r="E7" s="27">
        <f t="shared" si="1"/>
        <v>8.6900000000000005E-2</v>
      </c>
      <c r="F7" s="27">
        <f t="shared" si="1"/>
        <v>8.6900000000000005E-2</v>
      </c>
      <c r="G7" s="27">
        <f t="shared" si="1"/>
        <v>8.6900000000000005E-2</v>
      </c>
      <c r="H7" s="27">
        <f t="shared" si="1"/>
        <v>8.6900000000000005E-2</v>
      </c>
      <c r="I7" s="27">
        <f t="shared" si="1"/>
        <v>8.6900000000000005E-2</v>
      </c>
      <c r="J7" s="27">
        <f t="shared" si="1"/>
        <v>8.6900000000000005E-2</v>
      </c>
      <c r="K7" s="27">
        <f t="shared" si="1"/>
        <v>8.6900000000000005E-2</v>
      </c>
      <c r="L7" s="27">
        <f t="shared" si="1"/>
        <v>8.6900000000000005E-2</v>
      </c>
      <c r="M7" s="27">
        <f t="shared" si="1"/>
        <v>8.6900000000000005E-2</v>
      </c>
      <c r="N7" s="27">
        <f t="shared" si="1"/>
        <v>8.6900000000000005E-2</v>
      </c>
      <c r="O7" s="27">
        <f t="shared" si="1"/>
        <v>8.6900000000000005E-2</v>
      </c>
      <c r="P7" s="27">
        <f t="shared" si="1"/>
        <v>8.6900000000000005E-2</v>
      </c>
      <c r="Q7" s="27">
        <f t="shared" si="1"/>
        <v>8.6900000000000005E-2</v>
      </c>
      <c r="R7" s="27">
        <f t="shared" si="1"/>
        <v>8.6900000000000005E-2</v>
      </c>
      <c r="S7" s="27">
        <f t="shared" si="1"/>
        <v>8.6900000000000005E-2</v>
      </c>
      <c r="T7" s="27">
        <f t="shared" si="1"/>
        <v>8.6900000000000005E-2</v>
      </c>
      <c r="U7" s="27">
        <f t="shared" si="1"/>
        <v>8.6900000000000005E-2</v>
      </c>
      <c r="V7" s="27">
        <f t="shared" si="1"/>
        <v>8.6900000000000005E-2</v>
      </c>
      <c r="W7" s="27">
        <f t="shared" si="1"/>
        <v>8.6900000000000005E-2</v>
      </c>
      <c r="X7" s="27">
        <f t="shared" si="1"/>
        <v>8.6900000000000005E-2</v>
      </c>
      <c r="Y7" s="27">
        <f t="shared" si="1"/>
        <v>8.6900000000000005E-2</v>
      </c>
      <c r="Z7" s="27">
        <f t="shared" si="1"/>
        <v>8.6900000000000005E-2</v>
      </c>
      <c r="AA7" s="27">
        <f t="shared" si="1"/>
        <v>8.6900000000000005E-2</v>
      </c>
      <c r="AB7" s="27">
        <f t="shared" si="1"/>
        <v>8.6900000000000005E-2</v>
      </c>
      <c r="AC7" s="27">
        <f t="shared" si="1"/>
        <v>8.6900000000000005E-2</v>
      </c>
      <c r="AD7" s="27">
        <f t="shared" si="1"/>
        <v>8.6900000000000005E-2</v>
      </c>
      <c r="AE7" s="27">
        <f t="shared" si="1"/>
        <v>8.6900000000000005E-2</v>
      </c>
    </row>
    <row r="8" spans="1:31" x14ac:dyDescent="0.25">
      <c r="A8" t="s">
        <v>21</v>
      </c>
      <c r="B8" s="27">
        <v>0</v>
      </c>
      <c r="C8" s="27">
        <v>0</v>
      </c>
      <c r="D8" s="27">
        <f t="shared" si="2"/>
        <v>0</v>
      </c>
      <c r="E8" s="27">
        <f t="shared" si="1"/>
        <v>0</v>
      </c>
      <c r="F8" s="27">
        <f t="shared" si="1"/>
        <v>0</v>
      </c>
      <c r="G8" s="27">
        <f t="shared" si="1"/>
        <v>0</v>
      </c>
      <c r="H8" s="27">
        <f t="shared" si="1"/>
        <v>0</v>
      </c>
      <c r="I8" s="27">
        <f t="shared" si="1"/>
        <v>0</v>
      </c>
      <c r="J8" s="27">
        <f t="shared" si="1"/>
        <v>0</v>
      </c>
      <c r="K8" s="27">
        <f t="shared" si="1"/>
        <v>0</v>
      </c>
      <c r="L8" s="27">
        <f t="shared" si="1"/>
        <v>0</v>
      </c>
      <c r="M8" s="27">
        <f t="shared" si="1"/>
        <v>0</v>
      </c>
      <c r="N8" s="27">
        <f t="shared" si="1"/>
        <v>0</v>
      </c>
      <c r="O8" s="27">
        <f t="shared" si="1"/>
        <v>0</v>
      </c>
      <c r="P8" s="27">
        <f t="shared" si="1"/>
        <v>0</v>
      </c>
      <c r="Q8" s="27">
        <f t="shared" si="1"/>
        <v>0</v>
      </c>
      <c r="R8" s="27">
        <f t="shared" si="1"/>
        <v>0</v>
      </c>
      <c r="S8" s="27">
        <f t="shared" si="1"/>
        <v>0</v>
      </c>
      <c r="T8" s="27">
        <f t="shared" si="1"/>
        <v>0</v>
      </c>
      <c r="U8" s="27">
        <f t="shared" si="1"/>
        <v>0</v>
      </c>
      <c r="V8" s="27">
        <f t="shared" si="1"/>
        <v>0</v>
      </c>
      <c r="W8" s="27">
        <f t="shared" si="1"/>
        <v>0</v>
      </c>
      <c r="X8" s="27">
        <f t="shared" si="1"/>
        <v>0</v>
      </c>
      <c r="Y8" s="27">
        <f t="shared" si="1"/>
        <v>0</v>
      </c>
      <c r="Z8" s="27">
        <f t="shared" si="1"/>
        <v>0</v>
      </c>
      <c r="AA8" s="27">
        <f t="shared" si="1"/>
        <v>0</v>
      </c>
      <c r="AB8" s="27">
        <f t="shared" si="1"/>
        <v>0</v>
      </c>
      <c r="AC8" s="27">
        <f t="shared" si="1"/>
        <v>0</v>
      </c>
      <c r="AD8" s="27">
        <f t="shared" si="1"/>
        <v>0</v>
      </c>
      <c r="AE8" s="27">
        <f t="shared" si="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IRA</vt:lpstr>
      <vt:lpstr>BHPSbP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2019-07-22T20:16:37Z</dcterms:created>
  <dcterms:modified xsi:type="dcterms:W3CDTF">2024-06-24T20:26:30Z</dcterms:modified>
</cp:coreProperties>
</file>