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Modeling\EPS\EU\eps-eu\InputData\indst\BPoIFUfE\"/>
    </mc:Choice>
  </mc:AlternateContent>
  <xr:revisionPtr revIDLastSave="0" documentId="13_ncr:1_{984C4088-3E01-4538-A5FF-F9BE634D9C69}" xr6:coauthVersionLast="47" xr6:coauthVersionMax="47" xr10:uidLastSave="{00000000-0000-0000-0000-000000000000}"/>
  <bookViews>
    <workbookView xWindow="58545" yWindow="1740" windowWidth="26355" windowHeight="13470" tabRatio="851" firstSheet="50" activeTab="51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AEO 2023 Table 28 Glass" sheetId="33" r:id="rId12"/>
    <sheet name="AEO 2022 Table 28 Glass" sheetId="54" r:id="rId13"/>
    <sheet name="AEO 2023 Table 29 Cement" sheetId="34" r:id="rId14"/>
    <sheet name="AEO 2022 Table 29 Cement" sheetId="55" r:id="rId15"/>
    <sheet name="AEO 2023 Table 30 Steel" sheetId="35" r:id="rId16"/>
    <sheet name="AEO 2022 Table 30 Steel" sheetId="56" r:id="rId17"/>
    <sheet name="AEO 2023 Table 31 Aluminum" sheetId="36" r:id="rId18"/>
    <sheet name="AEO 2022 Table 31 Aluminum" sheetId="57" r:id="rId19"/>
    <sheet name="AEO 2023 Table 32 Metal Prdcts" sheetId="37" r:id="rId20"/>
    <sheet name="AEO 2022 Table 32 Metal Prdcts" sheetId="58" r:id="rId21"/>
    <sheet name="AEO 2023 Table 33 Other Mfg" sheetId="38" r:id="rId22"/>
    <sheet name="AEO 2022 Table 33 Other Mfg" sheetId="59" r:id="rId23"/>
    <sheet name="AEO 2023 Table 34 Non-Mfg" sheetId="39" r:id="rId24"/>
    <sheet name="AEO 2022 Table 34 Non-Mfg" sheetId="60" r:id="rId25"/>
    <sheet name="AEO 2023 Table 36 Pipelines" sheetId="40" r:id="rId26"/>
    <sheet name="AEO 2022 Table 36 Pipelines" sheetId="61" r:id="rId27"/>
    <sheet name="AEO 2023 T68 Conversion Factors" sheetId="26" r:id="rId28"/>
    <sheet name="AEO 2022 T68 Conversion Factors" sheetId="62" r:id="rId29"/>
    <sheet name="AEO T6 Industry Totals" sheetId="42" r:id="rId30"/>
    <sheet name="BEA Use Table" sheetId="43" r:id="rId31"/>
    <sheet name="Potencia Chemicals" sheetId="63" r:id="rId32"/>
    <sheet name="Potencia Iron Steel" sheetId="68" r:id="rId33"/>
    <sheet name="Potencia Transfor Coke Ovens" sheetId="69" r:id="rId34"/>
    <sheet name="Potencia Cons Coke Ovens" sheetId="70" r:id="rId35"/>
    <sheet name="Potencia Refinery Trans Inputs" sheetId="65" r:id="rId36"/>
    <sheet name="Potencia Refinery Energy Inputs" sheetId="67" r:id="rId37"/>
    <sheet name="Mining Split" sheetId="44" r:id="rId38"/>
    <sheet name="Vehicles Split" sheetId="45" r:id="rId39"/>
    <sheet name="Balance of Mfg Split" sheetId="46" r:id="rId40"/>
    <sheet name="ISI" sheetId="73" r:id="rId41"/>
    <sheet name="LOS" sheetId="74" r:id="rId42"/>
    <sheet name="cenisb" sheetId="75" r:id="rId43"/>
    <sheet name="tick" sheetId="76" r:id="rId44"/>
    <sheet name="tock" sheetId="77" r:id="rId45"/>
    <sheet name="tibf" sheetId="78" r:id="rId46"/>
    <sheet name="tobf" sheetId="79" r:id="rId47"/>
    <sheet name="Calc - coal for iron&amp;steel" sheetId="80" r:id="rId48"/>
    <sheet name="tirf" sheetId="82" r:id="rId49"/>
    <sheet name="torf" sheetId="83" r:id="rId50"/>
    <sheet name="cenrf" sheetId="81" r:id="rId51"/>
    <sheet name="BIFUbC_Hydrogen Calculations" sheetId="71" r:id="rId52"/>
    <sheet name="BIFUbC_Calculations" sheetId="72" r:id="rId53"/>
    <sheet name="BPoIFUfE-electricity" sheetId="15" r:id="rId54"/>
    <sheet name="BPoIFUfE-coal" sheetId="16" r:id="rId55"/>
    <sheet name="BPoIFUfE-natural-gas" sheetId="17" r:id="rId56"/>
    <sheet name="BPoIFUfE-biomass" sheetId="18" r:id="rId57"/>
    <sheet name="BPoIFUfE-petroleum-diesel" sheetId="19" r:id="rId58"/>
    <sheet name="BPoIFUfE-heat" sheetId="20" r:id="rId59"/>
    <sheet name="BPoIFUfE-crude-oil" sheetId="21" r:id="rId60"/>
    <sheet name="BPoIFUfE-heavy-or-residual-oil" sheetId="22" r:id="rId61"/>
    <sheet name="BPoIFUfE-LPG-propane-or-butane" sheetId="23" r:id="rId62"/>
    <sheet name="BPoIFUfE-hydrogen" sheetId="24" r:id="rId63"/>
  </sheets>
  <externalReferences>
    <externalReference r:id="rId64"/>
    <externalReference r:id="rId65"/>
    <externalReference r:id="rId66"/>
  </externalReferences>
  <definedNames>
    <definedName name="BTU_Conversion" localSheetId="47">#REF!</definedName>
    <definedName name="BTU_Conversion" localSheetId="50">[1]About!$C$183</definedName>
    <definedName name="BTU_Conversion">#REF!</definedName>
    <definedName name="BTU_Converter" localSheetId="47">#REF!</definedName>
    <definedName name="BTU_Converter" localSheetId="50">[1]About!#REF!</definedName>
    <definedName name="BTU_Converter">#REF!</definedName>
    <definedName name="BTU_per_ktoe">[2]About!$A$77</definedName>
    <definedName name="BTU_per_TJ">[2]About!$A$76</definedName>
    <definedName name="Egon" localSheetId="47">#REF!</definedName>
    <definedName name="Egon" localSheetId="50">[1]About!#REF!</definedName>
    <definedName name="Egon">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 localSheetId="47">#REF!</definedName>
    <definedName name="gwh_to_btu" localSheetId="50">[1]About!$C$186</definedName>
    <definedName name="gwh_to_btu">#REF!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40">ISI!$1:$1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10" i="21" l="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 l="1"/>
  <c r="BB85" i="81" l="1"/>
  <c r="BA85" i="81"/>
  <c r="AZ85" i="81"/>
  <c r="AY85" i="81"/>
  <c r="AX85" i="81"/>
  <c r="AW85" i="81"/>
  <c r="AV85" i="81"/>
  <c r="AU85" i="81"/>
  <c r="AT85" i="81"/>
  <c r="AS85" i="81"/>
  <c r="AR85" i="81"/>
  <c r="AQ85" i="81"/>
  <c r="AP85" i="81"/>
  <c r="AO85" i="81"/>
  <c r="AN85" i="81"/>
  <c r="AM85" i="81"/>
  <c r="AL85" i="81"/>
  <c r="AK85" i="81"/>
  <c r="AJ85" i="81"/>
  <c r="AI85" i="81"/>
  <c r="AH85" i="81"/>
  <c r="AG85" i="81"/>
  <c r="AF85" i="81"/>
  <c r="AE85" i="81"/>
  <c r="AD85" i="81"/>
  <c r="AC85" i="81"/>
  <c r="AB85" i="81"/>
  <c r="AA85" i="81"/>
  <c r="Z85" i="81"/>
  <c r="Y85" i="81"/>
  <c r="X85" i="81"/>
  <c r="W85" i="81"/>
  <c r="V85" i="81"/>
  <c r="U85" i="81"/>
  <c r="T85" i="81"/>
  <c r="S85" i="81"/>
  <c r="R85" i="81"/>
  <c r="Q85" i="81"/>
  <c r="P85" i="81"/>
  <c r="O85" i="81"/>
  <c r="N85" i="81"/>
  <c r="M85" i="81"/>
  <c r="L85" i="81"/>
  <c r="K85" i="81"/>
  <c r="J85" i="81"/>
  <c r="I85" i="81"/>
  <c r="H85" i="81"/>
  <c r="G85" i="81"/>
  <c r="F85" i="81"/>
  <c r="E85" i="81"/>
  <c r="D85" i="81"/>
  <c r="A85" i="81"/>
  <c r="BB84" i="81"/>
  <c r="BA84" i="81"/>
  <c r="AZ84" i="81"/>
  <c r="AY84" i="81"/>
  <c r="AX84" i="81"/>
  <c r="AW84" i="81"/>
  <c r="AV84" i="81"/>
  <c r="AU84" i="81"/>
  <c r="AT84" i="81"/>
  <c r="AS84" i="81"/>
  <c r="AR84" i="81"/>
  <c r="AQ84" i="81"/>
  <c r="AP84" i="81"/>
  <c r="AO84" i="81"/>
  <c r="AN84" i="81"/>
  <c r="AM84" i="81"/>
  <c r="AL84" i="81"/>
  <c r="AK84" i="81"/>
  <c r="AJ84" i="81"/>
  <c r="AI84" i="81"/>
  <c r="AH84" i="81"/>
  <c r="AG84" i="81"/>
  <c r="AF84" i="81"/>
  <c r="AE84" i="81"/>
  <c r="AD84" i="81"/>
  <c r="AC84" i="81"/>
  <c r="AB84" i="81"/>
  <c r="AA84" i="81"/>
  <c r="Z84" i="81"/>
  <c r="Y84" i="81"/>
  <c r="X84" i="81"/>
  <c r="W84" i="81"/>
  <c r="V84" i="81"/>
  <c r="U84" i="81"/>
  <c r="T84" i="81"/>
  <c r="S84" i="81"/>
  <c r="R84" i="81"/>
  <c r="Q84" i="81"/>
  <c r="P84" i="81"/>
  <c r="O84" i="81"/>
  <c r="N84" i="81"/>
  <c r="M84" i="81"/>
  <c r="L84" i="81"/>
  <c r="K84" i="81"/>
  <c r="J84" i="81"/>
  <c r="I84" i="81"/>
  <c r="H84" i="81"/>
  <c r="G84" i="81"/>
  <c r="F84" i="81"/>
  <c r="E84" i="81"/>
  <c r="D84" i="81"/>
  <c r="A84" i="81"/>
  <c r="BB83" i="81"/>
  <c r="BA83" i="81"/>
  <c r="AZ83" i="81"/>
  <c r="AY83" i="81"/>
  <c r="AX83" i="81"/>
  <c r="AW83" i="81"/>
  <c r="AV83" i="81"/>
  <c r="AU83" i="81"/>
  <c r="AT83" i="81"/>
  <c r="AS83" i="81"/>
  <c r="AR83" i="81"/>
  <c r="AQ83" i="81"/>
  <c r="AP83" i="81"/>
  <c r="AO83" i="81"/>
  <c r="AN83" i="81"/>
  <c r="AM83" i="81"/>
  <c r="AL83" i="81"/>
  <c r="AK83" i="81"/>
  <c r="AJ83" i="81"/>
  <c r="AI83" i="81"/>
  <c r="AH83" i="81"/>
  <c r="AG83" i="81"/>
  <c r="AF83" i="81"/>
  <c r="AE83" i="81"/>
  <c r="AD83" i="81"/>
  <c r="AC83" i="81"/>
  <c r="AB83" i="81"/>
  <c r="AA83" i="81"/>
  <c r="Z83" i="81"/>
  <c r="Y83" i="81"/>
  <c r="X83" i="81"/>
  <c r="W83" i="81"/>
  <c r="V83" i="81"/>
  <c r="U83" i="81"/>
  <c r="T83" i="81"/>
  <c r="S83" i="81"/>
  <c r="R83" i="81"/>
  <c r="Q83" i="81"/>
  <c r="P83" i="81"/>
  <c r="O83" i="81"/>
  <c r="N83" i="81"/>
  <c r="M83" i="81"/>
  <c r="L83" i="81"/>
  <c r="K83" i="81"/>
  <c r="J83" i="81"/>
  <c r="I83" i="81"/>
  <c r="H83" i="81"/>
  <c r="G83" i="81"/>
  <c r="F83" i="81"/>
  <c r="E83" i="81"/>
  <c r="D83" i="81"/>
  <c r="A83" i="81"/>
  <c r="BB82" i="81"/>
  <c r="BA82" i="81"/>
  <c r="AZ82" i="81"/>
  <c r="AY82" i="81"/>
  <c r="AX82" i="81"/>
  <c r="AW82" i="81"/>
  <c r="AV82" i="81"/>
  <c r="AU82" i="81"/>
  <c r="AT82" i="81"/>
  <c r="AS82" i="81"/>
  <c r="AR82" i="81"/>
  <c r="AQ82" i="81"/>
  <c r="AP82" i="81"/>
  <c r="AO82" i="81"/>
  <c r="AN82" i="81"/>
  <c r="AM82" i="81"/>
  <c r="AL82" i="81"/>
  <c r="AK82" i="81"/>
  <c r="AJ82" i="81"/>
  <c r="AI82" i="81"/>
  <c r="AH82" i="81"/>
  <c r="AG82" i="81"/>
  <c r="AF82" i="81"/>
  <c r="AE82" i="81"/>
  <c r="AD82" i="81"/>
  <c r="AC82" i="81"/>
  <c r="AB82" i="81"/>
  <c r="AA82" i="81"/>
  <c r="Z82" i="81"/>
  <c r="Y82" i="81"/>
  <c r="X82" i="81"/>
  <c r="W82" i="81"/>
  <c r="V82" i="81"/>
  <c r="U82" i="81"/>
  <c r="T82" i="81"/>
  <c r="S82" i="81"/>
  <c r="R82" i="81"/>
  <c r="Q82" i="81"/>
  <c r="P82" i="81"/>
  <c r="O82" i="81"/>
  <c r="N82" i="81"/>
  <c r="M82" i="81"/>
  <c r="L82" i="81"/>
  <c r="K82" i="81"/>
  <c r="J82" i="81"/>
  <c r="I82" i="81"/>
  <c r="H82" i="81"/>
  <c r="G82" i="81"/>
  <c r="F82" i="81"/>
  <c r="E82" i="81"/>
  <c r="D82" i="81"/>
  <c r="A82" i="81"/>
  <c r="BB81" i="81"/>
  <c r="BA81" i="81"/>
  <c r="AZ81" i="81"/>
  <c r="AY81" i="81"/>
  <c r="AX81" i="81"/>
  <c r="AW81" i="81"/>
  <c r="AV81" i="81"/>
  <c r="AU81" i="81"/>
  <c r="AT81" i="81"/>
  <c r="AS81" i="81"/>
  <c r="AR81" i="81"/>
  <c r="AQ81" i="81"/>
  <c r="AP81" i="81"/>
  <c r="AO81" i="81"/>
  <c r="AN81" i="81"/>
  <c r="AM81" i="81"/>
  <c r="AL81" i="81"/>
  <c r="AK81" i="81"/>
  <c r="AJ81" i="81"/>
  <c r="AI81" i="81"/>
  <c r="AH81" i="81"/>
  <c r="AG81" i="81"/>
  <c r="AF81" i="81"/>
  <c r="AE81" i="81"/>
  <c r="AD81" i="81"/>
  <c r="AC81" i="81"/>
  <c r="AB81" i="81"/>
  <c r="AA81" i="81"/>
  <c r="Z81" i="81"/>
  <c r="Y81" i="81"/>
  <c r="X81" i="81"/>
  <c r="W81" i="81"/>
  <c r="V81" i="81"/>
  <c r="U81" i="81"/>
  <c r="T81" i="81"/>
  <c r="S81" i="81"/>
  <c r="R81" i="81"/>
  <c r="Q81" i="81"/>
  <c r="P81" i="81"/>
  <c r="O81" i="81"/>
  <c r="N81" i="81"/>
  <c r="M81" i="81"/>
  <c r="L81" i="81"/>
  <c r="K81" i="81"/>
  <c r="J81" i="81"/>
  <c r="I81" i="81"/>
  <c r="H81" i="81"/>
  <c r="G81" i="81"/>
  <c r="F81" i="81"/>
  <c r="E81" i="81"/>
  <c r="D81" i="81"/>
  <c r="A81" i="81"/>
  <c r="BB80" i="81"/>
  <c r="BA80" i="81"/>
  <c r="AZ80" i="81"/>
  <c r="AY80" i="81"/>
  <c r="AX80" i="81"/>
  <c r="AW80" i="81"/>
  <c r="AV80" i="81"/>
  <c r="AU80" i="81"/>
  <c r="AT80" i="81"/>
  <c r="AS80" i="81"/>
  <c r="AR80" i="81"/>
  <c r="AQ80" i="81"/>
  <c r="AP80" i="81"/>
  <c r="AO80" i="81"/>
  <c r="AN80" i="81"/>
  <c r="AM80" i="81"/>
  <c r="AL80" i="81"/>
  <c r="AK80" i="81"/>
  <c r="AJ80" i="81"/>
  <c r="AI80" i="81"/>
  <c r="AH80" i="81"/>
  <c r="AG80" i="81"/>
  <c r="AF80" i="81"/>
  <c r="AE80" i="81"/>
  <c r="AD80" i="81"/>
  <c r="AC80" i="81"/>
  <c r="AB80" i="81"/>
  <c r="AA80" i="81"/>
  <c r="Z80" i="81"/>
  <c r="Y80" i="81"/>
  <c r="X80" i="81"/>
  <c r="W80" i="81"/>
  <c r="V80" i="81"/>
  <c r="U80" i="81"/>
  <c r="T80" i="81"/>
  <c r="S80" i="81"/>
  <c r="R80" i="81"/>
  <c r="Q80" i="81"/>
  <c r="P80" i="81"/>
  <c r="O80" i="81"/>
  <c r="N80" i="81"/>
  <c r="M80" i="81"/>
  <c r="L80" i="81"/>
  <c r="K80" i="81"/>
  <c r="J80" i="81"/>
  <c r="I80" i="81"/>
  <c r="H80" i="81"/>
  <c r="G80" i="81"/>
  <c r="F80" i="81"/>
  <c r="E80" i="81"/>
  <c r="D80" i="81"/>
  <c r="A80" i="81"/>
  <c r="BB79" i="81"/>
  <c r="BA79" i="81"/>
  <c r="AZ79" i="81"/>
  <c r="AY79" i="81"/>
  <c r="AX79" i="81"/>
  <c r="AW79" i="81"/>
  <c r="AV79" i="81"/>
  <c r="AU79" i="81"/>
  <c r="AT79" i="81"/>
  <c r="AS79" i="81"/>
  <c r="AR79" i="81"/>
  <c r="AQ79" i="81"/>
  <c r="AP79" i="81"/>
  <c r="AO79" i="81"/>
  <c r="AN79" i="81"/>
  <c r="AM79" i="81"/>
  <c r="AL79" i="81"/>
  <c r="AK79" i="81"/>
  <c r="AJ79" i="81"/>
  <c r="AI79" i="81"/>
  <c r="AH79" i="81"/>
  <c r="AG79" i="81"/>
  <c r="AF79" i="81"/>
  <c r="AE79" i="81"/>
  <c r="AD79" i="81"/>
  <c r="AC79" i="81"/>
  <c r="AB79" i="81"/>
  <c r="AA79" i="81"/>
  <c r="Z79" i="81"/>
  <c r="Y79" i="81"/>
  <c r="X79" i="81"/>
  <c r="W79" i="81"/>
  <c r="V79" i="81"/>
  <c r="U79" i="81"/>
  <c r="T79" i="81"/>
  <c r="S79" i="81"/>
  <c r="R79" i="81"/>
  <c r="Q79" i="81"/>
  <c r="P79" i="81"/>
  <c r="O79" i="81"/>
  <c r="N79" i="81"/>
  <c r="M79" i="81"/>
  <c r="L79" i="81"/>
  <c r="K79" i="81"/>
  <c r="J79" i="81"/>
  <c r="I79" i="81"/>
  <c r="H79" i="81"/>
  <c r="G79" i="81"/>
  <c r="F79" i="81"/>
  <c r="E79" i="81"/>
  <c r="D79" i="81"/>
  <c r="A79" i="81"/>
  <c r="BB78" i="81"/>
  <c r="BA78" i="81"/>
  <c r="AZ78" i="81"/>
  <c r="AY78" i="81"/>
  <c r="AX78" i="81"/>
  <c r="AW78" i="81"/>
  <c r="AV78" i="81"/>
  <c r="AU78" i="81"/>
  <c r="AT78" i="81"/>
  <c r="AS78" i="81"/>
  <c r="AR78" i="81"/>
  <c r="AQ78" i="81"/>
  <c r="AP78" i="81"/>
  <c r="AO78" i="81"/>
  <c r="AN78" i="81"/>
  <c r="AM78" i="81"/>
  <c r="AL78" i="81"/>
  <c r="AK78" i="81"/>
  <c r="AJ78" i="81"/>
  <c r="AI78" i="81"/>
  <c r="AH78" i="81"/>
  <c r="AG78" i="81"/>
  <c r="AF78" i="81"/>
  <c r="AE78" i="81"/>
  <c r="AD78" i="81"/>
  <c r="AC78" i="81"/>
  <c r="AB78" i="81"/>
  <c r="AA78" i="81"/>
  <c r="Z78" i="81"/>
  <c r="Y78" i="81"/>
  <c r="X78" i="81"/>
  <c r="W78" i="81"/>
  <c r="V78" i="81"/>
  <c r="U78" i="81"/>
  <c r="T78" i="81"/>
  <c r="S78" i="81"/>
  <c r="R78" i="81"/>
  <c r="Q78" i="81"/>
  <c r="P78" i="81"/>
  <c r="O78" i="81"/>
  <c r="N78" i="81"/>
  <c r="M78" i="81"/>
  <c r="L78" i="81"/>
  <c r="K78" i="81"/>
  <c r="J78" i="81"/>
  <c r="I78" i="81"/>
  <c r="H78" i="81"/>
  <c r="G78" i="81"/>
  <c r="F78" i="81"/>
  <c r="E78" i="81"/>
  <c r="D78" i="81"/>
  <c r="A78" i="81"/>
  <c r="BB77" i="81"/>
  <c r="BA77" i="81"/>
  <c r="AZ77" i="81"/>
  <c r="AY77" i="81"/>
  <c r="AX77" i="81"/>
  <c r="AW77" i="81"/>
  <c r="AV77" i="81"/>
  <c r="AU77" i="81"/>
  <c r="AT77" i="81"/>
  <c r="AS77" i="81"/>
  <c r="AR77" i="81"/>
  <c r="AQ77" i="81"/>
  <c r="AP77" i="81"/>
  <c r="AO77" i="81"/>
  <c r="AN77" i="81"/>
  <c r="AM77" i="81"/>
  <c r="AL77" i="81"/>
  <c r="AK77" i="81"/>
  <c r="AJ77" i="81"/>
  <c r="AI77" i="81"/>
  <c r="AH77" i="81"/>
  <c r="AG77" i="81"/>
  <c r="AF77" i="81"/>
  <c r="AE77" i="81"/>
  <c r="AD77" i="81"/>
  <c r="AC77" i="81"/>
  <c r="AB77" i="81"/>
  <c r="AA77" i="81"/>
  <c r="Z77" i="81"/>
  <c r="Y77" i="81"/>
  <c r="X77" i="81"/>
  <c r="W77" i="81"/>
  <c r="V77" i="81"/>
  <c r="U77" i="81"/>
  <c r="T77" i="81"/>
  <c r="S77" i="81"/>
  <c r="R77" i="81"/>
  <c r="Q77" i="81"/>
  <c r="P77" i="81"/>
  <c r="O77" i="81"/>
  <c r="N77" i="81"/>
  <c r="M77" i="81"/>
  <c r="L77" i="81"/>
  <c r="K77" i="81"/>
  <c r="J77" i="81"/>
  <c r="I77" i="81"/>
  <c r="H77" i="81"/>
  <c r="G77" i="81"/>
  <c r="F77" i="81"/>
  <c r="E77" i="81"/>
  <c r="D77" i="81"/>
  <c r="A77" i="81"/>
  <c r="BB76" i="81"/>
  <c r="BA76" i="81"/>
  <c r="AZ76" i="81"/>
  <c r="AY76" i="81"/>
  <c r="AX76" i="81"/>
  <c r="AW76" i="81"/>
  <c r="AV76" i="81"/>
  <c r="AU76" i="81"/>
  <c r="AT76" i="81"/>
  <c r="AS76" i="81"/>
  <c r="AR76" i="81"/>
  <c r="AQ76" i="81"/>
  <c r="AP76" i="81"/>
  <c r="AO76" i="81"/>
  <c r="AN76" i="81"/>
  <c r="AM76" i="81"/>
  <c r="AL76" i="81"/>
  <c r="AK76" i="81"/>
  <c r="AJ76" i="81"/>
  <c r="AI76" i="81"/>
  <c r="AH76" i="81"/>
  <c r="AG76" i="81"/>
  <c r="AF76" i="81"/>
  <c r="AE76" i="81"/>
  <c r="AD76" i="81"/>
  <c r="AC76" i="81"/>
  <c r="AB76" i="81"/>
  <c r="AA76" i="81"/>
  <c r="Z76" i="81"/>
  <c r="Y76" i="81"/>
  <c r="X76" i="81"/>
  <c r="W76" i="81"/>
  <c r="V76" i="81"/>
  <c r="U76" i="81"/>
  <c r="T76" i="81"/>
  <c r="S76" i="81"/>
  <c r="R76" i="81"/>
  <c r="Q76" i="81"/>
  <c r="P76" i="81"/>
  <c r="O76" i="81"/>
  <c r="N76" i="81"/>
  <c r="M76" i="81"/>
  <c r="L76" i="81"/>
  <c r="K76" i="81"/>
  <c r="J76" i="81"/>
  <c r="I76" i="81"/>
  <c r="H76" i="81"/>
  <c r="G76" i="81"/>
  <c r="F76" i="81"/>
  <c r="E76" i="81"/>
  <c r="D76" i="81"/>
  <c r="A76" i="81"/>
  <c r="BB75" i="81"/>
  <c r="BA75" i="81"/>
  <c r="AZ75" i="81"/>
  <c r="AY75" i="81"/>
  <c r="AX75" i="81"/>
  <c r="AW75" i="81"/>
  <c r="AV75" i="81"/>
  <c r="AU75" i="81"/>
  <c r="AT75" i="81"/>
  <c r="AS75" i="81"/>
  <c r="AR75" i="81"/>
  <c r="AQ75" i="81"/>
  <c r="AP75" i="81"/>
  <c r="AO75" i="81"/>
  <c r="AN75" i="81"/>
  <c r="AM75" i="81"/>
  <c r="AL75" i="81"/>
  <c r="AK75" i="81"/>
  <c r="AJ75" i="81"/>
  <c r="AI75" i="81"/>
  <c r="AH75" i="81"/>
  <c r="AG75" i="81"/>
  <c r="AF75" i="81"/>
  <c r="AE75" i="81"/>
  <c r="AD75" i="81"/>
  <c r="AC75" i="81"/>
  <c r="AB75" i="81"/>
  <c r="AA75" i="81"/>
  <c r="Z75" i="81"/>
  <c r="Y75" i="81"/>
  <c r="X75" i="81"/>
  <c r="W75" i="81"/>
  <c r="V75" i="81"/>
  <c r="U75" i="81"/>
  <c r="T75" i="81"/>
  <c r="S75" i="81"/>
  <c r="R75" i="81"/>
  <c r="Q75" i="81"/>
  <c r="P75" i="81"/>
  <c r="O75" i="81"/>
  <c r="N75" i="81"/>
  <c r="M75" i="81"/>
  <c r="L75" i="81"/>
  <c r="K75" i="81"/>
  <c r="J75" i="81"/>
  <c r="I75" i="81"/>
  <c r="H75" i="81"/>
  <c r="G75" i="81"/>
  <c r="F75" i="81"/>
  <c r="E75" i="81"/>
  <c r="D75" i="81"/>
  <c r="A75" i="81"/>
  <c r="BB74" i="81"/>
  <c r="BA74" i="81"/>
  <c r="AZ74" i="81"/>
  <c r="AY74" i="81"/>
  <c r="AX74" i="81"/>
  <c r="AW74" i="81"/>
  <c r="AV74" i="81"/>
  <c r="AU74" i="81"/>
  <c r="AT74" i="81"/>
  <c r="AS74" i="81"/>
  <c r="AR74" i="81"/>
  <c r="AQ74" i="81"/>
  <c r="AP74" i="81"/>
  <c r="AO74" i="81"/>
  <c r="AN74" i="81"/>
  <c r="AM74" i="81"/>
  <c r="AL74" i="81"/>
  <c r="AK74" i="81"/>
  <c r="AJ74" i="81"/>
  <c r="AI74" i="81"/>
  <c r="AH74" i="81"/>
  <c r="AG74" i="81"/>
  <c r="AF74" i="81"/>
  <c r="AE74" i="81"/>
  <c r="AD74" i="81"/>
  <c r="AC74" i="81"/>
  <c r="AB74" i="81"/>
  <c r="AA74" i="81"/>
  <c r="Z74" i="81"/>
  <c r="Y74" i="81"/>
  <c r="X74" i="81"/>
  <c r="W74" i="81"/>
  <c r="V74" i="81"/>
  <c r="U74" i="81"/>
  <c r="T74" i="81"/>
  <c r="S74" i="81"/>
  <c r="R74" i="81"/>
  <c r="Q74" i="81"/>
  <c r="P74" i="81"/>
  <c r="O74" i="81"/>
  <c r="N74" i="81"/>
  <c r="M74" i="81"/>
  <c r="L74" i="81"/>
  <c r="K74" i="81"/>
  <c r="J74" i="81"/>
  <c r="I74" i="81"/>
  <c r="H74" i="81"/>
  <c r="G74" i="81"/>
  <c r="F74" i="81"/>
  <c r="E74" i="81"/>
  <c r="D74" i="81"/>
  <c r="A74" i="81"/>
  <c r="BB73" i="81"/>
  <c r="BA73" i="81"/>
  <c r="AZ73" i="81"/>
  <c r="AY73" i="81"/>
  <c r="AX73" i="81"/>
  <c r="AW73" i="81"/>
  <c r="AV73" i="81"/>
  <c r="AU73" i="81"/>
  <c r="AT73" i="81"/>
  <c r="AS73" i="81"/>
  <c r="AR73" i="81"/>
  <c r="AQ73" i="81"/>
  <c r="AP73" i="81"/>
  <c r="AO73" i="81"/>
  <c r="AN73" i="81"/>
  <c r="AM73" i="81"/>
  <c r="AL73" i="81"/>
  <c r="AK73" i="81"/>
  <c r="AJ73" i="81"/>
  <c r="AI73" i="81"/>
  <c r="AH73" i="81"/>
  <c r="AG73" i="81"/>
  <c r="AF73" i="81"/>
  <c r="AE73" i="81"/>
  <c r="AD73" i="81"/>
  <c r="AC73" i="81"/>
  <c r="AB73" i="81"/>
  <c r="AA73" i="81"/>
  <c r="Z73" i="81"/>
  <c r="Y73" i="81"/>
  <c r="X73" i="81"/>
  <c r="W73" i="81"/>
  <c r="V73" i="81"/>
  <c r="U73" i="81"/>
  <c r="T73" i="81"/>
  <c r="S73" i="81"/>
  <c r="R73" i="81"/>
  <c r="Q73" i="81"/>
  <c r="P73" i="81"/>
  <c r="O73" i="81"/>
  <c r="N73" i="81"/>
  <c r="M73" i="81"/>
  <c r="L73" i="81"/>
  <c r="K73" i="81"/>
  <c r="J73" i="81"/>
  <c r="I73" i="81"/>
  <c r="H73" i="81"/>
  <c r="G73" i="81"/>
  <c r="F73" i="81"/>
  <c r="E73" i="81"/>
  <c r="D73" i="81"/>
  <c r="A73" i="81"/>
  <c r="BB72" i="81"/>
  <c r="BA72" i="81"/>
  <c r="AZ72" i="81"/>
  <c r="AY72" i="81"/>
  <c r="AX72" i="81"/>
  <c r="AW72" i="81"/>
  <c r="AV72" i="81"/>
  <c r="AU72" i="81"/>
  <c r="AT72" i="81"/>
  <c r="AS72" i="81"/>
  <c r="AR72" i="81"/>
  <c r="AQ72" i="81"/>
  <c r="AP72" i="81"/>
  <c r="AO72" i="81"/>
  <c r="AN72" i="81"/>
  <c r="AM72" i="81"/>
  <c r="AL72" i="81"/>
  <c r="AK72" i="81"/>
  <c r="AJ72" i="81"/>
  <c r="AI72" i="81"/>
  <c r="AH72" i="81"/>
  <c r="AG72" i="81"/>
  <c r="AF72" i="81"/>
  <c r="AE72" i="81"/>
  <c r="AD72" i="81"/>
  <c r="AC72" i="81"/>
  <c r="AB72" i="81"/>
  <c r="AA72" i="81"/>
  <c r="Z72" i="81"/>
  <c r="Y72" i="81"/>
  <c r="X72" i="81"/>
  <c r="W72" i="81"/>
  <c r="V72" i="81"/>
  <c r="U72" i="81"/>
  <c r="T72" i="81"/>
  <c r="S72" i="81"/>
  <c r="R72" i="81"/>
  <c r="Q72" i="81"/>
  <c r="P72" i="81"/>
  <c r="O72" i="81"/>
  <c r="N72" i="81"/>
  <c r="M72" i="81"/>
  <c r="L72" i="81"/>
  <c r="K72" i="81"/>
  <c r="J72" i="81"/>
  <c r="I72" i="81"/>
  <c r="H72" i="81"/>
  <c r="G72" i="81"/>
  <c r="F72" i="81"/>
  <c r="E72" i="81"/>
  <c r="D72" i="81"/>
  <c r="A72" i="81"/>
  <c r="BB71" i="81"/>
  <c r="BA71" i="81"/>
  <c r="AZ71" i="81"/>
  <c r="AY71" i="81"/>
  <c r="AX71" i="81"/>
  <c r="AW71" i="81"/>
  <c r="AV71" i="81"/>
  <c r="AU71" i="81"/>
  <c r="AT71" i="81"/>
  <c r="AS71" i="81"/>
  <c r="AR71" i="81"/>
  <c r="AQ71" i="81"/>
  <c r="AP71" i="81"/>
  <c r="AO71" i="81"/>
  <c r="AN71" i="81"/>
  <c r="AM71" i="81"/>
  <c r="AL71" i="81"/>
  <c r="AK71" i="81"/>
  <c r="AJ71" i="81"/>
  <c r="AI71" i="81"/>
  <c r="AH71" i="81"/>
  <c r="AG71" i="81"/>
  <c r="AF71" i="81"/>
  <c r="AE71" i="81"/>
  <c r="AD71" i="81"/>
  <c r="AC71" i="81"/>
  <c r="AB71" i="81"/>
  <c r="AA71" i="81"/>
  <c r="Z71" i="81"/>
  <c r="Y71" i="81"/>
  <c r="X71" i="81"/>
  <c r="W71" i="81"/>
  <c r="V71" i="81"/>
  <c r="U71" i="81"/>
  <c r="T71" i="81"/>
  <c r="S71" i="81"/>
  <c r="R71" i="81"/>
  <c r="Q71" i="81"/>
  <c r="P71" i="81"/>
  <c r="O71" i="81"/>
  <c r="N71" i="81"/>
  <c r="M71" i="81"/>
  <c r="L71" i="81"/>
  <c r="K71" i="81"/>
  <c r="J71" i="81"/>
  <c r="I71" i="81"/>
  <c r="H71" i="81"/>
  <c r="G71" i="81"/>
  <c r="F71" i="81"/>
  <c r="E71" i="81"/>
  <c r="D71" i="81"/>
  <c r="A71" i="81"/>
  <c r="BB70" i="81"/>
  <c r="BA70" i="81"/>
  <c r="AZ70" i="81"/>
  <c r="AY70" i="81"/>
  <c r="AX70" i="81"/>
  <c r="AW70" i="81"/>
  <c r="AV70" i="81"/>
  <c r="AU70" i="81"/>
  <c r="AT70" i="81"/>
  <c r="AS70" i="81"/>
  <c r="AR70" i="81"/>
  <c r="AQ70" i="81"/>
  <c r="AP70" i="81"/>
  <c r="AO70" i="81"/>
  <c r="AN70" i="81"/>
  <c r="AM70" i="81"/>
  <c r="AL70" i="81"/>
  <c r="AK70" i="81"/>
  <c r="AJ70" i="81"/>
  <c r="AI70" i="81"/>
  <c r="AH70" i="81"/>
  <c r="AG70" i="81"/>
  <c r="AF70" i="81"/>
  <c r="AE70" i="81"/>
  <c r="AD70" i="81"/>
  <c r="AC70" i="81"/>
  <c r="AB70" i="81"/>
  <c r="AA70" i="81"/>
  <c r="Z70" i="81"/>
  <c r="Y70" i="81"/>
  <c r="X70" i="81"/>
  <c r="W70" i="81"/>
  <c r="V70" i="81"/>
  <c r="U70" i="81"/>
  <c r="T70" i="81"/>
  <c r="S70" i="81"/>
  <c r="R70" i="81"/>
  <c r="Q70" i="81"/>
  <c r="P70" i="81"/>
  <c r="O70" i="81"/>
  <c r="N70" i="81"/>
  <c r="M70" i="81"/>
  <c r="L70" i="81"/>
  <c r="K70" i="81"/>
  <c r="J70" i="81"/>
  <c r="I70" i="81"/>
  <c r="H70" i="81"/>
  <c r="G70" i="81"/>
  <c r="F70" i="81"/>
  <c r="E70" i="81"/>
  <c r="D70" i="81"/>
  <c r="A70" i="81"/>
  <c r="BB69" i="81"/>
  <c r="BA69" i="81"/>
  <c r="AZ69" i="81"/>
  <c r="AY69" i="81"/>
  <c r="AX69" i="81"/>
  <c r="AW69" i="81"/>
  <c r="AV69" i="81"/>
  <c r="AU69" i="81"/>
  <c r="AT69" i="81"/>
  <c r="AS69" i="81"/>
  <c r="AR69" i="81"/>
  <c r="AQ69" i="81"/>
  <c r="AP69" i="81"/>
  <c r="AO69" i="81"/>
  <c r="AN69" i="81"/>
  <c r="AM69" i="81"/>
  <c r="AL69" i="81"/>
  <c r="AK69" i="81"/>
  <c r="AJ69" i="81"/>
  <c r="AI69" i="81"/>
  <c r="AH69" i="81"/>
  <c r="AG69" i="81"/>
  <c r="AF69" i="81"/>
  <c r="AE69" i="81"/>
  <c r="AD69" i="81"/>
  <c r="AC69" i="81"/>
  <c r="AB69" i="81"/>
  <c r="AA69" i="81"/>
  <c r="Z69" i="81"/>
  <c r="Y69" i="81"/>
  <c r="X69" i="81"/>
  <c r="W69" i="81"/>
  <c r="V69" i="81"/>
  <c r="U69" i="81"/>
  <c r="T69" i="81"/>
  <c r="S69" i="81"/>
  <c r="R69" i="81"/>
  <c r="Q69" i="81"/>
  <c r="P69" i="81"/>
  <c r="O69" i="81"/>
  <c r="N69" i="81"/>
  <c r="M69" i="81"/>
  <c r="L69" i="81"/>
  <c r="K69" i="81"/>
  <c r="J69" i="81"/>
  <c r="I69" i="81"/>
  <c r="H69" i="81"/>
  <c r="G69" i="81"/>
  <c r="F69" i="81"/>
  <c r="E69" i="81"/>
  <c r="D69" i="81"/>
  <c r="A69" i="81"/>
  <c r="BB68" i="81"/>
  <c r="BA68" i="81"/>
  <c r="AZ68" i="81"/>
  <c r="AY68" i="81"/>
  <c r="AX68" i="81"/>
  <c r="AW68" i="81"/>
  <c r="AV68" i="81"/>
  <c r="AU68" i="81"/>
  <c r="AT68" i="81"/>
  <c r="AS68" i="81"/>
  <c r="AR68" i="81"/>
  <c r="AQ68" i="81"/>
  <c r="AP68" i="81"/>
  <c r="AO68" i="81"/>
  <c r="AN68" i="81"/>
  <c r="AM68" i="81"/>
  <c r="AL68" i="81"/>
  <c r="AK68" i="81"/>
  <c r="AJ68" i="81"/>
  <c r="AI68" i="81"/>
  <c r="AH68" i="81"/>
  <c r="AG68" i="81"/>
  <c r="AF68" i="81"/>
  <c r="AE68" i="81"/>
  <c r="AD68" i="81"/>
  <c r="AC68" i="81"/>
  <c r="AB68" i="81"/>
  <c r="AA68" i="81"/>
  <c r="Z68" i="81"/>
  <c r="Y68" i="81"/>
  <c r="X68" i="81"/>
  <c r="W68" i="81"/>
  <c r="V68" i="81"/>
  <c r="U68" i="81"/>
  <c r="T68" i="81"/>
  <c r="S68" i="81"/>
  <c r="R68" i="81"/>
  <c r="Q68" i="81"/>
  <c r="P68" i="81"/>
  <c r="O68" i="81"/>
  <c r="N68" i="81"/>
  <c r="M68" i="81"/>
  <c r="L68" i="81"/>
  <c r="K68" i="81"/>
  <c r="J68" i="81"/>
  <c r="I68" i="81"/>
  <c r="H68" i="81"/>
  <c r="G68" i="81"/>
  <c r="F68" i="81"/>
  <c r="E68" i="81"/>
  <c r="D68" i="81"/>
  <c r="A68" i="81"/>
  <c r="BB67" i="81"/>
  <c r="BA67" i="81"/>
  <c r="AZ67" i="81"/>
  <c r="AY67" i="81"/>
  <c r="AX67" i="81"/>
  <c r="AW67" i="81"/>
  <c r="AV67" i="81"/>
  <c r="AU67" i="81"/>
  <c r="AT67" i="81"/>
  <c r="AS67" i="81"/>
  <c r="AR67" i="81"/>
  <c r="AQ67" i="81"/>
  <c r="AP67" i="81"/>
  <c r="AO67" i="81"/>
  <c r="AN67" i="81"/>
  <c r="AM67" i="81"/>
  <c r="AL67" i="81"/>
  <c r="AK67" i="81"/>
  <c r="AJ67" i="81"/>
  <c r="AI67" i="81"/>
  <c r="AH67" i="81"/>
  <c r="AG67" i="81"/>
  <c r="AF67" i="81"/>
  <c r="AE67" i="81"/>
  <c r="AD67" i="81"/>
  <c r="AC67" i="81"/>
  <c r="AB67" i="81"/>
  <c r="AA67" i="81"/>
  <c r="Z67" i="81"/>
  <c r="Y67" i="81"/>
  <c r="X67" i="81"/>
  <c r="W67" i="81"/>
  <c r="V67" i="81"/>
  <c r="U67" i="81"/>
  <c r="T67" i="81"/>
  <c r="S67" i="81"/>
  <c r="R67" i="81"/>
  <c r="Q67" i="81"/>
  <c r="P67" i="81"/>
  <c r="O67" i="81"/>
  <c r="N67" i="81"/>
  <c r="M67" i="81"/>
  <c r="L67" i="81"/>
  <c r="K67" i="81"/>
  <c r="J67" i="81"/>
  <c r="I67" i="81"/>
  <c r="H67" i="81"/>
  <c r="G67" i="81"/>
  <c r="F67" i="81"/>
  <c r="E67" i="81"/>
  <c r="D67" i="81"/>
  <c r="A67" i="81"/>
  <c r="BB66" i="81"/>
  <c r="BA66" i="81"/>
  <c r="AZ66" i="81"/>
  <c r="AY66" i="81"/>
  <c r="AX66" i="81"/>
  <c r="AW66" i="81"/>
  <c r="AV66" i="81"/>
  <c r="AU66" i="81"/>
  <c r="AT66" i="81"/>
  <c r="AS66" i="81"/>
  <c r="AR66" i="81"/>
  <c r="AQ66" i="81"/>
  <c r="AP66" i="81"/>
  <c r="AO66" i="81"/>
  <c r="AN66" i="81"/>
  <c r="AM66" i="81"/>
  <c r="AL66" i="81"/>
  <c r="AK66" i="81"/>
  <c r="AJ66" i="81"/>
  <c r="AI66" i="81"/>
  <c r="AH66" i="81"/>
  <c r="AG66" i="81"/>
  <c r="AF66" i="81"/>
  <c r="AE66" i="81"/>
  <c r="AD66" i="81"/>
  <c r="AC66" i="81"/>
  <c r="AB66" i="81"/>
  <c r="AA66" i="81"/>
  <c r="Z66" i="81"/>
  <c r="Y66" i="81"/>
  <c r="X66" i="81"/>
  <c r="W66" i="81"/>
  <c r="V66" i="81"/>
  <c r="U66" i="81"/>
  <c r="T66" i="81"/>
  <c r="S66" i="81"/>
  <c r="R66" i="81"/>
  <c r="Q66" i="81"/>
  <c r="P66" i="81"/>
  <c r="O66" i="81"/>
  <c r="N66" i="81"/>
  <c r="M66" i="81"/>
  <c r="L66" i="81"/>
  <c r="K66" i="81"/>
  <c r="J66" i="81"/>
  <c r="I66" i="81"/>
  <c r="H66" i="81"/>
  <c r="G66" i="81"/>
  <c r="F66" i="81"/>
  <c r="E66" i="81"/>
  <c r="D66" i="81"/>
  <c r="A66" i="81"/>
  <c r="BB65" i="81"/>
  <c r="BA65" i="81"/>
  <c r="AZ65" i="81"/>
  <c r="AY65" i="81"/>
  <c r="AX65" i="81"/>
  <c r="AW65" i="81"/>
  <c r="AV65" i="81"/>
  <c r="AU65" i="81"/>
  <c r="AT65" i="81"/>
  <c r="AS65" i="81"/>
  <c r="AR65" i="81"/>
  <c r="AQ65" i="81"/>
  <c r="AP65" i="81"/>
  <c r="AO65" i="81"/>
  <c r="AN65" i="81"/>
  <c r="AM65" i="81"/>
  <c r="AL65" i="81"/>
  <c r="AK65" i="81"/>
  <c r="AJ65" i="81"/>
  <c r="AI65" i="81"/>
  <c r="AH65" i="81"/>
  <c r="AG65" i="81"/>
  <c r="AF65" i="81"/>
  <c r="AE65" i="81"/>
  <c r="AD65" i="81"/>
  <c r="AC65" i="81"/>
  <c r="AB65" i="81"/>
  <c r="AA65" i="81"/>
  <c r="Z65" i="81"/>
  <c r="Y65" i="81"/>
  <c r="X65" i="81"/>
  <c r="W65" i="81"/>
  <c r="V65" i="81"/>
  <c r="U65" i="81"/>
  <c r="T65" i="81"/>
  <c r="S65" i="81"/>
  <c r="R65" i="81"/>
  <c r="Q65" i="81"/>
  <c r="P65" i="81"/>
  <c r="O65" i="81"/>
  <c r="N65" i="81"/>
  <c r="M65" i="81"/>
  <c r="L65" i="81"/>
  <c r="K65" i="81"/>
  <c r="J65" i="81"/>
  <c r="I65" i="81"/>
  <c r="H65" i="81"/>
  <c r="G65" i="81"/>
  <c r="F65" i="81"/>
  <c r="E65" i="81"/>
  <c r="D65" i="81"/>
  <c r="A65" i="81"/>
  <c r="BB64" i="81"/>
  <c r="BA64" i="81"/>
  <c r="AZ64" i="81"/>
  <c r="AY64" i="81"/>
  <c r="AX64" i="81"/>
  <c r="AW64" i="81"/>
  <c r="AV64" i="81"/>
  <c r="AU64" i="81"/>
  <c r="AT64" i="81"/>
  <c r="AS64" i="81"/>
  <c r="AR64" i="81"/>
  <c r="AQ64" i="81"/>
  <c r="AP64" i="81"/>
  <c r="AO64" i="81"/>
  <c r="AN64" i="81"/>
  <c r="AM64" i="81"/>
  <c r="AL64" i="81"/>
  <c r="AK64" i="81"/>
  <c r="AJ64" i="81"/>
  <c r="AI64" i="81"/>
  <c r="AH64" i="81"/>
  <c r="AG64" i="81"/>
  <c r="AF64" i="81"/>
  <c r="AE64" i="81"/>
  <c r="AD64" i="81"/>
  <c r="AC64" i="81"/>
  <c r="AB64" i="81"/>
  <c r="AA64" i="81"/>
  <c r="Z64" i="81"/>
  <c r="Y64" i="81"/>
  <c r="X64" i="81"/>
  <c r="W64" i="81"/>
  <c r="V64" i="81"/>
  <c r="U64" i="81"/>
  <c r="T64" i="81"/>
  <c r="S64" i="81"/>
  <c r="R64" i="81"/>
  <c r="Q64" i="81"/>
  <c r="P64" i="81"/>
  <c r="O64" i="81"/>
  <c r="N64" i="81"/>
  <c r="M64" i="81"/>
  <c r="L64" i="81"/>
  <c r="K64" i="81"/>
  <c r="J64" i="81"/>
  <c r="I64" i="81"/>
  <c r="H64" i="81"/>
  <c r="G64" i="81"/>
  <c r="F64" i="81"/>
  <c r="E64" i="81"/>
  <c r="D64" i="81"/>
  <c r="A64" i="81"/>
  <c r="BB63" i="81"/>
  <c r="BA63" i="81"/>
  <c r="AZ63" i="81"/>
  <c r="AY63" i="81"/>
  <c r="AX63" i="81"/>
  <c r="AW63" i="81"/>
  <c r="AV63" i="81"/>
  <c r="AU63" i="81"/>
  <c r="AT63" i="81"/>
  <c r="AS63" i="81"/>
  <c r="AR63" i="81"/>
  <c r="AQ63" i="81"/>
  <c r="AP63" i="81"/>
  <c r="AO63" i="81"/>
  <c r="AN63" i="81"/>
  <c r="AM63" i="81"/>
  <c r="AL63" i="81"/>
  <c r="AK63" i="81"/>
  <c r="AJ63" i="81"/>
  <c r="AI63" i="81"/>
  <c r="AH63" i="81"/>
  <c r="AG63" i="81"/>
  <c r="AF63" i="81"/>
  <c r="AE63" i="81"/>
  <c r="AD63" i="81"/>
  <c r="AC63" i="81"/>
  <c r="AB63" i="81"/>
  <c r="AA63" i="81"/>
  <c r="Z63" i="81"/>
  <c r="Y63" i="81"/>
  <c r="X63" i="81"/>
  <c r="W63" i="81"/>
  <c r="V63" i="81"/>
  <c r="U63" i="81"/>
  <c r="T63" i="81"/>
  <c r="S63" i="81"/>
  <c r="R63" i="81"/>
  <c r="Q63" i="81"/>
  <c r="P63" i="81"/>
  <c r="O63" i="81"/>
  <c r="N63" i="81"/>
  <c r="M63" i="81"/>
  <c r="L63" i="81"/>
  <c r="K63" i="81"/>
  <c r="J63" i="81"/>
  <c r="I63" i="81"/>
  <c r="H63" i="81"/>
  <c r="G63" i="81"/>
  <c r="F63" i="81"/>
  <c r="E63" i="81"/>
  <c r="D63" i="81"/>
  <c r="A63" i="81"/>
  <c r="BB62" i="81"/>
  <c r="BA62" i="81"/>
  <c r="AZ62" i="81"/>
  <c r="AY62" i="81"/>
  <c r="AX62" i="81"/>
  <c r="AW62" i="81"/>
  <c r="AV62" i="81"/>
  <c r="AU62" i="81"/>
  <c r="AT62" i="81"/>
  <c r="AS62" i="81"/>
  <c r="AR62" i="81"/>
  <c r="AQ62" i="81"/>
  <c r="AP62" i="81"/>
  <c r="AO62" i="81"/>
  <c r="AN62" i="81"/>
  <c r="AM62" i="81"/>
  <c r="AL62" i="81"/>
  <c r="AK62" i="81"/>
  <c r="AJ62" i="81"/>
  <c r="AI62" i="81"/>
  <c r="AH62" i="81"/>
  <c r="AG62" i="81"/>
  <c r="AF62" i="81"/>
  <c r="AE62" i="81"/>
  <c r="AD62" i="81"/>
  <c r="AC62" i="81"/>
  <c r="AB62" i="81"/>
  <c r="AA62" i="81"/>
  <c r="Z62" i="81"/>
  <c r="Y62" i="81"/>
  <c r="X62" i="81"/>
  <c r="W62" i="81"/>
  <c r="V62" i="81"/>
  <c r="U62" i="81"/>
  <c r="T62" i="81"/>
  <c r="S62" i="81"/>
  <c r="R62" i="81"/>
  <c r="Q62" i="81"/>
  <c r="P62" i="81"/>
  <c r="O62" i="81"/>
  <c r="N62" i="81"/>
  <c r="M62" i="81"/>
  <c r="L62" i="81"/>
  <c r="K62" i="81"/>
  <c r="J62" i="81"/>
  <c r="I62" i="81"/>
  <c r="H62" i="81"/>
  <c r="G62" i="81"/>
  <c r="F62" i="81"/>
  <c r="E62" i="81"/>
  <c r="D62" i="81"/>
  <c r="A62" i="81"/>
  <c r="BB61" i="81"/>
  <c r="BA61" i="81"/>
  <c r="AZ61" i="81"/>
  <c r="AY61" i="81"/>
  <c r="AX61" i="81"/>
  <c r="AW61" i="81"/>
  <c r="AV61" i="81"/>
  <c r="AU61" i="81"/>
  <c r="AT61" i="81"/>
  <c r="AS61" i="81"/>
  <c r="AR61" i="81"/>
  <c r="AQ61" i="81"/>
  <c r="AP61" i="81"/>
  <c r="AO61" i="81"/>
  <c r="AN61" i="81"/>
  <c r="AM61" i="81"/>
  <c r="AL61" i="81"/>
  <c r="AK61" i="81"/>
  <c r="AJ61" i="81"/>
  <c r="AI61" i="81"/>
  <c r="AH61" i="81"/>
  <c r="AG61" i="81"/>
  <c r="AF61" i="81"/>
  <c r="AE61" i="81"/>
  <c r="AD61" i="81"/>
  <c r="AC61" i="81"/>
  <c r="AB61" i="81"/>
  <c r="AA61" i="81"/>
  <c r="Z61" i="81"/>
  <c r="Y61" i="81"/>
  <c r="X61" i="81"/>
  <c r="W61" i="81"/>
  <c r="V61" i="81"/>
  <c r="U61" i="81"/>
  <c r="T61" i="81"/>
  <c r="S61" i="81"/>
  <c r="R61" i="81"/>
  <c r="Q61" i="81"/>
  <c r="P61" i="81"/>
  <c r="O61" i="81"/>
  <c r="N61" i="81"/>
  <c r="M61" i="81"/>
  <c r="L61" i="81"/>
  <c r="K61" i="81"/>
  <c r="J61" i="81"/>
  <c r="I61" i="81"/>
  <c r="H61" i="81"/>
  <c r="G61" i="81"/>
  <c r="F61" i="81"/>
  <c r="E61" i="81"/>
  <c r="D61" i="81"/>
  <c r="A61" i="81"/>
  <c r="BB60" i="81"/>
  <c r="BA60" i="81"/>
  <c r="AZ60" i="81"/>
  <c r="AY60" i="81"/>
  <c r="AX60" i="81"/>
  <c r="AW60" i="81"/>
  <c r="AV60" i="81"/>
  <c r="AU60" i="81"/>
  <c r="AT60" i="81"/>
  <c r="AS60" i="81"/>
  <c r="AR60" i="81"/>
  <c r="AQ60" i="81"/>
  <c r="AP60" i="81"/>
  <c r="AO60" i="81"/>
  <c r="AN60" i="81"/>
  <c r="AM60" i="81"/>
  <c r="AL60" i="81"/>
  <c r="AK60" i="81"/>
  <c r="AJ60" i="81"/>
  <c r="AI60" i="81"/>
  <c r="AH60" i="81"/>
  <c r="AG60" i="81"/>
  <c r="AF60" i="81"/>
  <c r="AE60" i="81"/>
  <c r="AD60" i="81"/>
  <c r="AC60" i="81"/>
  <c r="AB60" i="81"/>
  <c r="AA60" i="81"/>
  <c r="Z60" i="81"/>
  <c r="Y60" i="81"/>
  <c r="X60" i="81"/>
  <c r="W60" i="81"/>
  <c r="V60" i="81"/>
  <c r="U60" i="81"/>
  <c r="T60" i="81"/>
  <c r="S60" i="81"/>
  <c r="R60" i="81"/>
  <c r="Q60" i="81"/>
  <c r="P60" i="81"/>
  <c r="O60" i="81"/>
  <c r="N60" i="81"/>
  <c r="M60" i="81"/>
  <c r="L60" i="81"/>
  <c r="K60" i="81"/>
  <c r="J60" i="81"/>
  <c r="I60" i="81"/>
  <c r="H60" i="81"/>
  <c r="G60" i="81"/>
  <c r="F60" i="81"/>
  <c r="E60" i="81"/>
  <c r="D60" i="81"/>
  <c r="A60" i="81"/>
  <c r="BB59" i="81"/>
  <c r="BA59" i="81"/>
  <c r="AZ59" i="81"/>
  <c r="AY59" i="81"/>
  <c r="AX59" i="81"/>
  <c r="AW59" i="81"/>
  <c r="AV59" i="81"/>
  <c r="AU59" i="81"/>
  <c r="AT59" i="81"/>
  <c r="AS59" i="81"/>
  <c r="AR59" i="81"/>
  <c r="AQ59" i="81"/>
  <c r="AP59" i="81"/>
  <c r="AO59" i="81"/>
  <c r="AN59" i="81"/>
  <c r="AM59" i="81"/>
  <c r="AL59" i="81"/>
  <c r="AK59" i="81"/>
  <c r="AJ59" i="81"/>
  <c r="AI59" i="81"/>
  <c r="AH59" i="81"/>
  <c r="AG59" i="81"/>
  <c r="AF59" i="81"/>
  <c r="AE59" i="81"/>
  <c r="AD59" i="81"/>
  <c r="AC59" i="81"/>
  <c r="AB59" i="81"/>
  <c r="AA59" i="81"/>
  <c r="Z59" i="81"/>
  <c r="Y59" i="81"/>
  <c r="X59" i="81"/>
  <c r="W59" i="81"/>
  <c r="V59" i="81"/>
  <c r="U59" i="81"/>
  <c r="T59" i="81"/>
  <c r="S59" i="81"/>
  <c r="R59" i="81"/>
  <c r="Q59" i="81"/>
  <c r="P59" i="81"/>
  <c r="O59" i="81"/>
  <c r="N59" i="81"/>
  <c r="M59" i="81"/>
  <c r="L59" i="81"/>
  <c r="K59" i="81"/>
  <c r="J59" i="81"/>
  <c r="I59" i="81"/>
  <c r="H59" i="81"/>
  <c r="G59" i="81"/>
  <c r="F59" i="81"/>
  <c r="E59" i="81"/>
  <c r="D59" i="81"/>
  <c r="A59" i="81"/>
  <c r="BB58" i="81"/>
  <c r="BA58" i="81"/>
  <c r="AZ58" i="81"/>
  <c r="AY58" i="81"/>
  <c r="AX58" i="81"/>
  <c r="AW58" i="81"/>
  <c r="AV58" i="81"/>
  <c r="AU58" i="81"/>
  <c r="AT58" i="81"/>
  <c r="AS58" i="81"/>
  <c r="AR58" i="81"/>
  <c r="AQ58" i="81"/>
  <c r="AP58" i="81"/>
  <c r="AO58" i="81"/>
  <c r="AN58" i="81"/>
  <c r="AM58" i="81"/>
  <c r="AL58" i="81"/>
  <c r="AK58" i="81"/>
  <c r="AJ58" i="81"/>
  <c r="AI58" i="81"/>
  <c r="AH58" i="81"/>
  <c r="AG58" i="81"/>
  <c r="AF58" i="81"/>
  <c r="AE58" i="81"/>
  <c r="AD58" i="81"/>
  <c r="AC58" i="81"/>
  <c r="AB58" i="81"/>
  <c r="AA58" i="81"/>
  <c r="Z58" i="81"/>
  <c r="Y58" i="81"/>
  <c r="X58" i="81"/>
  <c r="W58" i="81"/>
  <c r="V58" i="81"/>
  <c r="U58" i="81"/>
  <c r="T58" i="81"/>
  <c r="S58" i="81"/>
  <c r="R58" i="81"/>
  <c r="Q58" i="81"/>
  <c r="P58" i="81"/>
  <c r="O58" i="81"/>
  <c r="N58" i="81"/>
  <c r="M58" i="81"/>
  <c r="L58" i="81"/>
  <c r="K58" i="81"/>
  <c r="J58" i="81"/>
  <c r="I58" i="81"/>
  <c r="H58" i="81"/>
  <c r="G58" i="81"/>
  <c r="F58" i="81"/>
  <c r="E58" i="81"/>
  <c r="D58" i="81"/>
  <c r="A58" i="81"/>
  <c r="BB57" i="81"/>
  <c r="BA57" i="81"/>
  <c r="AZ57" i="81"/>
  <c r="AY57" i="81"/>
  <c r="AX57" i="81"/>
  <c r="AW57" i="81"/>
  <c r="AV57" i="81"/>
  <c r="AU57" i="81"/>
  <c r="AT57" i="81"/>
  <c r="AS57" i="81"/>
  <c r="AR57" i="81"/>
  <c r="AQ57" i="81"/>
  <c r="AP57" i="81"/>
  <c r="AO57" i="81"/>
  <c r="AN57" i="81"/>
  <c r="AM57" i="81"/>
  <c r="AL57" i="81"/>
  <c r="AK57" i="81"/>
  <c r="AJ57" i="81"/>
  <c r="AI57" i="81"/>
  <c r="AH57" i="81"/>
  <c r="AG57" i="81"/>
  <c r="AF57" i="81"/>
  <c r="AE57" i="81"/>
  <c r="AD57" i="81"/>
  <c r="AC57" i="81"/>
  <c r="AB57" i="81"/>
  <c r="AA57" i="81"/>
  <c r="Z57" i="81"/>
  <c r="Y57" i="81"/>
  <c r="X57" i="81"/>
  <c r="W57" i="81"/>
  <c r="V57" i="81"/>
  <c r="U57" i="81"/>
  <c r="T57" i="81"/>
  <c r="S57" i="81"/>
  <c r="R57" i="81"/>
  <c r="Q57" i="81"/>
  <c r="P57" i="81"/>
  <c r="O57" i="81"/>
  <c r="N57" i="81"/>
  <c r="M57" i="81"/>
  <c r="L57" i="81"/>
  <c r="K57" i="81"/>
  <c r="J57" i="81"/>
  <c r="I57" i="81"/>
  <c r="H57" i="81"/>
  <c r="G57" i="81"/>
  <c r="F57" i="81"/>
  <c r="E57" i="81"/>
  <c r="D57" i="81"/>
  <c r="A57" i="81"/>
  <c r="BB56" i="81"/>
  <c r="BA56" i="81"/>
  <c r="AZ56" i="81"/>
  <c r="AY56" i="81"/>
  <c r="AX56" i="81"/>
  <c r="AW56" i="81"/>
  <c r="AV56" i="81"/>
  <c r="AU56" i="81"/>
  <c r="AT56" i="81"/>
  <c r="AS56" i="81"/>
  <c r="AR56" i="81"/>
  <c r="AQ56" i="81"/>
  <c r="AP56" i="81"/>
  <c r="AO56" i="81"/>
  <c r="AN56" i="81"/>
  <c r="AM56" i="81"/>
  <c r="AL56" i="81"/>
  <c r="AK56" i="81"/>
  <c r="AJ56" i="81"/>
  <c r="AI56" i="81"/>
  <c r="AH56" i="81"/>
  <c r="AG56" i="81"/>
  <c r="AF56" i="81"/>
  <c r="AE56" i="81"/>
  <c r="AD56" i="81"/>
  <c r="AC56" i="81"/>
  <c r="AB56" i="81"/>
  <c r="AA56" i="81"/>
  <c r="Z56" i="81"/>
  <c r="Y56" i="81"/>
  <c r="X56" i="81"/>
  <c r="W56" i="81"/>
  <c r="V56" i="81"/>
  <c r="U56" i="81"/>
  <c r="T56" i="81"/>
  <c r="S56" i="81"/>
  <c r="R56" i="81"/>
  <c r="Q56" i="81"/>
  <c r="P56" i="81"/>
  <c r="O56" i="81"/>
  <c r="N56" i="81"/>
  <c r="M56" i="81"/>
  <c r="L56" i="81"/>
  <c r="K56" i="81"/>
  <c r="J56" i="81"/>
  <c r="I56" i="81"/>
  <c r="H56" i="81"/>
  <c r="G56" i="81"/>
  <c r="F56" i="81"/>
  <c r="E56" i="81"/>
  <c r="D56" i="81"/>
  <c r="A56" i="81"/>
  <c r="BB55" i="81"/>
  <c r="BA55" i="81"/>
  <c r="AZ55" i="81"/>
  <c r="AY55" i="81"/>
  <c r="AX55" i="81"/>
  <c r="AW55" i="81"/>
  <c r="AV55" i="81"/>
  <c r="AU55" i="81"/>
  <c r="AT55" i="81"/>
  <c r="AS55" i="81"/>
  <c r="AR55" i="81"/>
  <c r="AQ55" i="81"/>
  <c r="AP55" i="81"/>
  <c r="AO55" i="81"/>
  <c r="AN55" i="81"/>
  <c r="AM55" i="81"/>
  <c r="AL55" i="81"/>
  <c r="AK55" i="81"/>
  <c r="AJ55" i="81"/>
  <c r="AI55" i="81"/>
  <c r="AH55" i="81"/>
  <c r="AG55" i="81"/>
  <c r="AF55" i="81"/>
  <c r="AE55" i="81"/>
  <c r="AD55" i="81"/>
  <c r="AC55" i="81"/>
  <c r="AB55" i="81"/>
  <c r="AA55" i="81"/>
  <c r="Z55" i="81"/>
  <c r="Y55" i="81"/>
  <c r="X55" i="81"/>
  <c r="W55" i="81"/>
  <c r="V55" i="81"/>
  <c r="U55" i="81"/>
  <c r="T55" i="81"/>
  <c r="S55" i="81"/>
  <c r="R55" i="81"/>
  <c r="Q55" i="81"/>
  <c r="P55" i="81"/>
  <c r="O55" i="81"/>
  <c r="N55" i="81"/>
  <c r="M55" i="81"/>
  <c r="L55" i="81"/>
  <c r="K55" i="81"/>
  <c r="J55" i="81"/>
  <c r="I55" i="81"/>
  <c r="H55" i="81"/>
  <c r="G55" i="81"/>
  <c r="F55" i="81"/>
  <c r="E55" i="81"/>
  <c r="D55" i="81"/>
  <c r="A55" i="81"/>
  <c r="BB54" i="81"/>
  <c r="BA54" i="81"/>
  <c r="AZ54" i="81"/>
  <c r="AY54" i="81"/>
  <c r="AX54" i="81"/>
  <c r="AW54" i="81"/>
  <c r="AV54" i="81"/>
  <c r="AU54" i="81"/>
  <c r="AT54" i="81"/>
  <c r="AS54" i="81"/>
  <c r="AR54" i="81"/>
  <c r="AQ54" i="81"/>
  <c r="AP54" i="81"/>
  <c r="AO54" i="81"/>
  <c r="AN54" i="81"/>
  <c r="AM54" i="81"/>
  <c r="AL54" i="81"/>
  <c r="AK54" i="81"/>
  <c r="AJ54" i="81"/>
  <c r="AI54" i="81"/>
  <c r="AH54" i="81"/>
  <c r="AG54" i="81"/>
  <c r="AF54" i="81"/>
  <c r="AE54" i="81"/>
  <c r="AD54" i="81"/>
  <c r="AC54" i="81"/>
  <c r="AB54" i="81"/>
  <c r="AA54" i="81"/>
  <c r="Z54" i="81"/>
  <c r="Y54" i="81"/>
  <c r="X54" i="81"/>
  <c r="W54" i="81"/>
  <c r="V54" i="81"/>
  <c r="U54" i="81"/>
  <c r="T54" i="81"/>
  <c r="S54" i="81"/>
  <c r="R54" i="81"/>
  <c r="Q54" i="81"/>
  <c r="P54" i="81"/>
  <c r="O54" i="81"/>
  <c r="N54" i="81"/>
  <c r="M54" i="81"/>
  <c r="L54" i="81"/>
  <c r="K54" i="81"/>
  <c r="J54" i="81"/>
  <c r="I54" i="81"/>
  <c r="H54" i="81"/>
  <c r="G54" i="81"/>
  <c r="F54" i="81"/>
  <c r="E54" i="81"/>
  <c r="D54" i="81"/>
  <c r="A54" i="81"/>
  <c r="BB53" i="81"/>
  <c r="BA53" i="81"/>
  <c r="AZ53" i="81"/>
  <c r="AY53" i="81"/>
  <c r="AX53" i="81"/>
  <c r="AW53" i="81"/>
  <c r="AV53" i="81"/>
  <c r="AU53" i="81"/>
  <c r="AT53" i="81"/>
  <c r="AS53" i="81"/>
  <c r="AR53" i="81"/>
  <c r="AQ53" i="81"/>
  <c r="AP53" i="81"/>
  <c r="AO53" i="81"/>
  <c r="AN53" i="81"/>
  <c r="AM53" i="81"/>
  <c r="AL53" i="81"/>
  <c r="AK53" i="81"/>
  <c r="AJ53" i="81"/>
  <c r="AI53" i="81"/>
  <c r="AH53" i="81"/>
  <c r="AG53" i="81"/>
  <c r="AF53" i="81"/>
  <c r="AE53" i="81"/>
  <c r="AD53" i="81"/>
  <c r="AC53" i="81"/>
  <c r="AB53" i="81"/>
  <c r="AA53" i="81"/>
  <c r="Z53" i="81"/>
  <c r="Y53" i="81"/>
  <c r="X53" i="81"/>
  <c r="W53" i="81"/>
  <c r="V53" i="81"/>
  <c r="U53" i="81"/>
  <c r="T53" i="81"/>
  <c r="S53" i="81"/>
  <c r="R53" i="81"/>
  <c r="Q53" i="81"/>
  <c r="P53" i="81"/>
  <c r="O53" i="81"/>
  <c r="N53" i="81"/>
  <c r="M53" i="81"/>
  <c r="L53" i="81"/>
  <c r="K53" i="81"/>
  <c r="J53" i="81"/>
  <c r="I53" i="81"/>
  <c r="H53" i="81"/>
  <c r="G53" i="81"/>
  <c r="F53" i="81"/>
  <c r="E53" i="81"/>
  <c r="D53" i="81"/>
  <c r="A53" i="81"/>
  <c r="BB52" i="81"/>
  <c r="BA52" i="81"/>
  <c r="AZ52" i="81"/>
  <c r="AY52" i="81"/>
  <c r="AX52" i="81"/>
  <c r="AW52" i="81"/>
  <c r="AV52" i="81"/>
  <c r="AU52" i="81"/>
  <c r="AT52" i="81"/>
  <c r="AS52" i="81"/>
  <c r="AR52" i="81"/>
  <c r="AQ52" i="81"/>
  <c r="AP52" i="81"/>
  <c r="AO52" i="81"/>
  <c r="AN52" i="81"/>
  <c r="AM52" i="81"/>
  <c r="AL52" i="81"/>
  <c r="AK52" i="81"/>
  <c r="AJ52" i="81"/>
  <c r="AI52" i="81"/>
  <c r="AH52" i="81"/>
  <c r="AG52" i="81"/>
  <c r="AF52" i="81"/>
  <c r="AE52" i="81"/>
  <c r="AD52" i="81"/>
  <c r="AC52" i="81"/>
  <c r="AB52" i="81"/>
  <c r="AA52" i="81"/>
  <c r="Z52" i="81"/>
  <c r="Y52" i="81"/>
  <c r="X52" i="81"/>
  <c r="W52" i="81"/>
  <c r="V52" i="81"/>
  <c r="U52" i="81"/>
  <c r="T52" i="81"/>
  <c r="S52" i="81"/>
  <c r="R52" i="81"/>
  <c r="Q52" i="81"/>
  <c r="P52" i="81"/>
  <c r="O52" i="81"/>
  <c r="N52" i="81"/>
  <c r="M52" i="81"/>
  <c r="L52" i="81"/>
  <c r="K52" i="81"/>
  <c r="J52" i="81"/>
  <c r="I52" i="81"/>
  <c r="H52" i="81"/>
  <c r="G52" i="81"/>
  <c r="F52" i="81"/>
  <c r="E52" i="81"/>
  <c r="D52" i="81"/>
  <c r="A52" i="81"/>
  <c r="BB51" i="81"/>
  <c r="BA51" i="81"/>
  <c r="AZ51" i="81"/>
  <c r="AY51" i="81"/>
  <c r="AX51" i="81"/>
  <c r="AW51" i="81"/>
  <c r="AV51" i="81"/>
  <c r="AU51" i="81"/>
  <c r="AT51" i="81"/>
  <c r="AS51" i="81"/>
  <c r="AR51" i="81"/>
  <c r="AQ51" i="81"/>
  <c r="AP51" i="81"/>
  <c r="AO51" i="81"/>
  <c r="AN51" i="81"/>
  <c r="AM51" i="81"/>
  <c r="AL51" i="81"/>
  <c r="AK51" i="81"/>
  <c r="AJ51" i="81"/>
  <c r="AI51" i="81"/>
  <c r="AH51" i="81"/>
  <c r="AG51" i="81"/>
  <c r="AF51" i="81"/>
  <c r="AE51" i="81"/>
  <c r="AD51" i="81"/>
  <c r="AC51" i="81"/>
  <c r="AB51" i="81"/>
  <c r="AA51" i="81"/>
  <c r="Z51" i="81"/>
  <c r="Y51" i="81"/>
  <c r="X51" i="81"/>
  <c r="W51" i="81"/>
  <c r="V51" i="81"/>
  <c r="U51" i="81"/>
  <c r="T51" i="81"/>
  <c r="S51" i="81"/>
  <c r="R51" i="81"/>
  <c r="Q51" i="81"/>
  <c r="P51" i="81"/>
  <c r="O51" i="81"/>
  <c r="N51" i="81"/>
  <c r="M51" i="81"/>
  <c r="L51" i="81"/>
  <c r="K51" i="81"/>
  <c r="J51" i="81"/>
  <c r="I51" i="81"/>
  <c r="H51" i="81"/>
  <c r="G51" i="81"/>
  <c r="F51" i="81"/>
  <c r="E51" i="81"/>
  <c r="D51" i="81"/>
  <c r="A51" i="81"/>
  <c r="BB50" i="81"/>
  <c r="BA50" i="81"/>
  <c r="AZ50" i="81"/>
  <c r="AY50" i="81"/>
  <c r="AX50" i="81"/>
  <c r="AW50" i="81"/>
  <c r="AV50" i="81"/>
  <c r="AU50" i="81"/>
  <c r="AT50" i="81"/>
  <c r="AS50" i="81"/>
  <c r="AR50" i="81"/>
  <c r="AQ50" i="81"/>
  <c r="AP50" i="81"/>
  <c r="AO50" i="81"/>
  <c r="AN50" i="81"/>
  <c r="AM50" i="81"/>
  <c r="AL50" i="81"/>
  <c r="AK50" i="81"/>
  <c r="AJ50" i="81"/>
  <c r="AI50" i="81"/>
  <c r="AH50" i="81"/>
  <c r="AG50" i="81"/>
  <c r="AF50" i="81"/>
  <c r="AE50" i="81"/>
  <c r="AD50" i="81"/>
  <c r="AC50" i="81"/>
  <c r="AB50" i="81"/>
  <c r="AA50" i="81"/>
  <c r="Z50" i="81"/>
  <c r="Y50" i="81"/>
  <c r="X50" i="81"/>
  <c r="W50" i="81"/>
  <c r="V50" i="81"/>
  <c r="U50" i="81"/>
  <c r="T50" i="81"/>
  <c r="S50" i="81"/>
  <c r="R50" i="81"/>
  <c r="Q50" i="81"/>
  <c r="P50" i="81"/>
  <c r="O50" i="81"/>
  <c r="N50" i="81"/>
  <c r="M50" i="81"/>
  <c r="L50" i="81"/>
  <c r="K50" i="81"/>
  <c r="J50" i="81"/>
  <c r="I50" i="81"/>
  <c r="H50" i="81"/>
  <c r="G50" i="81"/>
  <c r="F50" i="81"/>
  <c r="E50" i="81"/>
  <c r="D50" i="81"/>
  <c r="A50" i="81"/>
  <c r="BB49" i="81"/>
  <c r="BA49" i="81"/>
  <c r="AZ49" i="81"/>
  <c r="AY49" i="81"/>
  <c r="AX49" i="81"/>
  <c r="AW49" i="81"/>
  <c r="AV49" i="81"/>
  <c r="AU49" i="81"/>
  <c r="AT49" i="81"/>
  <c r="AS49" i="81"/>
  <c r="AR49" i="81"/>
  <c r="AQ49" i="81"/>
  <c r="AP49" i="81"/>
  <c r="AO49" i="81"/>
  <c r="AN49" i="81"/>
  <c r="AM49" i="81"/>
  <c r="AL49" i="81"/>
  <c r="AK49" i="81"/>
  <c r="AJ49" i="81"/>
  <c r="AI49" i="81"/>
  <c r="AH49" i="81"/>
  <c r="AG49" i="81"/>
  <c r="AF49" i="81"/>
  <c r="AE49" i="81"/>
  <c r="AD49" i="81"/>
  <c r="AC49" i="81"/>
  <c r="AB49" i="81"/>
  <c r="AA49" i="81"/>
  <c r="Z49" i="81"/>
  <c r="Y49" i="81"/>
  <c r="X49" i="81"/>
  <c r="W49" i="81"/>
  <c r="V49" i="81"/>
  <c r="U49" i="81"/>
  <c r="T49" i="81"/>
  <c r="S49" i="81"/>
  <c r="R49" i="81"/>
  <c r="Q49" i="81"/>
  <c r="P49" i="81"/>
  <c r="O49" i="81"/>
  <c r="N49" i="81"/>
  <c r="M49" i="81"/>
  <c r="L49" i="81"/>
  <c r="K49" i="81"/>
  <c r="J49" i="81"/>
  <c r="I49" i="81"/>
  <c r="H49" i="81"/>
  <c r="G49" i="81"/>
  <c r="F49" i="81"/>
  <c r="E49" i="81"/>
  <c r="D49" i="81"/>
  <c r="A49" i="81"/>
  <c r="BB48" i="81"/>
  <c r="BA48" i="81"/>
  <c r="AZ48" i="81"/>
  <c r="AY48" i="81"/>
  <c r="AX48" i="81"/>
  <c r="AW48" i="81"/>
  <c r="AV48" i="81"/>
  <c r="AU48" i="81"/>
  <c r="AT48" i="81"/>
  <c r="AS48" i="81"/>
  <c r="AR48" i="81"/>
  <c r="AQ48" i="81"/>
  <c r="AP48" i="81"/>
  <c r="AO48" i="81"/>
  <c r="AN48" i="81"/>
  <c r="AM48" i="81"/>
  <c r="AL48" i="81"/>
  <c r="AK48" i="81"/>
  <c r="AJ48" i="81"/>
  <c r="AI48" i="81"/>
  <c r="AH48" i="81"/>
  <c r="AG48" i="81"/>
  <c r="AF48" i="81"/>
  <c r="AE48" i="81"/>
  <c r="AD48" i="81"/>
  <c r="AC48" i="81"/>
  <c r="AB48" i="81"/>
  <c r="AA48" i="81"/>
  <c r="Z48" i="81"/>
  <c r="Y48" i="81"/>
  <c r="X48" i="81"/>
  <c r="W48" i="81"/>
  <c r="V48" i="81"/>
  <c r="U48" i="81"/>
  <c r="T48" i="81"/>
  <c r="S48" i="81"/>
  <c r="R48" i="81"/>
  <c r="Q48" i="81"/>
  <c r="P48" i="81"/>
  <c r="O48" i="81"/>
  <c r="N48" i="81"/>
  <c r="M48" i="81"/>
  <c r="L48" i="81"/>
  <c r="K48" i="81"/>
  <c r="J48" i="81"/>
  <c r="I48" i="81"/>
  <c r="H48" i="81"/>
  <c r="G48" i="81"/>
  <c r="F48" i="81"/>
  <c r="E48" i="81"/>
  <c r="D48" i="81"/>
  <c r="A48" i="81"/>
  <c r="BB47" i="81"/>
  <c r="BA47" i="81"/>
  <c r="AZ47" i="81"/>
  <c r="AY47" i="81"/>
  <c r="AX47" i="81"/>
  <c r="AW47" i="81"/>
  <c r="AV47" i="81"/>
  <c r="AU47" i="81"/>
  <c r="AT47" i="81"/>
  <c r="AS47" i="81"/>
  <c r="AR47" i="81"/>
  <c r="AQ47" i="81"/>
  <c r="AP47" i="81"/>
  <c r="AO47" i="81"/>
  <c r="AN47" i="81"/>
  <c r="AM47" i="81"/>
  <c r="AL47" i="81"/>
  <c r="AK47" i="81"/>
  <c r="AJ47" i="81"/>
  <c r="AI47" i="81"/>
  <c r="AH47" i="81"/>
  <c r="AG47" i="81"/>
  <c r="AF47" i="81"/>
  <c r="AE47" i="81"/>
  <c r="AD47" i="81"/>
  <c r="AC47" i="81"/>
  <c r="AB47" i="81"/>
  <c r="AA47" i="81"/>
  <c r="Z47" i="81"/>
  <c r="Y47" i="81"/>
  <c r="X47" i="81"/>
  <c r="W47" i="81"/>
  <c r="V47" i="81"/>
  <c r="U47" i="81"/>
  <c r="T47" i="81"/>
  <c r="S47" i="81"/>
  <c r="R47" i="81"/>
  <c r="Q47" i="81"/>
  <c r="P47" i="81"/>
  <c r="O47" i="81"/>
  <c r="N47" i="81"/>
  <c r="M47" i="81"/>
  <c r="L47" i="81"/>
  <c r="K47" i="81"/>
  <c r="J47" i="81"/>
  <c r="I47" i="81"/>
  <c r="H47" i="81"/>
  <c r="G47" i="81"/>
  <c r="F47" i="81"/>
  <c r="E47" i="81"/>
  <c r="D47" i="81"/>
  <c r="A47" i="81"/>
  <c r="BB46" i="81"/>
  <c r="BA46" i="81"/>
  <c r="AZ46" i="81"/>
  <c r="AY46" i="81"/>
  <c r="AX46" i="81"/>
  <c r="AW46" i="81"/>
  <c r="AV46" i="81"/>
  <c r="AU46" i="81"/>
  <c r="AT46" i="81"/>
  <c r="AS46" i="81"/>
  <c r="AR46" i="81"/>
  <c r="AQ46" i="81"/>
  <c r="AP46" i="81"/>
  <c r="AO46" i="81"/>
  <c r="AN46" i="81"/>
  <c r="AM46" i="81"/>
  <c r="AL46" i="81"/>
  <c r="AK46" i="81"/>
  <c r="AJ46" i="81"/>
  <c r="AI46" i="81"/>
  <c r="AH46" i="81"/>
  <c r="AG46" i="81"/>
  <c r="AF46" i="81"/>
  <c r="AE46" i="81"/>
  <c r="AD46" i="81"/>
  <c r="AC46" i="81"/>
  <c r="AB46" i="81"/>
  <c r="AA46" i="81"/>
  <c r="Z46" i="81"/>
  <c r="Y46" i="81"/>
  <c r="X46" i="81"/>
  <c r="W46" i="81"/>
  <c r="V46" i="81"/>
  <c r="U46" i="81"/>
  <c r="T46" i="81"/>
  <c r="S46" i="81"/>
  <c r="R46" i="81"/>
  <c r="Q46" i="81"/>
  <c r="P46" i="81"/>
  <c r="O46" i="81"/>
  <c r="N46" i="81"/>
  <c r="M46" i="81"/>
  <c r="L46" i="81"/>
  <c r="K46" i="81"/>
  <c r="J46" i="81"/>
  <c r="I46" i="81"/>
  <c r="H46" i="81"/>
  <c r="G46" i="81"/>
  <c r="F46" i="81"/>
  <c r="E46" i="81"/>
  <c r="D46" i="81"/>
  <c r="A46" i="81"/>
  <c r="BB45" i="81"/>
  <c r="BA45" i="81"/>
  <c r="AZ45" i="81"/>
  <c r="AY45" i="81"/>
  <c r="AX45" i="81"/>
  <c r="AW45" i="81"/>
  <c r="AV45" i="81"/>
  <c r="AU45" i="81"/>
  <c r="AT45" i="81"/>
  <c r="AS45" i="81"/>
  <c r="AR45" i="81"/>
  <c r="AQ45" i="81"/>
  <c r="AP45" i="81"/>
  <c r="AO45" i="81"/>
  <c r="AN45" i="81"/>
  <c r="AM45" i="81"/>
  <c r="AL45" i="81"/>
  <c r="AK45" i="81"/>
  <c r="AJ45" i="81"/>
  <c r="AI45" i="81"/>
  <c r="AH45" i="81"/>
  <c r="AG45" i="81"/>
  <c r="AF45" i="81"/>
  <c r="AE45" i="81"/>
  <c r="AD45" i="81"/>
  <c r="AC45" i="81"/>
  <c r="AB45" i="81"/>
  <c r="AA45" i="81"/>
  <c r="Z45" i="81"/>
  <c r="Y45" i="81"/>
  <c r="X45" i="81"/>
  <c r="W45" i="81"/>
  <c r="V45" i="81"/>
  <c r="U45" i="81"/>
  <c r="T45" i="81"/>
  <c r="S45" i="81"/>
  <c r="R45" i="81"/>
  <c r="Q45" i="81"/>
  <c r="P45" i="81"/>
  <c r="O45" i="81"/>
  <c r="N45" i="81"/>
  <c r="M45" i="81"/>
  <c r="L45" i="81"/>
  <c r="K45" i="81"/>
  <c r="J45" i="81"/>
  <c r="I45" i="81"/>
  <c r="H45" i="81"/>
  <c r="G45" i="81"/>
  <c r="F45" i="81"/>
  <c r="E45" i="81"/>
  <c r="D45" i="81"/>
  <c r="BB44" i="81"/>
  <c r="BA44" i="81"/>
  <c r="AZ44" i="81"/>
  <c r="AY44" i="81"/>
  <c r="AX44" i="81"/>
  <c r="AW44" i="81"/>
  <c r="AV44" i="81"/>
  <c r="AU44" i="81"/>
  <c r="AT44" i="81"/>
  <c r="AS44" i="81"/>
  <c r="AR44" i="81"/>
  <c r="AQ44" i="81"/>
  <c r="AP44" i="81"/>
  <c r="AO44" i="81"/>
  <c r="AN44" i="81"/>
  <c r="AM44" i="81"/>
  <c r="AL44" i="81"/>
  <c r="AK44" i="81"/>
  <c r="AJ44" i="81"/>
  <c r="AI44" i="81"/>
  <c r="AH44" i="81"/>
  <c r="AG44" i="81"/>
  <c r="AF44" i="81"/>
  <c r="AE44" i="81"/>
  <c r="AD44" i="81"/>
  <c r="AC44" i="81"/>
  <c r="AB44" i="81"/>
  <c r="AA44" i="81"/>
  <c r="Z44" i="81"/>
  <c r="Y44" i="81"/>
  <c r="X44" i="81"/>
  <c r="W44" i="81"/>
  <c r="V44" i="81"/>
  <c r="U44" i="81"/>
  <c r="T44" i="81"/>
  <c r="S44" i="81"/>
  <c r="R44" i="81"/>
  <c r="Q44" i="81"/>
  <c r="P44" i="81"/>
  <c r="O44" i="81"/>
  <c r="N44" i="81"/>
  <c r="M44" i="81"/>
  <c r="L44" i="81"/>
  <c r="K44" i="81"/>
  <c r="J44" i="81"/>
  <c r="I44" i="81"/>
  <c r="H44" i="81"/>
  <c r="G44" i="81"/>
  <c r="F44" i="81"/>
  <c r="E44" i="81"/>
  <c r="D44" i="81"/>
  <c r="A44" i="81"/>
  <c r="BB43" i="81"/>
  <c r="BA43" i="81"/>
  <c r="AZ43" i="81"/>
  <c r="AY43" i="81"/>
  <c r="AX43" i="81"/>
  <c r="AW43" i="81"/>
  <c r="AV43" i="81"/>
  <c r="AU43" i="81"/>
  <c r="AT43" i="81"/>
  <c r="AS43" i="81"/>
  <c r="AR43" i="81"/>
  <c r="AQ43" i="81"/>
  <c r="AP43" i="81"/>
  <c r="AO43" i="81"/>
  <c r="AN43" i="81"/>
  <c r="AM43" i="81"/>
  <c r="AL43" i="81"/>
  <c r="AK43" i="81"/>
  <c r="AJ43" i="81"/>
  <c r="AI43" i="81"/>
  <c r="AH43" i="81"/>
  <c r="AG43" i="81"/>
  <c r="AF43" i="81"/>
  <c r="AE43" i="81"/>
  <c r="AD43" i="81"/>
  <c r="AC43" i="81"/>
  <c r="AB43" i="81"/>
  <c r="AA43" i="81"/>
  <c r="Z43" i="81"/>
  <c r="Y43" i="81"/>
  <c r="X43" i="81"/>
  <c r="W43" i="81"/>
  <c r="V43" i="81"/>
  <c r="U43" i="81"/>
  <c r="T43" i="81"/>
  <c r="S43" i="81"/>
  <c r="R43" i="81"/>
  <c r="Q43" i="81"/>
  <c r="P43" i="81"/>
  <c r="O43" i="81"/>
  <c r="N43" i="81"/>
  <c r="M43" i="81"/>
  <c r="L43" i="81"/>
  <c r="K43" i="81"/>
  <c r="J43" i="81"/>
  <c r="I43" i="81"/>
  <c r="H43" i="81"/>
  <c r="G43" i="81"/>
  <c r="F43" i="81"/>
  <c r="E43" i="81"/>
  <c r="D43" i="81"/>
  <c r="A43" i="81"/>
  <c r="BB42" i="81"/>
  <c r="BA42" i="81"/>
  <c r="AZ42" i="81"/>
  <c r="AY42" i="81"/>
  <c r="AX42" i="81"/>
  <c r="AW42" i="81"/>
  <c r="AV42" i="81"/>
  <c r="AU42" i="81"/>
  <c r="AT42" i="81"/>
  <c r="AS42" i="81"/>
  <c r="AR42" i="81"/>
  <c r="AQ42" i="81"/>
  <c r="AP42" i="81"/>
  <c r="AO42" i="81"/>
  <c r="AN42" i="81"/>
  <c r="AM42" i="81"/>
  <c r="AL42" i="81"/>
  <c r="AK42" i="81"/>
  <c r="AJ42" i="81"/>
  <c r="AI42" i="81"/>
  <c r="AH42" i="81"/>
  <c r="AG42" i="81"/>
  <c r="AF42" i="81"/>
  <c r="AE42" i="81"/>
  <c r="AD42" i="81"/>
  <c r="AC42" i="81"/>
  <c r="AB42" i="81"/>
  <c r="AA42" i="81"/>
  <c r="Z42" i="81"/>
  <c r="Y42" i="81"/>
  <c r="X42" i="81"/>
  <c r="W42" i="81"/>
  <c r="V42" i="81"/>
  <c r="U42" i="81"/>
  <c r="T42" i="81"/>
  <c r="S42" i="81"/>
  <c r="R42" i="81"/>
  <c r="Q42" i="81"/>
  <c r="P42" i="81"/>
  <c r="O42" i="81"/>
  <c r="N42" i="81"/>
  <c r="M42" i="81"/>
  <c r="L42" i="81"/>
  <c r="K42" i="81"/>
  <c r="J42" i="81"/>
  <c r="I42" i="81"/>
  <c r="H42" i="81"/>
  <c r="G42" i="81"/>
  <c r="F42" i="81"/>
  <c r="E42" i="81"/>
  <c r="D42" i="81"/>
  <c r="A42" i="81"/>
  <c r="BB41" i="81"/>
  <c r="BA41" i="81"/>
  <c r="AZ41" i="81"/>
  <c r="AY41" i="81"/>
  <c r="AX41" i="81"/>
  <c r="AW41" i="81"/>
  <c r="AV41" i="81"/>
  <c r="AU41" i="81"/>
  <c r="AT41" i="81"/>
  <c r="AS41" i="81"/>
  <c r="AR41" i="81"/>
  <c r="AQ41" i="81"/>
  <c r="AP41" i="81"/>
  <c r="AO41" i="81"/>
  <c r="AN41" i="81"/>
  <c r="AM41" i="81"/>
  <c r="AL41" i="81"/>
  <c r="AK41" i="81"/>
  <c r="AJ41" i="81"/>
  <c r="AI41" i="81"/>
  <c r="AH41" i="81"/>
  <c r="AG41" i="81"/>
  <c r="AF41" i="81"/>
  <c r="AE41" i="81"/>
  <c r="AD41" i="81"/>
  <c r="AC41" i="81"/>
  <c r="AB41" i="81"/>
  <c r="AA41" i="81"/>
  <c r="Z41" i="81"/>
  <c r="Y41" i="81"/>
  <c r="X41" i="81"/>
  <c r="W41" i="81"/>
  <c r="V41" i="81"/>
  <c r="U41" i="81"/>
  <c r="T41" i="81"/>
  <c r="S41" i="81"/>
  <c r="R41" i="81"/>
  <c r="Q41" i="81"/>
  <c r="P41" i="81"/>
  <c r="O41" i="81"/>
  <c r="N41" i="81"/>
  <c r="M41" i="81"/>
  <c r="L41" i="81"/>
  <c r="K41" i="81"/>
  <c r="J41" i="81"/>
  <c r="I41" i="81"/>
  <c r="H41" i="81"/>
  <c r="G41" i="81"/>
  <c r="F41" i="81"/>
  <c r="E41" i="81"/>
  <c r="D41" i="81"/>
  <c r="A41" i="81"/>
  <c r="BB40" i="81"/>
  <c r="BA40" i="81"/>
  <c r="AZ40" i="81"/>
  <c r="AY40" i="81"/>
  <c r="AX40" i="81"/>
  <c r="AW40" i="81"/>
  <c r="AV40" i="81"/>
  <c r="AU40" i="81"/>
  <c r="AT40" i="81"/>
  <c r="AS40" i="81"/>
  <c r="AR40" i="81"/>
  <c r="AQ40" i="81"/>
  <c r="AP40" i="81"/>
  <c r="AO40" i="81"/>
  <c r="AN40" i="81"/>
  <c r="AM40" i="81"/>
  <c r="AL40" i="81"/>
  <c r="AK40" i="81"/>
  <c r="AJ40" i="81"/>
  <c r="AI40" i="81"/>
  <c r="AH40" i="81"/>
  <c r="AG40" i="81"/>
  <c r="AF40" i="81"/>
  <c r="AE40" i="81"/>
  <c r="AD40" i="81"/>
  <c r="AC40" i="81"/>
  <c r="AB40" i="81"/>
  <c r="AA40" i="81"/>
  <c r="Z40" i="81"/>
  <c r="Y40" i="81"/>
  <c r="X40" i="81"/>
  <c r="W40" i="81"/>
  <c r="V40" i="81"/>
  <c r="U40" i="81"/>
  <c r="T40" i="81"/>
  <c r="S40" i="81"/>
  <c r="R40" i="81"/>
  <c r="Q40" i="81"/>
  <c r="P40" i="81"/>
  <c r="O40" i="81"/>
  <c r="N40" i="81"/>
  <c r="M40" i="81"/>
  <c r="L40" i="81"/>
  <c r="K40" i="81"/>
  <c r="J40" i="81"/>
  <c r="I40" i="81"/>
  <c r="H40" i="81"/>
  <c r="G40" i="81"/>
  <c r="F40" i="81"/>
  <c r="E40" i="81"/>
  <c r="D40" i="81"/>
  <c r="A40" i="81"/>
  <c r="BB39" i="81"/>
  <c r="BA39" i="81"/>
  <c r="AZ39" i="81"/>
  <c r="AY39" i="81"/>
  <c r="AX39" i="81"/>
  <c r="AW39" i="81"/>
  <c r="AV39" i="81"/>
  <c r="AU39" i="81"/>
  <c r="AT39" i="81"/>
  <c r="AS39" i="81"/>
  <c r="AR39" i="81"/>
  <c r="AQ39" i="81"/>
  <c r="AP39" i="81"/>
  <c r="AO39" i="81"/>
  <c r="AN39" i="81"/>
  <c r="AM39" i="81"/>
  <c r="AL39" i="81"/>
  <c r="AK39" i="81"/>
  <c r="AJ39" i="81"/>
  <c r="AI39" i="81"/>
  <c r="AH39" i="81"/>
  <c r="AG39" i="81"/>
  <c r="AF39" i="81"/>
  <c r="AE39" i="81"/>
  <c r="AD39" i="81"/>
  <c r="AC39" i="81"/>
  <c r="AB39" i="81"/>
  <c r="AA39" i="81"/>
  <c r="Z39" i="81"/>
  <c r="Y39" i="81"/>
  <c r="X39" i="81"/>
  <c r="W39" i="81"/>
  <c r="V39" i="81"/>
  <c r="U39" i="81"/>
  <c r="T39" i="81"/>
  <c r="S39" i="81"/>
  <c r="R39" i="81"/>
  <c r="Q39" i="81"/>
  <c r="P39" i="81"/>
  <c r="O39" i="81"/>
  <c r="N39" i="81"/>
  <c r="M39" i="81"/>
  <c r="L39" i="81"/>
  <c r="K39" i="81"/>
  <c r="J39" i="81"/>
  <c r="I39" i="81"/>
  <c r="H39" i="81"/>
  <c r="G39" i="81"/>
  <c r="F39" i="81"/>
  <c r="E39" i="81"/>
  <c r="D39" i="81"/>
  <c r="A39" i="81"/>
  <c r="BB38" i="81"/>
  <c r="BA38" i="81"/>
  <c r="AZ38" i="81"/>
  <c r="AY38" i="81"/>
  <c r="AX38" i="81"/>
  <c r="AW38" i="81"/>
  <c r="AV38" i="81"/>
  <c r="AU38" i="81"/>
  <c r="AT38" i="81"/>
  <c r="AS38" i="81"/>
  <c r="AR38" i="81"/>
  <c r="AQ38" i="81"/>
  <c r="AP38" i="81"/>
  <c r="AO38" i="81"/>
  <c r="AN38" i="81"/>
  <c r="AM38" i="81"/>
  <c r="AL38" i="81"/>
  <c r="AK38" i="81"/>
  <c r="AJ38" i="81"/>
  <c r="AI38" i="81"/>
  <c r="AH38" i="81"/>
  <c r="AG38" i="81"/>
  <c r="AF38" i="81"/>
  <c r="AE38" i="81"/>
  <c r="AD38" i="81"/>
  <c r="AC38" i="81"/>
  <c r="AB38" i="81"/>
  <c r="AA38" i="81"/>
  <c r="Z38" i="81"/>
  <c r="Y38" i="81"/>
  <c r="X38" i="81"/>
  <c r="W38" i="81"/>
  <c r="V38" i="81"/>
  <c r="U38" i="81"/>
  <c r="T38" i="81"/>
  <c r="S38" i="81"/>
  <c r="R38" i="81"/>
  <c r="Q38" i="81"/>
  <c r="P38" i="81"/>
  <c r="O38" i="81"/>
  <c r="N38" i="81"/>
  <c r="M38" i="81"/>
  <c r="L38" i="81"/>
  <c r="K38" i="81"/>
  <c r="J38" i="81"/>
  <c r="I38" i="81"/>
  <c r="H38" i="81"/>
  <c r="G38" i="81"/>
  <c r="F38" i="81"/>
  <c r="E38" i="81"/>
  <c r="D38" i="81"/>
  <c r="A38" i="81"/>
  <c r="BB37" i="81"/>
  <c r="BA37" i="81"/>
  <c r="AZ37" i="81"/>
  <c r="AY37" i="81"/>
  <c r="AX37" i="81"/>
  <c r="AW37" i="81"/>
  <c r="AV37" i="81"/>
  <c r="AU37" i="81"/>
  <c r="AT37" i="81"/>
  <c r="AS37" i="81"/>
  <c r="AR37" i="81"/>
  <c r="AQ37" i="81"/>
  <c r="AP37" i="81"/>
  <c r="AO37" i="81"/>
  <c r="AN37" i="81"/>
  <c r="AM37" i="81"/>
  <c r="AL37" i="81"/>
  <c r="AK37" i="81"/>
  <c r="AJ37" i="81"/>
  <c r="AI37" i="81"/>
  <c r="AH37" i="81"/>
  <c r="AG37" i="81"/>
  <c r="AF37" i="81"/>
  <c r="AE37" i="81"/>
  <c r="AD37" i="81"/>
  <c r="AC37" i="81"/>
  <c r="AB37" i="81"/>
  <c r="AA37" i="81"/>
  <c r="Z37" i="81"/>
  <c r="Y37" i="81"/>
  <c r="X37" i="81"/>
  <c r="W37" i="81"/>
  <c r="V37" i="81"/>
  <c r="U37" i="81"/>
  <c r="T37" i="81"/>
  <c r="S37" i="81"/>
  <c r="R37" i="81"/>
  <c r="Q37" i="81"/>
  <c r="P37" i="81"/>
  <c r="O37" i="81"/>
  <c r="N37" i="81"/>
  <c r="M37" i="81"/>
  <c r="L37" i="81"/>
  <c r="K37" i="81"/>
  <c r="J37" i="81"/>
  <c r="I37" i="81"/>
  <c r="H37" i="81"/>
  <c r="G37" i="81"/>
  <c r="F37" i="81"/>
  <c r="E37" i="81"/>
  <c r="D37" i="81"/>
  <c r="A37" i="81"/>
  <c r="BB36" i="81"/>
  <c r="BA36" i="81"/>
  <c r="AZ36" i="81"/>
  <c r="AY36" i="81"/>
  <c r="AX36" i="81"/>
  <c r="AW36" i="81"/>
  <c r="AV36" i="81"/>
  <c r="AU36" i="81"/>
  <c r="AT36" i="81"/>
  <c r="AS36" i="81"/>
  <c r="AR36" i="81"/>
  <c r="AQ36" i="81"/>
  <c r="AP36" i="81"/>
  <c r="AO36" i="81"/>
  <c r="AN36" i="81"/>
  <c r="AM36" i="81"/>
  <c r="AL36" i="81"/>
  <c r="AK36" i="81"/>
  <c r="AJ36" i="81"/>
  <c r="AI36" i="81"/>
  <c r="AH36" i="81"/>
  <c r="AG36" i="81"/>
  <c r="AF36" i="81"/>
  <c r="AE36" i="81"/>
  <c r="AD36" i="81"/>
  <c r="AC36" i="81"/>
  <c r="AB36" i="81"/>
  <c r="AA36" i="81"/>
  <c r="Z36" i="81"/>
  <c r="Y36" i="81"/>
  <c r="X36" i="81"/>
  <c r="W36" i="81"/>
  <c r="V36" i="81"/>
  <c r="U36" i="81"/>
  <c r="T36" i="81"/>
  <c r="S36" i="81"/>
  <c r="R36" i="81"/>
  <c r="Q36" i="81"/>
  <c r="P36" i="81"/>
  <c r="O36" i="81"/>
  <c r="N36" i="81"/>
  <c r="M36" i="81"/>
  <c r="L36" i="81"/>
  <c r="K36" i="81"/>
  <c r="J36" i="81"/>
  <c r="I36" i="81"/>
  <c r="H36" i="81"/>
  <c r="G36" i="81"/>
  <c r="F36" i="81"/>
  <c r="E36" i="81"/>
  <c r="D36" i="81"/>
  <c r="A36" i="81"/>
  <c r="BB35" i="81"/>
  <c r="BA35" i="81"/>
  <c r="AZ35" i="81"/>
  <c r="AY35" i="81"/>
  <c r="AX35" i="81"/>
  <c r="AW35" i="81"/>
  <c r="AV35" i="81"/>
  <c r="AU35" i="81"/>
  <c r="AT35" i="81"/>
  <c r="AS35" i="81"/>
  <c r="AR35" i="81"/>
  <c r="AQ35" i="81"/>
  <c r="AP35" i="81"/>
  <c r="AO35" i="81"/>
  <c r="AN35" i="81"/>
  <c r="AM35" i="81"/>
  <c r="AL35" i="81"/>
  <c r="AK35" i="81"/>
  <c r="AJ35" i="81"/>
  <c r="AI35" i="81"/>
  <c r="AH35" i="81"/>
  <c r="AG35" i="81"/>
  <c r="AF35" i="81"/>
  <c r="AE35" i="81"/>
  <c r="AD35" i="81"/>
  <c r="AC35" i="81"/>
  <c r="AB35" i="81"/>
  <c r="AA35" i="81"/>
  <c r="Z35" i="81"/>
  <c r="Y35" i="81"/>
  <c r="X35" i="81"/>
  <c r="W35" i="81"/>
  <c r="V35" i="81"/>
  <c r="U35" i="81"/>
  <c r="T35" i="81"/>
  <c r="S35" i="81"/>
  <c r="R35" i="81"/>
  <c r="Q35" i="81"/>
  <c r="P35" i="81"/>
  <c r="O35" i="81"/>
  <c r="N35" i="81"/>
  <c r="M35" i="81"/>
  <c r="L35" i="81"/>
  <c r="K35" i="81"/>
  <c r="J35" i="81"/>
  <c r="I35" i="81"/>
  <c r="H35" i="81"/>
  <c r="G35" i="81"/>
  <c r="F35" i="81"/>
  <c r="E35" i="81"/>
  <c r="D35" i="81"/>
  <c r="A35" i="81"/>
  <c r="BB34" i="81"/>
  <c r="BA34" i="81"/>
  <c r="AZ34" i="81"/>
  <c r="AY34" i="81"/>
  <c r="AX34" i="81"/>
  <c r="AW34" i="81"/>
  <c r="AV34" i="81"/>
  <c r="AU34" i="81"/>
  <c r="AT34" i="81"/>
  <c r="AS34" i="81"/>
  <c r="AR34" i="81"/>
  <c r="AQ34" i="81"/>
  <c r="AP34" i="81"/>
  <c r="AO34" i="81"/>
  <c r="AN34" i="81"/>
  <c r="AM34" i="81"/>
  <c r="AL34" i="81"/>
  <c r="AK34" i="81"/>
  <c r="AJ34" i="81"/>
  <c r="AI34" i="81"/>
  <c r="AH34" i="81"/>
  <c r="AG34" i="81"/>
  <c r="AF34" i="81"/>
  <c r="AE34" i="81"/>
  <c r="AD34" i="81"/>
  <c r="AC34" i="81"/>
  <c r="AB34" i="81"/>
  <c r="AA34" i="81"/>
  <c r="Z34" i="81"/>
  <c r="Y34" i="81"/>
  <c r="X34" i="81"/>
  <c r="W34" i="81"/>
  <c r="V34" i="81"/>
  <c r="U34" i="81"/>
  <c r="T34" i="81"/>
  <c r="S34" i="81"/>
  <c r="R34" i="81"/>
  <c r="Q34" i="81"/>
  <c r="P34" i="81"/>
  <c r="O34" i="81"/>
  <c r="N34" i="81"/>
  <c r="M34" i="81"/>
  <c r="L34" i="81"/>
  <c r="K34" i="81"/>
  <c r="J34" i="81"/>
  <c r="I34" i="81"/>
  <c r="H34" i="81"/>
  <c r="G34" i="81"/>
  <c r="F34" i="81"/>
  <c r="E34" i="81"/>
  <c r="D34" i="81"/>
  <c r="A34" i="81"/>
  <c r="BB33" i="81"/>
  <c r="BA33" i="81"/>
  <c r="AZ33" i="81"/>
  <c r="AY33" i="81"/>
  <c r="AX33" i="81"/>
  <c r="AW33" i="81"/>
  <c r="AV33" i="81"/>
  <c r="AU33" i="81"/>
  <c r="AT33" i="81"/>
  <c r="AS33" i="81"/>
  <c r="AR33" i="81"/>
  <c r="AQ33" i="81"/>
  <c r="AP33" i="81"/>
  <c r="AO33" i="81"/>
  <c r="AN33" i="81"/>
  <c r="AM33" i="81"/>
  <c r="AL33" i="81"/>
  <c r="AK33" i="81"/>
  <c r="AJ33" i="81"/>
  <c r="AI33" i="81"/>
  <c r="AH33" i="81"/>
  <c r="AG33" i="81"/>
  <c r="AF33" i="81"/>
  <c r="AE33" i="81"/>
  <c r="AD33" i="81"/>
  <c r="AC33" i="81"/>
  <c r="AB33" i="81"/>
  <c r="AA33" i="81"/>
  <c r="Z33" i="81"/>
  <c r="Y33" i="81"/>
  <c r="X33" i="81"/>
  <c r="W33" i="81"/>
  <c r="V33" i="81"/>
  <c r="U33" i="81"/>
  <c r="T33" i="81"/>
  <c r="S33" i="81"/>
  <c r="R33" i="81"/>
  <c r="Q33" i="81"/>
  <c r="P33" i="81"/>
  <c r="O33" i="81"/>
  <c r="N33" i="81"/>
  <c r="M33" i="81"/>
  <c r="L33" i="81"/>
  <c r="K33" i="81"/>
  <c r="J33" i="81"/>
  <c r="I33" i="81"/>
  <c r="H33" i="81"/>
  <c r="G33" i="81"/>
  <c r="F33" i="81"/>
  <c r="E33" i="81"/>
  <c r="D33" i="81"/>
  <c r="A33" i="81"/>
  <c r="BB32" i="81"/>
  <c r="BA32" i="81"/>
  <c r="AZ32" i="81"/>
  <c r="AY32" i="81"/>
  <c r="AX32" i="81"/>
  <c r="AW32" i="81"/>
  <c r="AV32" i="81"/>
  <c r="AU32" i="81"/>
  <c r="AT32" i="81"/>
  <c r="AS32" i="81"/>
  <c r="AR32" i="81"/>
  <c r="AQ32" i="81"/>
  <c r="AP32" i="81"/>
  <c r="AO32" i="81"/>
  <c r="AN32" i="81"/>
  <c r="AM32" i="81"/>
  <c r="AL32" i="81"/>
  <c r="AK32" i="81"/>
  <c r="AJ32" i="81"/>
  <c r="AI32" i="81"/>
  <c r="AH32" i="81"/>
  <c r="AG32" i="81"/>
  <c r="AF32" i="81"/>
  <c r="AE32" i="81"/>
  <c r="AD32" i="81"/>
  <c r="AC32" i="81"/>
  <c r="AB32" i="81"/>
  <c r="AA32" i="81"/>
  <c r="Z32" i="81"/>
  <c r="Y32" i="81"/>
  <c r="X32" i="81"/>
  <c r="W32" i="81"/>
  <c r="V32" i="81"/>
  <c r="U32" i="81"/>
  <c r="T32" i="81"/>
  <c r="S32" i="81"/>
  <c r="R32" i="81"/>
  <c r="Q32" i="81"/>
  <c r="P32" i="81"/>
  <c r="O32" i="81"/>
  <c r="N32" i="81"/>
  <c r="M32" i="81"/>
  <c r="L32" i="81"/>
  <c r="K32" i="81"/>
  <c r="J32" i="81"/>
  <c r="I32" i="81"/>
  <c r="H32" i="81"/>
  <c r="G32" i="81"/>
  <c r="F32" i="81"/>
  <c r="E32" i="81"/>
  <c r="D32" i="81"/>
  <c r="A32" i="81"/>
  <c r="BB31" i="81"/>
  <c r="BA31" i="81"/>
  <c r="AZ31" i="81"/>
  <c r="AY31" i="81"/>
  <c r="AX31" i="81"/>
  <c r="AW31" i="81"/>
  <c r="AV31" i="81"/>
  <c r="AU31" i="81"/>
  <c r="AT31" i="81"/>
  <c r="AS31" i="81"/>
  <c r="AR31" i="81"/>
  <c r="AQ31" i="81"/>
  <c r="AP31" i="81"/>
  <c r="AO31" i="81"/>
  <c r="AN31" i="81"/>
  <c r="AM31" i="81"/>
  <c r="AL31" i="81"/>
  <c r="AK31" i="81"/>
  <c r="AJ31" i="81"/>
  <c r="AI31" i="81"/>
  <c r="AH31" i="81"/>
  <c r="AG31" i="81"/>
  <c r="AF31" i="81"/>
  <c r="AE31" i="81"/>
  <c r="AD31" i="81"/>
  <c r="AC31" i="81"/>
  <c r="AB31" i="81"/>
  <c r="AA31" i="81"/>
  <c r="Z31" i="81"/>
  <c r="Y31" i="81"/>
  <c r="X31" i="81"/>
  <c r="W31" i="81"/>
  <c r="V31" i="81"/>
  <c r="U31" i="81"/>
  <c r="T31" i="81"/>
  <c r="S31" i="81"/>
  <c r="R31" i="81"/>
  <c r="Q31" i="81"/>
  <c r="P31" i="81"/>
  <c r="O31" i="81"/>
  <c r="N31" i="81"/>
  <c r="M31" i="81"/>
  <c r="L31" i="81"/>
  <c r="K31" i="81"/>
  <c r="J31" i="81"/>
  <c r="I31" i="81"/>
  <c r="H31" i="81"/>
  <c r="G31" i="81"/>
  <c r="F31" i="81"/>
  <c r="E31" i="81"/>
  <c r="D31" i="81"/>
  <c r="BB30" i="81"/>
  <c r="BA30" i="81"/>
  <c r="AZ30" i="81"/>
  <c r="AY30" i="81"/>
  <c r="AX30" i="81"/>
  <c r="AW30" i="81"/>
  <c r="AV30" i="81"/>
  <c r="AU30" i="81"/>
  <c r="AT30" i="81"/>
  <c r="AS30" i="81"/>
  <c r="AR30" i="81"/>
  <c r="AQ30" i="81"/>
  <c r="AP30" i="81"/>
  <c r="AO30" i="81"/>
  <c r="AN30" i="81"/>
  <c r="AM30" i="81"/>
  <c r="AL30" i="81"/>
  <c r="AK30" i="81"/>
  <c r="AJ30" i="81"/>
  <c r="AI30" i="81"/>
  <c r="AH30" i="81"/>
  <c r="AG30" i="81"/>
  <c r="AF30" i="81"/>
  <c r="AE30" i="81"/>
  <c r="AD30" i="81"/>
  <c r="AC30" i="81"/>
  <c r="AB30" i="81"/>
  <c r="AA30" i="81"/>
  <c r="Z30" i="81"/>
  <c r="Y30" i="81"/>
  <c r="X30" i="81"/>
  <c r="W30" i="81"/>
  <c r="V30" i="81"/>
  <c r="U30" i="81"/>
  <c r="T30" i="81"/>
  <c r="S30" i="81"/>
  <c r="R30" i="81"/>
  <c r="Q30" i="81"/>
  <c r="P30" i="81"/>
  <c r="O30" i="81"/>
  <c r="N30" i="81"/>
  <c r="M30" i="81"/>
  <c r="L30" i="81"/>
  <c r="K30" i="81"/>
  <c r="J30" i="81"/>
  <c r="I30" i="81"/>
  <c r="H30" i="81"/>
  <c r="G30" i="81"/>
  <c r="F30" i="81"/>
  <c r="E30" i="81"/>
  <c r="D30" i="81"/>
  <c r="A30" i="81"/>
  <c r="BB29" i="81"/>
  <c r="BA29" i="81"/>
  <c r="AZ29" i="81"/>
  <c r="AY29" i="81"/>
  <c r="AX29" i="81"/>
  <c r="AW29" i="81"/>
  <c r="AV29" i="81"/>
  <c r="AU29" i="81"/>
  <c r="AT29" i="81"/>
  <c r="AS29" i="81"/>
  <c r="AR29" i="81"/>
  <c r="AQ29" i="81"/>
  <c r="AP29" i="81"/>
  <c r="AO29" i="81"/>
  <c r="AN29" i="81"/>
  <c r="AM29" i="81"/>
  <c r="AL29" i="81"/>
  <c r="AK29" i="81"/>
  <c r="AJ29" i="81"/>
  <c r="AI29" i="81"/>
  <c r="AH29" i="81"/>
  <c r="AG29" i="81"/>
  <c r="AF29" i="81"/>
  <c r="AE29" i="81"/>
  <c r="AD29" i="81"/>
  <c r="AC29" i="81"/>
  <c r="AB29" i="81"/>
  <c r="AA29" i="81"/>
  <c r="Z29" i="81"/>
  <c r="Y29" i="81"/>
  <c r="X29" i="81"/>
  <c r="W29" i="81"/>
  <c r="V29" i="81"/>
  <c r="U29" i="81"/>
  <c r="T29" i="81"/>
  <c r="S29" i="81"/>
  <c r="R29" i="81"/>
  <c r="Q29" i="81"/>
  <c r="P29" i="81"/>
  <c r="O29" i="81"/>
  <c r="N29" i="81"/>
  <c r="M29" i="81"/>
  <c r="L29" i="81"/>
  <c r="K29" i="81"/>
  <c r="J29" i="81"/>
  <c r="I29" i="81"/>
  <c r="H29" i="81"/>
  <c r="G29" i="81"/>
  <c r="F29" i="81"/>
  <c r="E29" i="81"/>
  <c r="D29" i="81"/>
  <c r="A29" i="81"/>
  <c r="BB28" i="81"/>
  <c r="BA28" i="81"/>
  <c r="AZ28" i="81"/>
  <c r="AY28" i="81"/>
  <c r="AX28" i="81"/>
  <c r="AW28" i="81"/>
  <c r="AV28" i="81"/>
  <c r="AU28" i="81"/>
  <c r="AT28" i="81"/>
  <c r="AS28" i="81"/>
  <c r="AR28" i="81"/>
  <c r="AQ28" i="81"/>
  <c r="AP28" i="81"/>
  <c r="AO28" i="81"/>
  <c r="AN28" i="81"/>
  <c r="AM28" i="81"/>
  <c r="AL28" i="81"/>
  <c r="AK28" i="81"/>
  <c r="AJ28" i="81"/>
  <c r="AI28" i="81"/>
  <c r="AH28" i="81"/>
  <c r="AG28" i="81"/>
  <c r="AF28" i="81"/>
  <c r="AE28" i="81"/>
  <c r="AD28" i="81"/>
  <c r="AC28" i="81"/>
  <c r="AB28" i="81"/>
  <c r="AA28" i="81"/>
  <c r="Z28" i="81"/>
  <c r="Y28" i="81"/>
  <c r="X28" i="81"/>
  <c r="W28" i="81"/>
  <c r="V28" i="81"/>
  <c r="U28" i="81"/>
  <c r="T28" i="81"/>
  <c r="S28" i="81"/>
  <c r="R28" i="81"/>
  <c r="Q28" i="81"/>
  <c r="P28" i="81"/>
  <c r="O28" i="81"/>
  <c r="N28" i="81"/>
  <c r="M28" i="81"/>
  <c r="L28" i="81"/>
  <c r="K28" i="81"/>
  <c r="J28" i="81"/>
  <c r="I28" i="81"/>
  <c r="H28" i="81"/>
  <c r="G28" i="81"/>
  <c r="F28" i="81"/>
  <c r="E28" i="81"/>
  <c r="D28" i="81"/>
  <c r="A28" i="81"/>
  <c r="BB27" i="81"/>
  <c r="BA27" i="81"/>
  <c r="AZ27" i="81"/>
  <c r="AY27" i="81"/>
  <c r="AX27" i="81"/>
  <c r="AW27" i="81"/>
  <c r="AV27" i="81"/>
  <c r="AU27" i="81"/>
  <c r="AT27" i="81"/>
  <c r="AS27" i="81"/>
  <c r="AR27" i="81"/>
  <c r="AQ27" i="81"/>
  <c r="AP27" i="81"/>
  <c r="AO27" i="81"/>
  <c r="AN27" i="81"/>
  <c r="AM27" i="81"/>
  <c r="AL27" i="81"/>
  <c r="AK27" i="81"/>
  <c r="AJ27" i="81"/>
  <c r="AI27" i="81"/>
  <c r="AH27" i="81"/>
  <c r="AG27" i="81"/>
  <c r="AF27" i="81"/>
  <c r="AE27" i="81"/>
  <c r="AD27" i="81"/>
  <c r="AC27" i="81"/>
  <c r="AB27" i="81"/>
  <c r="AA27" i="81"/>
  <c r="Z27" i="81"/>
  <c r="Y27" i="81"/>
  <c r="X27" i="81"/>
  <c r="W27" i="81"/>
  <c r="V27" i="81"/>
  <c r="U27" i="81"/>
  <c r="T27" i="81"/>
  <c r="S27" i="81"/>
  <c r="R27" i="81"/>
  <c r="Q27" i="81"/>
  <c r="P27" i="81"/>
  <c r="O27" i="81"/>
  <c r="N27" i="81"/>
  <c r="M27" i="81"/>
  <c r="L27" i="81"/>
  <c r="K27" i="81"/>
  <c r="J27" i="81"/>
  <c r="I27" i="81"/>
  <c r="H27" i="81"/>
  <c r="G27" i="81"/>
  <c r="F27" i="81"/>
  <c r="E27" i="81"/>
  <c r="D27" i="81"/>
  <c r="A27" i="81"/>
  <c r="BB26" i="81"/>
  <c r="BA26" i="81"/>
  <c r="AZ26" i="81"/>
  <c r="AY26" i="81"/>
  <c r="AX26" i="81"/>
  <c r="AW26" i="81"/>
  <c r="AV26" i="81"/>
  <c r="AU26" i="81"/>
  <c r="AT26" i="81"/>
  <c r="AS26" i="81"/>
  <c r="AR26" i="81"/>
  <c r="AQ26" i="81"/>
  <c r="AP26" i="81"/>
  <c r="AO26" i="81"/>
  <c r="AN26" i="81"/>
  <c r="AM26" i="81"/>
  <c r="AL26" i="81"/>
  <c r="AK26" i="81"/>
  <c r="AJ26" i="81"/>
  <c r="AI26" i="81"/>
  <c r="AH26" i="81"/>
  <c r="AG26" i="81"/>
  <c r="AF26" i="81"/>
  <c r="AE26" i="81"/>
  <c r="AD26" i="81"/>
  <c r="AC26" i="81"/>
  <c r="AB26" i="81"/>
  <c r="AA26" i="81"/>
  <c r="Z26" i="81"/>
  <c r="Y26" i="81"/>
  <c r="X26" i="81"/>
  <c r="W26" i="81"/>
  <c r="V26" i="81"/>
  <c r="U26" i="81"/>
  <c r="T26" i="81"/>
  <c r="S26" i="81"/>
  <c r="R26" i="81"/>
  <c r="Q26" i="81"/>
  <c r="P26" i="81"/>
  <c r="O26" i="81"/>
  <c r="N26" i="81"/>
  <c r="M26" i="81"/>
  <c r="L26" i="81"/>
  <c r="K26" i="81"/>
  <c r="J26" i="81"/>
  <c r="I26" i="81"/>
  <c r="H26" i="81"/>
  <c r="G26" i="81"/>
  <c r="F26" i="81"/>
  <c r="E26" i="81"/>
  <c r="D26" i="81"/>
  <c r="A26" i="81"/>
  <c r="BB25" i="81"/>
  <c r="BA25" i="81"/>
  <c r="AZ25" i="81"/>
  <c r="AY25" i="81"/>
  <c r="AX25" i="81"/>
  <c r="AW25" i="81"/>
  <c r="AV25" i="81"/>
  <c r="AU25" i="81"/>
  <c r="AT25" i="81"/>
  <c r="AS25" i="81"/>
  <c r="AR25" i="81"/>
  <c r="AQ25" i="81"/>
  <c r="AP25" i="81"/>
  <c r="AO25" i="81"/>
  <c r="AN25" i="81"/>
  <c r="AM25" i="81"/>
  <c r="AL25" i="81"/>
  <c r="AK25" i="81"/>
  <c r="AJ25" i="81"/>
  <c r="AI25" i="81"/>
  <c r="AH25" i="81"/>
  <c r="AG25" i="81"/>
  <c r="AF25" i="81"/>
  <c r="AE25" i="81"/>
  <c r="AD25" i="81"/>
  <c r="AC25" i="81"/>
  <c r="AB25" i="81"/>
  <c r="AA25" i="81"/>
  <c r="Z25" i="81"/>
  <c r="Y25" i="81"/>
  <c r="X25" i="81"/>
  <c r="W25" i="81"/>
  <c r="V25" i="81"/>
  <c r="U25" i="81"/>
  <c r="T25" i="81"/>
  <c r="S25" i="81"/>
  <c r="R25" i="81"/>
  <c r="Q25" i="81"/>
  <c r="P25" i="81"/>
  <c r="O25" i="81"/>
  <c r="N25" i="81"/>
  <c r="M25" i="81"/>
  <c r="L25" i="81"/>
  <c r="K25" i="81"/>
  <c r="J25" i="81"/>
  <c r="I25" i="81"/>
  <c r="H25" i="81"/>
  <c r="G25" i="81"/>
  <c r="F25" i="81"/>
  <c r="E25" i="81"/>
  <c r="D25" i="81"/>
  <c r="A25" i="81"/>
  <c r="BB24" i="81"/>
  <c r="BA24" i="81"/>
  <c r="AZ24" i="81"/>
  <c r="AY24" i="81"/>
  <c r="AX24" i="81"/>
  <c r="AW24" i="81"/>
  <c r="AV24" i="81"/>
  <c r="AU24" i="81"/>
  <c r="AT24" i="81"/>
  <c r="AS24" i="81"/>
  <c r="AR24" i="81"/>
  <c r="AQ24" i="81"/>
  <c r="AP24" i="81"/>
  <c r="AO24" i="81"/>
  <c r="AN24" i="81"/>
  <c r="AM24" i="81"/>
  <c r="AL24" i="81"/>
  <c r="AK24" i="81"/>
  <c r="AJ24" i="81"/>
  <c r="AI24" i="81"/>
  <c r="AH24" i="81"/>
  <c r="AG24" i="81"/>
  <c r="AF24" i="81"/>
  <c r="AE24" i="81"/>
  <c r="AD24" i="81"/>
  <c r="AC24" i="81"/>
  <c r="AB24" i="81"/>
  <c r="AA24" i="81"/>
  <c r="Z24" i="81"/>
  <c r="Y24" i="81"/>
  <c r="X24" i="81"/>
  <c r="W24" i="81"/>
  <c r="V24" i="81"/>
  <c r="U24" i="81"/>
  <c r="T24" i="81"/>
  <c r="S24" i="81"/>
  <c r="R24" i="81"/>
  <c r="Q24" i="81"/>
  <c r="P24" i="81"/>
  <c r="O24" i="81"/>
  <c r="N24" i="81"/>
  <c r="M24" i="81"/>
  <c r="L24" i="81"/>
  <c r="K24" i="81"/>
  <c r="J24" i="81"/>
  <c r="I24" i="81"/>
  <c r="H24" i="81"/>
  <c r="G24" i="81"/>
  <c r="F24" i="81"/>
  <c r="E24" i="81"/>
  <c r="D24" i="81"/>
  <c r="A24" i="81"/>
  <c r="BB23" i="81"/>
  <c r="BA23" i="81"/>
  <c r="AZ23" i="81"/>
  <c r="AY23" i="81"/>
  <c r="AX23" i="81"/>
  <c r="AW23" i="81"/>
  <c r="AV23" i="81"/>
  <c r="AU23" i="81"/>
  <c r="AT23" i="81"/>
  <c r="AS23" i="81"/>
  <c r="AR23" i="81"/>
  <c r="AQ23" i="81"/>
  <c r="AP23" i="81"/>
  <c r="AO23" i="81"/>
  <c r="AN23" i="81"/>
  <c r="AM23" i="81"/>
  <c r="AL23" i="81"/>
  <c r="AK23" i="81"/>
  <c r="AJ23" i="81"/>
  <c r="AI23" i="81"/>
  <c r="AH23" i="81"/>
  <c r="AG23" i="81"/>
  <c r="AF23" i="81"/>
  <c r="AE23" i="81"/>
  <c r="AD23" i="81"/>
  <c r="AC23" i="81"/>
  <c r="AB23" i="81"/>
  <c r="AA23" i="81"/>
  <c r="Z23" i="81"/>
  <c r="Y23" i="81"/>
  <c r="X23" i="81"/>
  <c r="W23" i="81"/>
  <c r="V23" i="81"/>
  <c r="U23" i="81"/>
  <c r="T23" i="81"/>
  <c r="S23" i="81"/>
  <c r="R23" i="81"/>
  <c r="Q23" i="81"/>
  <c r="P23" i="81"/>
  <c r="O23" i="81"/>
  <c r="N23" i="81"/>
  <c r="M23" i="81"/>
  <c r="L23" i="81"/>
  <c r="K23" i="81"/>
  <c r="J23" i="81"/>
  <c r="I23" i="81"/>
  <c r="H23" i="81"/>
  <c r="G23" i="81"/>
  <c r="F23" i="81"/>
  <c r="E23" i="81"/>
  <c r="D23" i="81"/>
  <c r="A23" i="81"/>
  <c r="BB22" i="81"/>
  <c r="BA22" i="81"/>
  <c r="AZ22" i="81"/>
  <c r="AY22" i="81"/>
  <c r="AX22" i="81"/>
  <c r="AW22" i="81"/>
  <c r="AV22" i="81"/>
  <c r="AU22" i="81"/>
  <c r="AT22" i="81"/>
  <c r="AS22" i="81"/>
  <c r="AR22" i="81"/>
  <c r="AQ22" i="81"/>
  <c r="AP22" i="81"/>
  <c r="AO22" i="81"/>
  <c r="AN22" i="81"/>
  <c r="AM22" i="81"/>
  <c r="AL22" i="81"/>
  <c r="AK22" i="81"/>
  <c r="AJ22" i="81"/>
  <c r="AI22" i="81"/>
  <c r="AH22" i="81"/>
  <c r="AG22" i="81"/>
  <c r="AF22" i="81"/>
  <c r="AE22" i="81"/>
  <c r="AD22" i="81"/>
  <c r="AC22" i="81"/>
  <c r="AB22" i="81"/>
  <c r="AA22" i="81"/>
  <c r="Z22" i="81"/>
  <c r="Y22" i="81"/>
  <c r="X22" i="81"/>
  <c r="W22" i="81"/>
  <c r="V22" i="81"/>
  <c r="U22" i="81"/>
  <c r="T22" i="81"/>
  <c r="S22" i="81"/>
  <c r="R22" i="81"/>
  <c r="Q22" i="81"/>
  <c r="P22" i="81"/>
  <c r="O22" i="81"/>
  <c r="N22" i="81"/>
  <c r="M22" i="81"/>
  <c r="L22" i="81"/>
  <c r="K22" i="81"/>
  <c r="J22" i="81"/>
  <c r="I22" i="81"/>
  <c r="H22" i="81"/>
  <c r="G22" i="81"/>
  <c r="F22" i="81"/>
  <c r="E22" i="81"/>
  <c r="D22" i="81"/>
  <c r="A22" i="81"/>
  <c r="BB21" i="81"/>
  <c r="BA21" i="81"/>
  <c r="AZ21" i="81"/>
  <c r="AY21" i="81"/>
  <c r="AX21" i="81"/>
  <c r="AW21" i="81"/>
  <c r="AV21" i="81"/>
  <c r="AU21" i="81"/>
  <c r="AT21" i="81"/>
  <c r="AS21" i="81"/>
  <c r="AR21" i="81"/>
  <c r="AQ21" i="81"/>
  <c r="AP21" i="81"/>
  <c r="AO21" i="81"/>
  <c r="AN21" i="81"/>
  <c r="AM21" i="81"/>
  <c r="AL21" i="81"/>
  <c r="AK21" i="81"/>
  <c r="AJ21" i="81"/>
  <c r="AI21" i="81"/>
  <c r="AH21" i="81"/>
  <c r="AG21" i="81"/>
  <c r="AF21" i="81"/>
  <c r="AE21" i="81"/>
  <c r="AD21" i="81"/>
  <c r="AC21" i="81"/>
  <c r="AB21" i="81"/>
  <c r="AA21" i="81"/>
  <c r="Z21" i="81"/>
  <c r="Y21" i="81"/>
  <c r="X21" i="81"/>
  <c r="W21" i="81"/>
  <c r="V21" i="81"/>
  <c r="U21" i="81"/>
  <c r="T21" i="81"/>
  <c r="S21" i="81"/>
  <c r="R21" i="81"/>
  <c r="Q21" i="81"/>
  <c r="P21" i="81"/>
  <c r="O21" i="81"/>
  <c r="N21" i="81"/>
  <c r="M21" i="81"/>
  <c r="L21" i="81"/>
  <c r="K21" i="81"/>
  <c r="J21" i="81"/>
  <c r="I21" i="81"/>
  <c r="H21" i="81"/>
  <c r="G21" i="81"/>
  <c r="F21" i="81"/>
  <c r="E21" i="81"/>
  <c r="D21" i="81"/>
  <c r="A21" i="81"/>
  <c r="BB20" i="81"/>
  <c r="BA20" i="81"/>
  <c r="AZ20" i="81"/>
  <c r="AY20" i="81"/>
  <c r="AX20" i="81"/>
  <c r="AW20" i="81"/>
  <c r="AV20" i="81"/>
  <c r="AU20" i="81"/>
  <c r="AT20" i="81"/>
  <c r="AS20" i="81"/>
  <c r="AR20" i="81"/>
  <c r="AQ20" i="81"/>
  <c r="AP20" i="81"/>
  <c r="AO20" i="81"/>
  <c r="AN20" i="81"/>
  <c r="AM20" i="81"/>
  <c r="AL20" i="81"/>
  <c r="AK20" i="81"/>
  <c r="AJ20" i="81"/>
  <c r="AI20" i="81"/>
  <c r="AH20" i="81"/>
  <c r="AG20" i="81"/>
  <c r="AF20" i="81"/>
  <c r="AE20" i="81"/>
  <c r="AD20" i="81"/>
  <c r="AC20" i="81"/>
  <c r="AB20" i="81"/>
  <c r="AA20" i="81"/>
  <c r="Z20" i="81"/>
  <c r="Y20" i="81"/>
  <c r="X20" i="81"/>
  <c r="W20" i="81"/>
  <c r="V20" i="81"/>
  <c r="U20" i="81"/>
  <c r="T20" i="81"/>
  <c r="S20" i="81"/>
  <c r="R20" i="81"/>
  <c r="Q20" i="81"/>
  <c r="P20" i="81"/>
  <c r="O20" i="81"/>
  <c r="N20" i="81"/>
  <c r="M20" i="81"/>
  <c r="L20" i="81"/>
  <c r="K20" i="81"/>
  <c r="J20" i="81"/>
  <c r="I20" i="81"/>
  <c r="H20" i="81"/>
  <c r="G20" i="81"/>
  <c r="F20" i="81"/>
  <c r="E20" i="81"/>
  <c r="D20" i="81"/>
  <c r="A20" i="81"/>
  <c r="BB19" i="81"/>
  <c r="BA19" i="81"/>
  <c r="AZ19" i="81"/>
  <c r="AY19" i="81"/>
  <c r="AX19" i="81"/>
  <c r="AW19" i="81"/>
  <c r="AV19" i="81"/>
  <c r="AU19" i="81"/>
  <c r="AT19" i="81"/>
  <c r="AS19" i="81"/>
  <c r="AR19" i="81"/>
  <c r="AQ19" i="81"/>
  <c r="AP19" i="81"/>
  <c r="AO19" i="81"/>
  <c r="AN19" i="81"/>
  <c r="AM19" i="81"/>
  <c r="AL19" i="81"/>
  <c r="AK19" i="81"/>
  <c r="AJ19" i="81"/>
  <c r="AI19" i="81"/>
  <c r="AH19" i="81"/>
  <c r="AG19" i="81"/>
  <c r="AF19" i="81"/>
  <c r="AE19" i="81"/>
  <c r="AD19" i="81"/>
  <c r="AC19" i="81"/>
  <c r="AB19" i="81"/>
  <c r="AA19" i="81"/>
  <c r="Z19" i="81"/>
  <c r="Y19" i="81"/>
  <c r="X19" i="81"/>
  <c r="W19" i="81"/>
  <c r="V19" i="81"/>
  <c r="U19" i="81"/>
  <c r="T19" i="81"/>
  <c r="S19" i="81"/>
  <c r="R19" i="81"/>
  <c r="Q19" i="81"/>
  <c r="P19" i="81"/>
  <c r="O19" i="81"/>
  <c r="N19" i="81"/>
  <c r="M19" i="81"/>
  <c r="L19" i="81"/>
  <c r="K19" i="81"/>
  <c r="J19" i="81"/>
  <c r="I19" i="81"/>
  <c r="H19" i="81"/>
  <c r="G19" i="81"/>
  <c r="F19" i="81"/>
  <c r="E19" i="81"/>
  <c r="D19" i="81"/>
  <c r="A19" i="81"/>
  <c r="BB18" i="81"/>
  <c r="BA18" i="81"/>
  <c r="AZ18" i="81"/>
  <c r="AY18" i="81"/>
  <c r="AX18" i="81"/>
  <c r="AW18" i="81"/>
  <c r="AV18" i="81"/>
  <c r="AU18" i="81"/>
  <c r="AT18" i="81"/>
  <c r="AS18" i="81"/>
  <c r="AR18" i="81"/>
  <c r="AQ18" i="81"/>
  <c r="AP18" i="81"/>
  <c r="AO18" i="81"/>
  <c r="AN18" i="81"/>
  <c r="AM18" i="81"/>
  <c r="AL18" i="81"/>
  <c r="AK18" i="81"/>
  <c r="AJ18" i="81"/>
  <c r="AI18" i="81"/>
  <c r="AH18" i="81"/>
  <c r="AG18" i="81"/>
  <c r="AF18" i="81"/>
  <c r="AE18" i="81"/>
  <c r="AD18" i="81"/>
  <c r="AC18" i="81"/>
  <c r="AB18" i="81"/>
  <c r="AA18" i="81"/>
  <c r="Z18" i="81"/>
  <c r="Y18" i="81"/>
  <c r="X18" i="81"/>
  <c r="W18" i="81"/>
  <c r="V18" i="81"/>
  <c r="U18" i="81"/>
  <c r="T18" i="81"/>
  <c r="S18" i="81"/>
  <c r="R18" i="81"/>
  <c r="Q18" i="81"/>
  <c r="P18" i="81"/>
  <c r="O18" i="81"/>
  <c r="N18" i="81"/>
  <c r="M18" i="81"/>
  <c r="L18" i="81"/>
  <c r="K18" i="81"/>
  <c r="J18" i="81"/>
  <c r="I18" i="81"/>
  <c r="H18" i="81"/>
  <c r="G18" i="81"/>
  <c r="F18" i="81"/>
  <c r="E18" i="81"/>
  <c r="D18" i="81"/>
  <c r="A18" i="81"/>
  <c r="BB17" i="81"/>
  <c r="BA17" i="81"/>
  <c r="AZ17" i="81"/>
  <c r="AY17" i="81"/>
  <c r="AX17" i="81"/>
  <c r="AW17" i="81"/>
  <c r="AV17" i="81"/>
  <c r="AU17" i="81"/>
  <c r="AT17" i="81"/>
  <c r="AS17" i="81"/>
  <c r="AR17" i="81"/>
  <c r="AQ17" i="81"/>
  <c r="AP17" i="81"/>
  <c r="AO17" i="81"/>
  <c r="AN17" i="81"/>
  <c r="AM17" i="81"/>
  <c r="AL17" i="81"/>
  <c r="AK17" i="81"/>
  <c r="AJ17" i="81"/>
  <c r="AI17" i="81"/>
  <c r="AH17" i="81"/>
  <c r="AG17" i="81"/>
  <c r="AF17" i="81"/>
  <c r="AE17" i="81"/>
  <c r="AD17" i="81"/>
  <c r="AC17" i="81"/>
  <c r="AB17" i="81"/>
  <c r="AA17" i="81"/>
  <c r="Z17" i="81"/>
  <c r="Y17" i="81"/>
  <c r="X17" i="81"/>
  <c r="W17" i="81"/>
  <c r="V17" i="81"/>
  <c r="U17" i="81"/>
  <c r="T17" i="81"/>
  <c r="S17" i="81"/>
  <c r="R17" i="81"/>
  <c r="Q17" i="81"/>
  <c r="P17" i="81"/>
  <c r="O17" i="81"/>
  <c r="N17" i="81"/>
  <c r="M17" i="81"/>
  <c r="L17" i="81"/>
  <c r="K17" i="81"/>
  <c r="J17" i="81"/>
  <c r="I17" i="81"/>
  <c r="H17" i="81"/>
  <c r="G17" i="81"/>
  <c r="F17" i="81"/>
  <c r="E17" i="81"/>
  <c r="D17" i="81"/>
  <c r="A17" i="81"/>
  <c r="BB16" i="81"/>
  <c r="BA16" i="81"/>
  <c r="AZ16" i="81"/>
  <c r="AY16" i="81"/>
  <c r="AX16" i="81"/>
  <c r="AW16" i="81"/>
  <c r="AV16" i="81"/>
  <c r="AU16" i="81"/>
  <c r="AT16" i="81"/>
  <c r="AS16" i="81"/>
  <c r="AR16" i="81"/>
  <c r="AQ16" i="81"/>
  <c r="AP16" i="81"/>
  <c r="AO16" i="81"/>
  <c r="AN16" i="81"/>
  <c r="AM16" i="81"/>
  <c r="AL16" i="81"/>
  <c r="AK16" i="81"/>
  <c r="AJ16" i="81"/>
  <c r="AI16" i="81"/>
  <c r="AH16" i="81"/>
  <c r="AG16" i="81"/>
  <c r="AF16" i="81"/>
  <c r="AE16" i="81"/>
  <c r="AD16" i="81"/>
  <c r="AC16" i="81"/>
  <c r="AB16" i="81"/>
  <c r="AA16" i="81"/>
  <c r="Z16" i="81"/>
  <c r="Y16" i="81"/>
  <c r="X16" i="81"/>
  <c r="W16" i="81"/>
  <c r="V16" i="81"/>
  <c r="U16" i="81"/>
  <c r="T16" i="81"/>
  <c r="S16" i="81"/>
  <c r="R16" i="81"/>
  <c r="Q16" i="81"/>
  <c r="P16" i="81"/>
  <c r="O16" i="81"/>
  <c r="N16" i="81"/>
  <c r="M16" i="81"/>
  <c r="L16" i="81"/>
  <c r="K16" i="81"/>
  <c r="J16" i="81"/>
  <c r="I16" i="81"/>
  <c r="H16" i="81"/>
  <c r="G16" i="81"/>
  <c r="F16" i="81"/>
  <c r="E16" i="81"/>
  <c r="D16" i="81"/>
  <c r="A16" i="81"/>
  <c r="BB15" i="81"/>
  <c r="BA15" i="81"/>
  <c r="AZ15" i="81"/>
  <c r="AY15" i="81"/>
  <c r="AX15" i="81"/>
  <c r="AW15" i="81"/>
  <c r="AV15" i="81"/>
  <c r="AU15" i="81"/>
  <c r="AT15" i="81"/>
  <c r="AS15" i="81"/>
  <c r="AR15" i="81"/>
  <c r="AQ15" i="81"/>
  <c r="AP15" i="81"/>
  <c r="AO15" i="81"/>
  <c r="AN15" i="81"/>
  <c r="AM15" i="81"/>
  <c r="AL15" i="81"/>
  <c r="AK15" i="81"/>
  <c r="AJ15" i="81"/>
  <c r="AI15" i="81"/>
  <c r="AH15" i="81"/>
  <c r="AG15" i="81"/>
  <c r="AF15" i="81"/>
  <c r="AE15" i="81"/>
  <c r="AD15" i="81"/>
  <c r="AC15" i="81"/>
  <c r="AB15" i="81"/>
  <c r="AA15" i="81"/>
  <c r="Z15" i="81"/>
  <c r="Y15" i="81"/>
  <c r="X15" i="81"/>
  <c r="W15" i="81"/>
  <c r="V15" i="81"/>
  <c r="U15" i="81"/>
  <c r="T15" i="81"/>
  <c r="S15" i="81"/>
  <c r="R15" i="81"/>
  <c r="Q15" i="81"/>
  <c r="P15" i="81"/>
  <c r="O15" i="81"/>
  <c r="N15" i="81"/>
  <c r="M15" i="81"/>
  <c r="L15" i="81"/>
  <c r="K15" i="81"/>
  <c r="J15" i="81"/>
  <c r="I15" i="81"/>
  <c r="H15" i="81"/>
  <c r="G15" i="81"/>
  <c r="F15" i="81"/>
  <c r="E15" i="81"/>
  <c r="D15" i="81"/>
  <c r="A15" i="81"/>
  <c r="BB14" i="81"/>
  <c r="BA14" i="81"/>
  <c r="AZ14" i="81"/>
  <c r="AY14" i="81"/>
  <c r="AX14" i="81"/>
  <c r="AW14" i="81"/>
  <c r="AV14" i="81"/>
  <c r="AU14" i="81"/>
  <c r="AT14" i="81"/>
  <c r="AS14" i="81"/>
  <c r="AR14" i="81"/>
  <c r="AQ14" i="81"/>
  <c r="AP14" i="81"/>
  <c r="AO14" i="81"/>
  <c r="AN14" i="81"/>
  <c r="AM14" i="81"/>
  <c r="AL14" i="81"/>
  <c r="AK14" i="81"/>
  <c r="AJ14" i="81"/>
  <c r="AI14" i="81"/>
  <c r="AH14" i="81"/>
  <c r="AG14" i="81"/>
  <c r="AF14" i="81"/>
  <c r="AE14" i="81"/>
  <c r="AD14" i="81"/>
  <c r="AC14" i="81"/>
  <c r="AB14" i="81"/>
  <c r="AA14" i="81"/>
  <c r="Z14" i="81"/>
  <c r="Y14" i="81"/>
  <c r="X14" i="81"/>
  <c r="W14" i="81"/>
  <c r="V14" i="81"/>
  <c r="U14" i="81"/>
  <c r="T14" i="81"/>
  <c r="S14" i="81"/>
  <c r="R14" i="81"/>
  <c r="Q14" i="81"/>
  <c r="P14" i="81"/>
  <c r="O14" i="81"/>
  <c r="N14" i="81"/>
  <c r="M14" i="81"/>
  <c r="L14" i="81"/>
  <c r="K14" i="81"/>
  <c r="J14" i="81"/>
  <c r="I14" i="81"/>
  <c r="H14" i="81"/>
  <c r="G14" i="81"/>
  <c r="F14" i="81"/>
  <c r="E14" i="81"/>
  <c r="D14" i="81"/>
  <c r="A14" i="81"/>
  <c r="BB13" i="81"/>
  <c r="BA13" i="81"/>
  <c r="AZ13" i="81"/>
  <c r="AY13" i="81"/>
  <c r="AX13" i="81"/>
  <c r="AW13" i="81"/>
  <c r="AV13" i="81"/>
  <c r="AU13" i="81"/>
  <c r="AT13" i="81"/>
  <c r="AS13" i="81"/>
  <c r="AR13" i="81"/>
  <c r="AQ13" i="81"/>
  <c r="AP13" i="81"/>
  <c r="AO13" i="81"/>
  <c r="AN13" i="81"/>
  <c r="AM13" i="81"/>
  <c r="AL13" i="81"/>
  <c r="AK13" i="81"/>
  <c r="AJ13" i="81"/>
  <c r="AI13" i="81"/>
  <c r="AH13" i="81"/>
  <c r="AG13" i="81"/>
  <c r="AF13" i="81"/>
  <c r="AE13" i="81"/>
  <c r="AD13" i="81"/>
  <c r="AC13" i="81"/>
  <c r="AB13" i="81"/>
  <c r="AA13" i="81"/>
  <c r="Z13" i="81"/>
  <c r="Y13" i="81"/>
  <c r="X13" i="81"/>
  <c r="W13" i="81"/>
  <c r="V13" i="81"/>
  <c r="U13" i="81"/>
  <c r="T13" i="81"/>
  <c r="S13" i="81"/>
  <c r="R13" i="81"/>
  <c r="Q13" i="81"/>
  <c r="P13" i="81"/>
  <c r="O13" i="81"/>
  <c r="N13" i="81"/>
  <c r="M13" i="81"/>
  <c r="L13" i="81"/>
  <c r="K13" i="81"/>
  <c r="J13" i="81"/>
  <c r="I13" i="81"/>
  <c r="H13" i="81"/>
  <c r="G13" i="81"/>
  <c r="F13" i="81"/>
  <c r="E13" i="81"/>
  <c r="D13" i="81"/>
  <c r="A13" i="81"/>
  <c r="BB12" i="81"/>
  <c r="BA12" i="81"/>
  <c r="AZ12" i="81"/>
  <c r="AY12" i="81"/>
  <c r="AX12" i="81"/>
  <c r="AW12" i="81"/>
  <c r="AV12" i="81"/>
  <c r="AU12" i="81"/>
  <c r="AT12" i="81"/>
  <c r="AS12" i="81"/>
  <c r="AR12" i="81"/>
  <c r="AQ12" i="81"/>
  <c r="AP12" i="81"/>
  <c r="AO12" i="81"/>
  <c r="AN12" i="81"/>
  <c r="AM12" i="81"/>
  <c r="AL12" i="81"/>
  <c r="AK12" i="81"/>
  <c r="AJ12" i="81"/>
  <c r="AI12" i="81"/>
  <c r="AH12" i="81"/>
  <c r="AG12" i="81"/>
  <c r="AF12" i="81"/>
  <c r="AE12" i="81"/>
  <c r="AD12" i="81"/>
  <c r="AC12" i="81"/>
  <c r="AB12" i="81"/>
  <c r="AA12" i="81"/>
  <c r="Z12" i="81"/>
  <c r="Y12" i="81"/>
  <c r="X12" i="81"/>
  <c r="W12" i="81"/>
  <c r="V12" i="81"/>
  <c r="U12" i="81"/>
  <c r="T12" i="81"/>
  <c r="S12" i="81"/>
  <c r="R12" i="81"/>
  <c r="Q12" i="81"/>
  <c r="P12" i="81"/>
  <c r="O12" i="81"/>
  <c r="N12" i="81"/>
  <c r="M12" i="81"/>
  <c r="L12" i="81"/>
  <c r="K12" i="81"/>
  <c r="J12" i="81"/>
  <c r="I12" i="81"/>
  <c r="H12" i="81"/>
  <c r="G12" i="81"/>
  <c r="F12" i="81"/>
  <c r="E12" i="81"/>
  <c r="D12" i="81"/>
  <c r="A12" i="81"/>
  <c r="BB11" i="81"/>
  <c r="BA11" i="81"/>
  <c r="AZ11" i="81"/>
  <c r="AY11" i="81"/>
  <c r="AX11" i="81"/>
  <c r="AW11" i="81"/>
  <c r="AV11" i="81"/>
  <c r="AU11" i="81"/>
  <c r="AT11" i="81"/>
  <c r="AS11" i="81"/>
  <c r="AR11" i="81"/>
  <c r="AQ11" i="81"/>
  <c r="AP11" i="81"/>
  <c r="AO11" i="81"/>
  <c r="AN11" i="81"/>
  <c r="AM11" i="81"/>
  <c r="AL11" i="81"/>
  <c r="AK11" i="81"/>
  <c r="AJ11" i="81"/>
  <c r="AI11" i="81"/>
  <c r="AH11" i="81"/>
  <c r="AG11" i="81"/>
  <c r="AF11" i="81"/>
  <c r="AE11" i="81"/>
  <c r="AD11" i="81"/>
  <c r="AC11" i="81"/>
  <c r="AB11" i="81"/>
  <c r="AA11" i="81"/>
  <c r="Z11" i="81"/>
  <c r="Y11" i="81"/>
  <c r="X11" i="81"/>
  <c r="W11" i="81"/>
  <c r="V11" i="81"/>
  <c r="U11" i="81"/>
  <c r="T11" i="81"/>
  <c r="S11" i="81"/>
  <c r="R11" i="81"/>
  <c r="Q11" i="81"/>
  <c r="P11" i="81"/>
  <c r="O11" i="81"/>
  <c r="N11" i="81"/>
  <c r="M11" i="81"/>
  <c r="L11" i="81"/>
  <c r="K11" i="81"/>
  <c r="J11" i="81"/>
  <c r="I11" i="81"/>
  <c r="H11" i="81"/>
  <c r="G11" i="81"/>
  <c r="F11" i="81"/>
  <c r="E11" i="81"/>
  <c r="D11" i="81"/>
  <c r="A11" i="81"/>
  <c r="BB10" i="81"/>
  <c r="BA10" i="81"/>
  <c r="AZ10" i="81"/>
  <c r="AY10" i="81"/>
  <c r="AX10" i="81"/>
  <c r="AW10" i="81"/>
  <c r="AV10" i="81"/>
  <c r="AU10" i="81"/>
  <c r="AT10" i="81"/>
  <c r="AS10" i="81"/>
  <c r="AR10" i="81"/>
  <c r="AQ10" i="81"/>
  <c r="AP10" i="81"/>
  <c r="AO10" i="81"/>
  <c r="AN10" i="81"/>
  <c r="AM10" i="81"/>
  <c r="AL10" i="81"/>
  <c r="AK10" i="81"/>
  <c r="AJ10" i="81"/>
  <c r="AI10" i="81"/>
  <c r="AH10" i="81"/>
  <c r="AG10" i="81"/>
  <c r="AF10" i="81"/>
  <c r="AE10" i="81"/>
  <c r="AD10" i="81"/>
  <c r="AC10" i="81"/>
  <c r="AB10" i="81"/>
  <c r="AA10" i="81"/>
  <c r="Z10" i="81"/>
  <c r="Y10" i="81"/>
  <c r="X10" i="81"/>
  <c r="W10" i="81"/>
  <c r="V10" i="81"/>
  <c r="U10" i="81"/>
  <c r="T10" i="81"/>
  <c r="S10" i="81"/>
  <c r="R10" i="81"/>
  <c r="Q10" i="81"/>
  <c r="P10" i="81"/>
  <c r="O10" i="81"/>
  <c r="N10" i="81"/>
  <c r="M10" i="81"/>
  <c r="L10" i="81"/>
  <c r="K10" i="81"/>
  <c r="J10" i="81"/>
  <c r="I10" i="81"/>
  <c r="H10" i="81"/>
  <c r="G10" i="81"/>
  <c r="F10" i="81"/>
  <c r="E10" i="81"/>
  <c r="D10" i="81"/>
  <c r="A10" i="81"/>
  <c r="BB9" i="81"/>
  <c r="BA9" i="81"/>
  <c r="AZ9" i="81"/>
  <c r="AY9" i="81"/>
  <c r="AX9" i="81"/>
  <c r="AW9" i="81"/>
  <c r="AV9" i="81"/>
  <c r="AU9" i="81"/>
  <c r="AT9" i="81"/>
  <c r="AS9" i="81"/>
  <c r="AR9" i="81"/>
  <c r="AQ9" i="81"/>
  <c r="AP9" i="81"/>
  <c r="AO9" i="81"/>
  <c r="AN9" i="81"/>
  <c r="AM9" i="81"/>
  <c r="AL9" i="81"/>
  <c r="AK9" i="81"/>
  <c r="AJ9" i="81"/>
  <c r="AI9" i="81"/>
  <c r="AH9" i="81"/>
  <c r="AG9" i="81"/>
  <c r="AF9" i="81"/>
  <c r="AE9" i="81"/>
  <c r="AD9" i="81"/>
  <c r="AC9" i="81"/>
  <c r="AB9" i="81"/>
  <c r="AA9" i="81"/>
  <c r="Z9" i="81"/>
  <c r="Y9" i="81"/>
  <c r="X9" i="81"/>
  <c r="W9" i="81"/>
  <c r="V9" i="81"/>
  <c r="U9" i="81"/>
  <c r="T9" i="81"/>
  <c r="S9" i="81"/>
  <c r="R9" i="81"/>
  <c r="Q9" i="81"/>
  <c r="P9" i="81"/>
  <c r="O9" i="81"/>
  <c r="N9" i="81"/>
  <c r="M9" i="81"/>
  <c r="L9" i="81"/>
  <c r="K9" i="81"/>
  <c r="J9" i="81"/>
  <c r="I9" i="81"/>
  <c r="H9" i="81"/>
  <c r="G9" i="81"/>
  <c r="F9" i="81"/>
  <c r="E9" i="81"/>
  <c r="D9" i="81"/>
  <c r="A9" i="81"/>
  <c r="BB8" i="81"/>
  <c r="BA8" i="81"/>
  <c r="AZ8" i="81"/>
  <c r="AY8" i="81"/>
  <c r="AX8" i="81"/>
  <c r="AW8" i="81"/>
  <c r="AV8" i="81"/>
  <c r="AU8" i="81"/>
  <c r="AT8" i="81"/>
  <c r="AS8" i="81"/>
  <c r="AR8" i="81"/>
  <c r="AQ8" i="81"/>
  <c r="AP8" i="81"/>
  <c r="AO8" i="81"/>
  <c r="AN8" i="81"/>
  <c r="AM8" i="81"/>
  <c r="AL8" i="81"/>
  <c r="AK8" i="81"/>
  <c r="AJ8" i="81"/>
  <c r="AI8" i="81"/>
  <c r="AH8" i="81"/>
  <c r="AG8" i="81"/>
  <c r="AF8" i="81"/>
  <c r="AE8" i="81"/>
  <c r="AD8" i="81"/>
  <c r="AC8" i="81"/>
  <c r="AB8" i="81"/>
  <c r="AA8" i="81"/>
  <c r="Z8" i="81"/>
  <c r="Y8" i="81"/>
  <c r="X8" i="81"/>
  <c r="W8" i="81"/>
  <c r="V8" i="81"/>
  <c r="U8" i="81"/>
  <c r="T8" i="81"/>
  <c r="S8" i="81"/>
  <c r="R8" i="81"/>
  <c r="Q8" i="81"/>
  <c r="P8" i="81"/>
  <c r="O8" i="81"/>
  <c r="N8" i="81"/>
  <c r="M8" i="81"/>
  <c r="L8" i="81"/>
  <c r="K8" i="81"/>
  <c r="J8" i="81"/>
  <c r="I8" i="81"/>
  <c r="H8" i="81"/>
  <c r="G8" i="81"/>
  <c r="F8" i="81"/>
  <c r="E8" i="81"/>
  <c r="D8" i="81"/>
  <c r="A8" i="81"/>
  <c r="BB7" i="81"/>
  <c r="BA7" i="81"/>
  <c r="AZ7" i="81"/>
  <c r="AY7" i="81"/>
  <c r="AX7" i="81"/>
  <c r="AW7" i="81"/>
  <c r="AV7" i="81"/>
  <c r="AU7" i="81"/>
  <c r="AT7" i="81"/>
  <c r="AS7" i="81"/>
  <c r="AR7" i="81"/>
  <c r="AQ7" i="81"/>
  <c r="AP7" i="81"/>
  <c r="AO7" i="81"/>
  <c r="AN7" i="81"/>
  <c r="AM7" i="81"/>
  <c r="AL7" i="81"/>
  <c r="AK7" i="81"/>
  <c r="AJ7" i="81"/>
  <c r="AI7" i="81"/>
  <c r="AH7" i="81"/>
  <c r="AG7" i="81"/>
  <c r="AF7" i="81"/>
  <c r="AE7" i="81"/>
  <c r="AD7" i="81"/>
  <c r="AC7" i="81"/>
  <c r="AB7" i="81"/>
  <c r="AA7" i="81"/>
  <c r="Z7" i="81"/>
  <c r="Y7" i="81"/>
  <c r="X7" i="81"/>
  <c r="W7" i="81"/>
  <c r="V7" i="81"/>
  <c r="U7" i="81"/>
  <c r="T7" i="81"/>
  <c r="S7" i="81"/>
  <c r="R7" i="81"/>
  <c r="Q7" i="81"/>
  <c r="P7" i="81"/>
  <c r="O7" i="81"/>
  <c r="N7" i="81"/>
  <c r="M7" i="81"/>
  <c r="L7" i="81"/>
  <c r="K7" i="81"/>
  <c r="J7" i="81"/>
  <c r="I7" i="81"/>
  <c r="H7" i="81"/>
  <c r="G7" i="81"/>
  <c r="F7" i="81"/>
  <c r="E7" i="81"/>
  <c r="D7" i="81"/>
  <c r="A7" i="81"/>
  <c r="BB6" i="81"/>
  <c r="BA6" i="81"/>
  <c r="AZ6" i="81"/>
  <c r="AY6" i="81"/>
  <c r="AX6" i="81"/>
  <c r="AW6" i="81"/>
  <c r="AV6" i="81"/>
  <c r="AU6" i="81"/>
  <c r="AT6" i="81"/>
  <c r="AS6" i="81"/>
  <c r="AR6" i="81"/>
  <c r="AQ6" i="81"/>
  <c r="AP6" i="81"/>
  <c r="AO6" i="81"/>
  <c r="AN6" i="81"/>
  <c r="AM6" i="81"/>
  <c r="AL6" i="81"/>
  <c r="AK6" i="81"/>
  <c r="AJ6" i="81"/>
  <c r="AI6" i="81"/>
  <c r="AH6" i="81"/>
  <c r="AG6" i="81"/>
  <c r="AF6" i="81"/>
  <c r="AE6" i="81"/>
  <c r="AD6" i="81"/>
  <c r="AC6" i="81"/>
  <c r="AB6" i="81"/>
  <c r="AA6" i="81"/>
  <c r="Z6" i="81"/>
  <c r="Y6" i="81"/>
  <c r="X6" i="81"/>
  <c r="W6" i="81"/>
  <c r="V6" i="81"/>
  <c r="U6" i="81"/>
  <c r="T6" i="81"/>
  <c r="S6" i="81"/>
  <c r="R6" i="81"/>
  <c r="Q6" i="81"/>
  <c r="P6" i="81"/>
  <c r="O6" i="81"/>
  <c r="N6" i="81"/>
  <c r="M6" i="81"/>
  <c r="L6" i="81"/>
  <c r="K6" i="81"/>
  <c r="J6" i="81"/>
  <c r="I6" i="81"/>
  <c r="H6" i="81"/>
  <c r="G6" i="81"/>
  <c r="F6" i="81"/>
  <c r="E6" i="81"/>
  <c r="D6" i="81"/>
  <c r="A6" i="81"/>
  <c r="BB5" i="81"/>
  <c r="BA5" i="81"/>
  <c r="AZ5" i="81"/>
  <c r="AY5" i="81"/>
  <c r="AX5" i="81"/>
  <c r="AW5" i="81"/>
  <c r="AV5" i="81"/>
  <c r="AU5" i="81"/>
  <c r="AT5" i="81"/>
  <c r="AS5" i="81"/>
  <c r="AR5" i="81"/>
  <c r="AQ5" i="81"/>
  <c r="AP5" i="81"/>
  <c r="AO5" i="81"/>
  <c r="AN5" i="81"/>
  <c r="AM5" i="81"/>
  <c r="AL5" i="81"/>
  <c r="AK5" i="81"/>
  <c r="AJ5" i="81"/>
  <c r="AI5" i="81"/>
  <c r="AH5" i="81"/>
  <c r="AG5" i="81"/>
  <c r="AF5" i="81"/>
  <c r="AE5" i="81"/>
  <c r="AD5" i="81"/>
  <c r="AC5" i="81"/>
  <c r="AB5" i="81"/>
  <c r="AA5" i="81"/>
  <c r="Z5" i="81"/>
  <c r="Y5" i="81"/>
  <c r="X5" i="81"/>
  <c r="W5" i="81"/>
  <c r="V5" i="81"/>
  <c r="U5" i="81"/>
  <c r="T5" i="81"/>
  <c r="S5" i="81"/>
  <c r="R5" i="81"/>
  <c r="Q5" i="81"/>
  <c r="P5" i="81"/>
  <c r="O5" i="81"/>
  <c r="N5" i="81"/>
  <c r="M5" i="81"/>
  <c r="L5" i="81"/>
  <c r="K5" i="81"/>
  <c r="J5" i="81"/>
  <c r="I5" i="81"/>
  <c r="H5" i="81"/>
  <c r="G5" i="81"/>
  <c r="F5" i="81"/>
  <c r="E5" i="81"/>
  <c r="D5" i="81"/>
  <c r="A5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P4" i="81"/>
  <c r="AO4" i="81"/>
  <c r="AN4" i="81"/>
  <c r="AM4" i="81"/>
  <c r="AL4" i="81"/>
  <c r="AK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U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D4" i="81"/>
  <c r="A4" i="81"/>
  <c r="BB3" i="81"/>
  <c r="BA3" i="81"/>
  <c r="AZ3" i="81"/>
  <c r="AY3" i="81"/>
  <c r="AX3" i="81"/>
  <c r="AW3" i="81"/>
  <c r="AV3" i="81"/>
  <c r="AU3" i="81"/>
  <c r="AT3" i="81"/>
  <c r="AS3" i="81"/>
  <c r="AR3" i="81"/>
  <c r="AQ3" i="81"/>
  <c r="AP3" i="81"/>
  <c r="AO3" i="81"/>
  <c r="AN3" i="81"/>
  <c r="AM3" i="81"/>
  <c r="AL3" i="81"/>
  <c r="AK3" i="81"/>
  <c r="AJ3" i="81"/>
  <c r="AI3" i="81"/>
  <c r="AH3" i="81"/>
  <c r="AG3" i="81"/>
  <c r="AF3" i="81"/>
  <c r="AE3" i="81"/>
  <c r="AD3" i="81"/>
  <c r="AC3" i="81"/>
  <c r="AB3" i="81"/>
  <c r="AA3" i="81"/>
  <c r="Z3" i="81"/>
  <c r="Y3" i="81"/>
  <c r="X3" i="81"/>
  <c r="W3" i="81"/>
  <c r="V3" i="81"/>
  <c r="U3" i="81"/>
  <c r="T3" i="81"/>
  <c r="S3" i="81"/>
  <c r="R3" i="81"/>
  <c r="Q3" i="81"/>
  <c r="P3" i="81"/>
  <c r="O3" i="81"/>
  <c r="N3" i="81"/>
  <c r="M3" i="81"/>
  <c r="L3" i="81"/>
  <c r="K3" i="81"/>
  <c r="J3" i="81"/>
  <c r="I3" i="81"/>
  <c r="H3" i="81"/>
  <c r="G3" i="81"/>
  <c r="F3" i="81"/>
  <c r="E3" i="81"/>
  <c r="D3" i="81"/>
  <c r="A3" i="81"/>
  <c r="BB2" i="81"/>
  <c r="BA2" i="81"/>
  <c r="AZ2" i="81"/>
  <c r="AY2" i="81"/>
  <c r="AX2" i="81"/>
  <c r="AW2" i="81"/>
  <c r="AV2" i="81"/>
  <c r="AU2" i="81"/>
  <c r="AT2" i="81"/>
  <c r="AS2" i="81"/>
  <c r="AR2" i="81"/>
  <c r="AQ2" i="81"/>
  <c r="AP2" i="81"/>
  <c r="AO2" i="81"/>
  <c r="AN2" i="81"/>
  <c r="AM2" i="81"/>
  <c r="AL2" i="81"/>
  <c r="AK2" i="81"/>
  <c r="AJ2" i="81"/>
  <c r="AI2" i="81"/>
  <c r="AH2" i="81"/>
  <c r="AG2" i="81"/>
  <c r="AF2" i="81"/>
  <c r="AE2" i="81"/>
  <c r="AD2" i="81"/>
  <c r="AC2" i="81"/>
  <c r="AB2" i="81"/>
  <c r="AA2" i="81"/>
  <c r="Z2" i="81"/>
  <c r="Y2" i="81"/>
  <c r="X2" i="81"/>
  <c r="W2" i="81"/>
  <c r="V2" i="81"/>
  <c r="U2" i="81"/>
  <c r="T2" i="81"/>
  <c r="S2" i="81"/>
  <c r="R2" i="81"/>
  <c r="Q2" i="81"/>
  <c r="P2" i="81"/>
  <c r="O2" i="81"/>
  <c r="N2" i="81"/>
  <c r="M2" i="81"/>
  <c r="L2" i="81"/>
  <c r="K2" i="81"/>
  <c r="J2" i="81"/>
  <c r="I2" i="81"/>
  <c r="H2" i="81"/>
  <c r="G2" i="81"/>
  <c r="F2" i="81"/>
  <c r="E2" i="81"/>
  <c r="D2" i="81"/>
  <c r="B10" i="73" l="1"/>
  <c r="B11" i="80" l="1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S2" i="80"/>
  <c r="T2" i="80"/>
  <c r="U2" i="80"/>
  <c r="V2" i="80"/>
  <c r="W2" i="80"/>
  <c r="X2" i="80"/>
  <c r="Y2" i="80"/>
  <c r="Z2" i="80"/>
  <c r="AA2" i="80"/>
  <c r="AB2" i="80"/>
  <c r="AC2" i="80"/>
  <c r="AD2" i="80"/>
  <c r="AE2" i="80"/>
  <c r="AF2" i="80"/>
  <c r="C2" i="80"/>
  <c r="P10" i="80"/>
  <c r="N10" i="80"/>
  <c r="L10" i="80"/>
  <c r="J10" i="80"/>
  <c r="H10" i="80"/>
  <c r="F10" i="80"/>
  <c r="D10" i="80"/>
  <c r="B10" i="80"/>
  <c r="BA85" i="79"/>
  <c r="AZ85" i="79"/>
  <c r="AY85" i="79"/>
  <c r="AX85" i="79"/>
  <c r="AW85" i="79"/>
  <c r="AV85" i="79"/>
  <c r="AU85" i="79"/>
  <c r="AT85" i="79"/>
  <c r="AS85" i="79"/>
  <c r="AR85" i="79"/>
  <c r="AQ85" i="79"/>
  <c r="AP85" i="79"/>
  <c r="AO85" i="79"/>
  <c r="AN85" i="79"/>
  <c r="AM85" i="79"/>
  <c r="AL85" i="79"/>
  <c r="AK85" i="79"/>
  <c r="AJ85" i="79"/>
  <c r="AI85" i="79"/>
  <c r="AH85" i="79"/>
  <c r="AG85" i="79"/>
  <c r="AF85" i="79"/>
  <c r="AE85" i="79"/>
  <c r="AD85" i="79"/>
  <c r="AC85" i="79"/>
  <c r="AB85" i="79"/>
  <c r="AA85" i="79"/>
  <c r="Z85" i="79"/>
  <c r="Y85" i="79"/>
  <c r="X85" i="79"/>
  <c r="W85" i="79"/>
  <c r="V85" i="79"/>
  <c r="U85" i="79"/>
  <c r="T85" i="79"/>
  <c r="S85" i="79"/>
  <c r="R85" i="79"/>
  <c r="Q85" i="79"/>
  <c r="P85" i="79"/>
  <c r="O85" i="79"/>
  <c r="N85" i="79"/>
  <c r="M85" i="79"/>
  <c r="L85" i="79"/>
  <c r="K85" i="79"/>
  <c r="J85" i="79"/>
  <c r="I85" i="79"/>
  <c r="H85" i="79"/>
  <c r="G85" i="79"/>
  <c r="F85" i="79"/>
  <c r="E85" i="79"/>
  <c r="D85" i="79"/>
  <c r="C85" i="79"/>
  <c r="BA84" i="79"/>
  <c r="AZ84" i="79"/>
  <c r="AY84" i="79"/>
  <c r="AX84" i="79"/>
  <c r="AW84" i="79"/>
  <c r="AV84" i="79"/>
  <c r="AU84" i="79"/>
  <c r="AT84" i="79"/>
  <c r="AS84" i="79"/>
  <c r="AR84" i="79"/>
  <c r="AQ84" i="79"/>
  <c r="AP84" i="79"/>
  <c r="AO84" i="79"/>
  <c r="AN84" i="79"/>
  <c r="AM84" i="79"/>
  <c r="AL84" i="79"/>
  <c r="AK84" i="79"/>
  <c r="AJ84" i="79"/>
  <c r="AI84" i="79"/>
  <c r="AH84" i="79"/>
  <c r="AG84" i="79"/>
  <c r="AF84" i="79"/>
  <c r="AE84" i="79"/>
  <c r="AD84" i="79"/>
  <c r="AC84" i="79"/>
  <c r="AB84" i="79"/>
  <c r="AA84" i="79"/>
  <c r="Z84" i="79"/>
  <c r="Y84" i="79"/>
  <c r="X84" i="79"/>
  <c r="W84" i="79"/>
  <c r="V84" i="79"/>
  <c r="U84" i="79"/>
  <c r="T84" i="79"/>
  <c r="S84" i="79"/>
  <c r="R84" i="79"/>
  <c r="Q84" i="79"/>
  <c r="P84" i="79"/>
  <c r="O84" i="79"/>
  <c r="N84" i="79"/>
  <c r="M84" i="79"/>
  <c r="L84" i="79"/>
  <c r="K84" i="79"/>
  <c r="J84" i="79"/>
  <c r="I84" i="79"/>
  <c r="H84" i="79"/>
  <c r="G84" i="79"/>
  <c r="F84" i="79"/>
  <c r="E84" i="79"/>
  <c r="D84" i="79"/>
  <c r="C84" i="79"/>
  <c r="BA83" i="79"/>
  <c r="AZ83" i="79"/>
  <c r="AY83" i="79"/>
  <c r="AX83" i="79"/>
  <c r="AW83" i="79"/>
  <c r="AV83" i="79"/>
  <c r="AU83" i="79"/>
  <c r="AT83" i="79"/>
  <c r="AS83" i="79"/>
  <c r="AR83" i="79"/>
  <c r="AQ83" i="79"/>
  <c r="AP83" i="79"/>
  <c r="AO83" i="79"/>
  <c r="AN83" i="79"/>
  <c r="AM83" i="79"/>
  <c r="AL83" i="79"/>
  <c r="AK83" i="79"/>
  <c r="AJ83" i="79"/>
  <c r="AI83" i="79"/>
  <c r="AH83" i="79"/>
  <c r="AG83" i="79"/>
  <c r="AF83" i="79"/>
  <c r="AE83" i="79"/>
  <c r="AD83" i="79"/>
  <c r="AC83" i="79"/>
  <c r="AB83" i="79"/>
  <c r="AA83" i="79"/>
  <c r="Z83" i="79"/>
  <c r="Y83" i="79"/>
  <c r="X83" i="79"/>
  <c r="W83" i="79"/>
  <c r="V83" i="79"/>
  <c r="U83" i="79"/>
  <c r="T83" i="79"/>
  <c r="S83" i="79"/>
  <c r="R83" i="79"/>
  <c r="Q83" i="79"/>
  <c r="P83" i="79"/>
  <c r="O83" i="79"/>
  <c r="N83" i="79"/>
  <c r="M83" i="79"/>
  <c r="L83" i="79"/>
  <c r="K83" i="79"/>
  <c r="J83" i="79"/>
  <c r="I83" i="79"/>
  <c r="H83" i="79"/>
  <c r="G83" i="79"/>
  <c r="F83" i="79"/>
  <c r="E83" i="79"/>
  <c r="D83" i="79"/>
  <c r="C83" i="79"/>
  <c r="BA82" i="79"/>
  <c r="AZ82" i="79"/>
  <c r="AY82" i="79"/>
  <c r="AX82" i="79"/>
  <c r="AW82" i="79"/>
  <c r="AV82" i="79"/>
  <c r="AU82" i="79"/>
  <c r="AT82" i="79"/>
  <c r="AS82" i="79"/>
  <c r="AR82" i="79"/>
  <c r="AQ82" i="79"/>
  <c r="AP82" i="79"/>
  <c r="AO82" i="79"/>
  <c r="AN82" i="79"/>
  <c r="AM82" i="79"/>
  <c r="AL82" i="79"/>
  <c r="AK82" i="79"/>
  <c r="AJ82" i="79"/>
  <c r="AI82" i="79"/>
  <c r="AH82" i="79"/>
  <c r="AG82" i="79"/>
  <c r="AF82" i="79"/>
  <c r="AE82" i="79"/>
  <c r="AD82" i="79"/>
  <c r="AC82" i="79"/>
  <c r="AB82" i="79"/>
  <c r="AA82" i="79"/>
  <c r="Z82" i="79"/>
  <c r="Y82" i="79"/>
  <c r="X82" i="79"/>
  <c r="W82" i="79"/>
  <c r="V82" i="79"/>
  <c r="U82" i="79"/>
  <c r="T82" i="79"/>
  <c r="S82" i="79"/>
  <c r="R82" i="79"/>
  <c r="Q82" i="79"/>
  <c r="P82" i="79"/>
  <c r="O82" i="79"/>
  <c r="N82" i="79"/>
  <c r="M82" i="79"/>
  <c r="L82" i="79"/>
  <c r="K82" i="79"/>
  <c r="J82" i="79"/>
  <c r="I82" i="79"/>
  <c r="H82" i="79"/>
  <c r="G82" i="79"/>
  <c r="F82" i="79"/>
  <c r="E82" i="79"/>
  <c r="D82" i="79"/>
  <c r="C82" i="79"/>
  <c r="BA81" i="79"/>
  <c r="AZ81" i="79"/>
  <c r="AY81" i="79"/>
  <c r="AX81" i="79"/>
  <c r="AW81" i="79"/>
  <c r="AV81" i="79"/>
  <c r="AU81" i="79"/>
  <c r="AT81" i="79"/>
  <c r="AS81" i="79"/>
  <c r="AR81" i="79"/>
  <c r="AQ81" i="79"/>
  <c r="AP81" i="79"/>
  <c r="AO81" i="79"/>
  <c r="AN81" i="79"/>
  <c r="AM81" i="79"/>
  <c r="AL81" i="79"/>
  <c r="AK81" i="79"/>
  <c r="AJ81" i="79"/>
  <c r="AI81" i="79"/>
  <c r="AH81" i="79"/>
  <c r="AG81" i="79"/>
  <c r="AF81" i="79"/>
  <c r="AE81" i="79"/>
  <c r="AD81" i="79"/>
  <c r="AC81" i="79"/>
  <c r="AB81" i="79"/>
  <c r="AA81" i="79"/>
  <c r="Z81" i="79"/>
  <c r="Y81" i="79"/>
  <c r="X81" i="79"/>
  <c r="W81" i="79"/>
  <c r="V81" i="79"/>
  <c r="U81" i="79"/>
  <c r="T81" i="79"/>
  <c r="S81" i="79"/>
  <c r="R81" i="79"/>
  <c r="Q81" i="79"/>
  <c r="P81" i="79"/>
  <c r="O81" i="79"/>
  <c r="N81" i="79"/>
  <c r="M81" i="79"/>
  <c r="L81" i="79"/>
  <c r="K81" i="79"/>
  <c r="J81" i="79"/>
  <c r="I81" i="79"/>
  <c r="H81" i="79"/>
  <c r="G81" i="79"/>
  <c r="F81" i="79"/>
  <c r="E81" i="79"/>
  <c r="D81" i="79"/>
  <c r="C81" i="79"/>
  <c r="BA80" i="79"/>
  <c r="AZ80" i="79"/>
  <c r="AY80" i="79"/>
  <c r="AX80" i="79"/>
  <c r="AW80" i="79"/>
  <c r="AV80" i="79"/>
  <c r="AU80" i="79"/>
  <c r="AT80" i="79"/>
  <c r="AS80" i="79"/>
  <c r="AR80" i="79"/>
  <c r="AQ80" i="79"/>
  <c r="AP80" i="79"/>
  <c r="AO80" i="79"/>
  <c r="AN80" i="79"/>
  <c r="AM80" i="79"/>
  <c r="AL80" i="79"/>
  <c r="AK80" i="79"/>
  <c r="AJ80" i="79"/>
  <c r="AI80" i="79"/>
  <c r="AH80" i="79"/>
  <c r="AG80" i="79"/>
  <c r="AF80" i="79"/>
  <c r="AE80" i="79"/>
  <c r="AD80" i="79"/>
  <c r="AC80" i="79"/>
  <c r="AB80" i="79"/>
  <c r="AA80" i="79"/>
  <c r="Z80" i="79"/>
  <c r="Y80" i="79"/>
  <c r="X80" i="79"/>
  <c r="W80" i="79"/>
  <c r="V80" i="79"/>
  <c r="U80" i="79"/>
  <c r="T80" i="79"/>
  <c r="S80" i="79"/>
  <c r="R80" i="79"/>
  <c r="Q80" i="79"/>
  <c r="P80" i="79"/>
  <c r="O80" i="79"/>
  <c r="N80" i="79"/>
  <c r="M80" i="79"/>
  <c r="L80" i="79"/>
  <c r="K80" i="79"/>
  <c r="J80" i="79"/>
  <c r="I80" i="79"/>
  <c r="H80" i="79"/>
  <c r="G80" i="79"/>
  <c r="F80" i="79"/>
  <c r="E80" i="79"/>
  <c r="D80" i="79"/>
  <c r="C80" i="79"/>
  <c r="BA79" i="79"/>
  <c r="AZ79" i="79"/>
  <c r="AY79" i="79"/>
  <c r="AX79" i="79"/>
  <c r="AW79" i="79"/>
  <c r="AV79" i="79"/>
  <c r="AU79" i="79"/>
  <c r="AT79" i="79"/>
  <c r="AS79" i="79"/>
  <c r="AR79" i="79"/>
  <c r="AQ79" i="79"/>
  <c r="AP79" i="79"/>
  <c r="AO79" i="79"/>
  <c r="AN79" i="79"/>
  <c r="AM79" i="79"/>
  <c r="AL79" i="79"/>
  <c r="AK79" i="79"/>
  <c r="AJ79" i="79"/>
  <c r="AI79" i="79"/>
  <c r="AH79" i="79"/>
  <c r="AG79" i="79"/>
  <c r="AF79" i="79"/>
  <c r="AE79" i="79"/>
  <c r="AD79" i="79"/>
  <c r="AC79" i="79"/>
  <c r="AB79" i="79"/>
  <c r="AA79" i="79"/>
  <c r="Z79" i="79"/>
  <c r="Y79" i="79"/>
  <c r="X79" i="79"/>
  <c r="W79" i="79"/>
  <c r="V79" i="79"/>
  <c r="U79" i="79"/>
  <c r="T79" i="79"/>
  <c r="S79" i="79"/>
  <c r="R79" i="79"/>
  <c r="Q79" i="79"/>
  <c r="P79" i="79"/>
  <c r="O79" i="79"/>
  <c r="N79" i="79"/>
  <c r="M79" i="79"/>
  <c r="L79" i="79"/>
  <c r="K79" i="79"/>
  <c r="J79" i="79"/>
  <c r="I79" i="79"/>
  <c r="H79" i="79"/>
  <c r="G79" i="79"/>
  <c r="F79" i="79"/>
  <c r="E79" i="79"/>
  <c r="D79" i="79"/>
  <c r="C79" i="79"/>
  <c r="BA78" i="79"/>
  <c r="AZ78" i="79"/>
  <c r="AY78" i="79"/>
  <c r="AX78" i="79"/>
  <c r="AW78" i="79"/>
  <c r="AV78" i="79"/>
  <c r="AU78" i="79"/>
  <c r="AT78" i="79"/>
  <c r="AS78" i="79"/>
  <c r="AR78" i="79"/>
  <c r="AQ78" i="79"/>
  <c r="AP78" i="79"/>
  <c r="AO78" i="79"/>
  <c r="AN78" i="79"/>
  <c r="AM78" i="79"/>
  <c r="AL78" i="79"/>
  <c r="AK78" i="79"/>
  <c r="AJ78" i="79"/>
  <c r="AI78" i="79"/>
  <c r="AH78" i="79"/>
  <c r="AG78" i="79"/>
  <c r="AF78" i="79"/>
  <c r="AE78" i="79"/>
  <c r="AD78" i="79"/>
  <c r="AC78" i="79"/>
  <c r="AB78" i="79"/>
  <c r="AA78" i="79"/>
  <c r="Z78" i="79"/>
  <c r="Y78" i="79"/>
  <c r="X78" i="79"/>
  <c r="W78" i="79"/>
  <c r="V78" i="79"/>
  <c r="U78" i="79"/>
  <c r="T78" i="79"/>
  <c r="S78" i="79"/>
  <c r="R78" i="79"/>
  <c r="Q78" i="79"/>
  <c r="P78" i="79"/>
  <c r="O78" i="79"/>
  <c r="N78" i="79"/>
  <c r="M78" i="79"/>
  <c r="L78" i="79"/>
  <c r="K78" i="79"/>
  <c r="J78" i="79"/>
  <c r="I78" i="79"/>
  <c r="H78" i="79"/>
  <c r="G78" i="79"/>
  <c r="F78" i="79"/>
  <c r="E78" i="79"/>
  <c r="D78" i="79"/>
  <c r="C78" i="79"/>
  <c r="BA77" i="79"/>
  <c r="AZ77" i="79"/>
  <c r="AY77" i="79"/>
  <c r="AX77" i="79"/>
  <c r="AW77" i="79"/>
  <c r="AV77" i="79"/>
  <c r="AU77" i="79"/>
  <c r="AT77" i="79"/>
  <c r="AS77" i="79"/>
  <c r="AR77" i="79"/>
  <c r="AQ77" i="79"/>
  <c r="AP77" i="79"/>
  <c r="AO77" i="79"/>
  <c r="AN77" i="79"/>
  <c r="AM77" i="79"/>
  <c r="AL77" i="79"/>
  <c r="AK77" i="79"/>
  <c r="AJ77" i="79"/>
  <c r="AI77" i="79"/>
  <c r="AH77" i="79"/>
  <c r="AG77" i="79"/>
  <c r="AF77" i="79"/>
  <c r="AE77" i="79"/>
  <c r="AD77" i="79"/>
  <c r="AC77" i="79"/>
  <c r="AB77" i="79"/>
  <c r="AA77" i="79"/>
  <c r="Z77" i="79"/>
  <c r="Y77" i="79"/>
  <c r="X77" i="79"/>
  <c r="W77" i="79"/>
  <c r="V77" i="79"/>
  <c r="U77" i="79"/>
  <c r="T77" i="79"/>
  <c r="S77" i="79"/>
  <c r="R77" i="79"/>
  <c r="Q77" i="79"/>
  <c r="P77" i="79"/>
  <c r="O77" i="79"/>
  <c r="N77" i="79"/>
  <c r="M77" i="79"/>
  <c r="L77" i="79"/>
  <c r="K77" i="79"/>
  <c r="J77" i="79"/>
  <c r="I77" i="79"/>
  <c r="H77" i="79"/>
  <c r="G77" i="79"/>
  <c r="F77" i="79"/>
  <c r="E77" i="79"/>
  <c r="D77" i="79"/>
  <c r="C77" i="79"/>
  <c r="BA76" i="79"/>
  <c r="AZ76" i="79"/>
  <c r="AY76" i="79"/>
  <c r="AX76" i="79"/>
  <c r="AW76" i="79"/>
  <c r="AV76" i="79"/>
  <c r="AU76" i="79"/>
  <c r="AT76" i="79"/>
  <c r="AS76" i="79"/>
  <c r="AR76" i="79"/>
  <c r="AQ76" i="79"/>
  <c r="AP76" i="79"/>
  <c r="AO76" i="79"/>
  <c r="AN76" i="79"/>
  <c r="AM76" i="79"/>
  <c r="AL76" i="79"/>
  <c r="AK76" i="79"/>
  <c r="AJ76" i="79"/>
  <c r="AI76" i="79"/>
  <c r="AH76" i="79"/>
  <c r="AG76" i="79"/>
  <c r="AF76" i="79"/>
  <c r="AE76" i="79"/>
  <c r="AD76" i="79"/>
  <c r="AC76" i="79"/>
  <c r="AB76" i="79"/>
  <c r="AA76" i="79"/>
  <c r="Z76" i="79"/>
  <c r="Y76" i="79"/>
  <c r="X76" i="79"/>
  <c r="W76" i="79"/>
  <c r="V76" i="79"/>
  <c r="U76" i="79"/>
  <c r="T76" i="79"/>
  <c r="S76" i="79"/>
  <c r="R76" i="79"/>
  <c r="Q76" i="79"/>
  <c r="P76" i="79"/>
  <c r="O76" i="79"/>
  <c r="N76" i="79"/>
  <c r="M76" i="79"/>
  <c r="L76" i="79"/>
  <c r="K76" i="79"/>
  <c r="J76" i="79"/>
  <c r="I76" i="79"/>
  <c r="H76" i="79"/>
  <c r="G76" i="79"/>
  <c r="F76" i="79"/>
  <c r="E76" i="79"/>
  <c r="D76" i="79"/>
  <c r="C76" i="79"/>
  <c r="BA75" i="79"/>
  <c r="AZ75" i="79"/>
  <c r="AY75" i="79"/>
  <c r="AX75" i="79"/>
  <c r="AW75" i="79"/>
  <c r="AV75" i="79"/>
  <c r="AU75" i="79"/>
  <c r="AT75" i="79"/>
  <c r="AS75" i="79"/>
  <c r="AR75" i="79"/>
  <c r="AQ75" i="79"/>
  <c r="AP75" i="79"/>
  <c r="AO75" i="79"/>
  <c r="AN75" i="79"/>
  <c r="AM75" i="79"/>
  <c r="AL75" i="79"/>
  <c r="AK75" i="79"/>
  <c r="AJ75" i="79"/>
  <c r="AI75" i="79"/>
  <c r="AH75" i="79"/>
  <c r="AG75" i="79"/>
  <c r="AF75" i="79"/>
  <c r="AE75" i="79"/>
  <c r="AD75" i="79"/>
  <c r="AC75" i="79"/>
  <c r="AB75" i="79"/>
  <c r="AA75" i="79"/>
  <c r="Z75" i="79"/>
  <c r="Y75" i="79"/>
  <c r="X75" i="79"/>
  <c r="W75" i="79"/>
  <c r="V75" i="79"/>
  <c r="U75" i="79"/>
  <c r="T75" i="79"/>
  <c r="S75" i="79"/>
  <c r="R75" i="79"/>
  <c r="Q75" i="79"/>
  <c r="P75" i="79"/>
  <c r="O75" i="79"/>
  <c r="N75" i="79"/>
  <c r="M75" i="79"/>
  <c r="L75" i="79"/>
  <c r="K75" i="79"/>
  <c r="J75" i="79"/>
  <c r="I75" i="79"/>
  <c r="H75" i="79"/>
  <c r="G75" i="79"/>
  <c r="F75" i="79"/>
  <c r="E75" i="79"/>
  <c r="D75" i="79"/>
  <c r="C75" i="79"/>
  <c r="BA74" i="79"/>
  <c r="AZ74" i="79"/>
  <c r="AY74" i="79"/>
  <c r="AX74" i="79"/>
  <c r="AW74" i="79"/>
  <c r="AV74" i="79"/>
  <c r="AU74" i="79"/>
  <c r="AT74" i="79"/>
  <c r="AS74" i="79"/>
  <c r="AR74" i="79"/>
  <c r="AQ74" i="79"/>
  <c r="AP74" i="79"/>
  <c r="AO74" i="79"/>
  <c r="AN74" i="79"/>
  <c r="AM74" i="79"/>
  <c r="AL74" i="79"/>
  <c r="AK74" i="79"/>
  <c r="AJ74" i="79"/>
  <c r="AI74" i="79"/>
  <c r="AH74" i="79"/>
  <c r="AG74" i="79"/>
  <c r="AF74" i="79"/>
  <c r="AE74" i="79"/>
  <c r="AD74" i="79"/>
  <c r="AC74" i="79"/>
  <c r="AB74" i="79"/>
  <c r="AA74" i="79"/>
  <c r="Z74" i="79"/>
  <c r="Y74" i="79"/>
  <c r="X74" i="79"/>
  <c r="W74" i="79"/>
  <c r="V74" i="79"/>
  <c r="U74" i="79"/>
  <c r="T74" i="79"/>
  <c r="S74" i="79"/>
  <c r="R74" i="79"/>
  <c r="Q74" i="79"/>
  <c r="P74" i="79"/>
  <c r="O74" i="79"/>
  <c r="N74" i="79"/>
  <c r="M74" i="79"/>
  <c r="L74" i="79"/>
  <c r="K74" i="79"/>
  <c r="J74" i="79"/>
  <c r="I74" i="79"/>
  <c r="H74" i="79"/>
  <c r="G74" i="79"/>
  <c r="F74" i="79"/>
  <c r="E74" i="79"/>
  <c r="D74" i="79"/>
  <c r="C74" i="79"/>
  <c r="BA73" i="79"/>
  <c r="AZ73" i="79"/>
  <c r="AY73" i="79"/>
  <c r="AX73" i="79"/>
  <c r="AW73" i="79"/>
  <c r="AV73" i="79"/>
  <c r="AU73" i="79"/>
  <c r="AT73" i="79"/>
  <c r="AS73" i="79"/>
  <c r="AR73" i="79"/>
  <c r="AQ73" i="79"/>
  <c r="AP73" i="79"/>
  <c r="AO73" i="79"/>
  <c r="AN73" i="79"/>
  <c r="AM73" i="79"/>
  <c r="AL73" i="79"/>
  <c r="AK73" i="79"/>
  <c r="AJ73" i="79"/>
  <c r="AI73" i="79"/>
  <c r="AH73" i="79"/>
  <c r="AG73" i="79"/>
  <c r="AF73" i="79"/>
  <c r="AE73" i="79"/>
  <c r="AD73" i="79"/>
  <c r="AC73" i="79"/>
  <c r="AB73" i="79"/>
  <c r="AA73" i="79"/>
  <c r="Z73" i="79"/>
  <c r="Y73" i="79"/>
  <c r="X73" i="79"/>
  <c r="W73" i="79"/>
  <c r="V73" i="79"/>
  <c r="U73" i="79"/>
  <c r="T73" i="79"/>
  <c r="S73" i="79"/>
  <c r="R73" i="79"/>
  <c r="Q73" i="79"/>
  <c r="P73" i="79"/>
  <c r="O73" i="79"/>
  <c r="N73" i="79"/>
  <c r="M73" i="79"/>
  <c r="L73" i="79"/>
  <c r="K73" i="79"/>
  <c r="J73" i="79"/>
  <c r="I73" i="79"/>
  <c r="H73" i="79"/>
  <c r="G73" i="79"/>
  <c r="F73" i="79"/>
  <c r="E73" i="79"/>
  <c r="D73" i="79"/>
  <c r="C73" i="79"/>
  <c r="BA72" i="79"/>
  <c r="AZ72" i="79"/>
  <c r="AY72" i="79"/>
  <c r="AX72" i="79"/>
  <c r="AW72" i="79"/>
  <c r="AV72" i="79"/>
  <c r="AU72" i="79"/>
  <c r="AT72" i="79"/>
  <c r="AS72" i="79"/>
  <c r="AR72" i="79"/>
  <c r="AQ72" i="79"/>
  <c r="AP72" i="79"/>
  <c r="AO72" i="79"/>
  <c r="AN72" i="79"/>
  <c r="AM72" i="79"/>
  <c r="AL72" i="79"/>
  <c r="AK72" i="79"/>
  <c r="AJ72" i="79"/>
  <c r="AI72" i="79"/>
  <c r="AH72" i="79"/>
  <c r="AG72" i="79"/>
  <c r="AF72" i="79"/>
  <c r="AE72" i="79"/>
  <c r="AD72" i="79"/>
  <c r="AC72" i="79"/>
  <c r="AB72" i="79"/>
  <c r="AA72" i="79"/>
  <c r="Z72" i="79"/>
  <c r="Y72" i="79"/>
  <c r="X72" i="79"/>
  <c r="W72" i="79"/>
  <c r="V72" i="79"/>
  <c r="U72" i="79"/>
  <c r="T72" i="79"/>
  <c r="S72" i="79"/>
  <c r="R72" i="79"/>
  <c r="Q72" i="79"/>
  <c r="P72" i="79"/>
  <c r="O72" i="79"/>
  <c r="N72" i="79"/>
  <c r="M72" i="79"/>
  <c r="L72" i="79"/>
  <c r="K72" i="79"/>
  <c r="J72" i="79"/>
  <c r="I72" i="79"/>
  <c r="H72" i="79"/>
  <c r="G72" i="79"/>
  <c r="F72" i="79"/>
  <c r="E72" i="79"/>
  <c r="D72" i="79"/>
  <c r="C72" i="79"/>
  <c r="BA71" i="79"/>
  <c r="AZ71" i="79"/>
  <c r="AY71" i="79"/>
  <c r="AX71" i="79"/>
  <c r="AW71" i="79"/>
  <c r="AV71" i="79"/>
  <c r="AU71" i="79"/>
  <c r="AT71" i="79"/>
  <c r="AS71" i="79"/>
  <c r="AR71" i="79"/>
  <c r="AQ71" i="79"/>
  <c r="AP71" i="79"/>
  <c r="AO71" i="79"/>
  <c r="AN71" i="79"/>
  <c r="AM71" i="79"/>
  <c r="AL71" i="79"/>
  <c r="AK71" i="79"/>
  <c r="AJ71" i="79"/>
  <c r="AI71" i="79"/>
  <c r="AH71" i="79"/>
  <c r="AG71" i="79"/>
  <c r="AF71" i="79"/>
  <c r="AE71" i="79"/>
  <c r="AD71" i="79"/>
  <c r="AC71" i="79"/>
  <c r="AB71" i="79"/>
  <c r="AA71" i="79"/>
  <c r="Z71" i="79"/>
  <c r="Y71" i="79"/>
  <c r="X71" i="79"/>
  <c r="W71" i="79"/>
  <c r="V71" i="79"/>
  <c r="U71" i="79"/>
  <c r="T71" i="79"/>
  <c r="S71" i="79"/>
  <c r="R71" i="79"/>
  <c r="Q71" i="79"/>
  <c r="P71" i="79"/>
  <c r="O71" i="79"/>
  <c r="N71" i="79"/>
  <c r="M71" i="79"/>
  <c r="L71" i="79"/>
  <c r="K71" i="79"/>
  <c r="J71" i="79"/>
  <c r="I71" i="79"/>
  <c r="H71" i="79"/>
  <c r="G71" i="79"/>
  <c r="F71" i="79"/>
  <c r="E71" i="79"/>
  <c r="D71" i="79"/>
  <c r="C71" i="79"/>
  <c r="BA70" i="79"/>
  <c r="AZ70" i="79"/>
  <c r="AY70" i="79"/>
  <c r="AX70" i="79"/>
  <c r="AW70" i="79"/>
  <c r="AV70" i="79"/>
  <c r="AU70" i="79"/>
  <c r="AT70" i="79"/>
  <c r="AS70" i="79"/>
  <c r="AR70" i="79"/>
  <c r="AQ70" i="79"/>
  <c r="AP70" i="79"/>
  <c r="AO70" i="79"/>
  <c r="AN70" i="79"/>
  <c r="AM70" i="79"/>
  <c r="AL70" i="79"/>
  <c r="AK70" i="79"/>
  <c r="AJ70" i="79"/>
  <c r="AI70" i="79"/>
  <c r="AH70" i="79"/>
  <c r="AG70" i="79"/>
  <c r="AF70" i="79"/>
  <c r="AE70" i="79"/>
  <c r="AD70" i="79"/>
  <c r="AC70" i="79"/>
  <c r="AB70" i="79"/>
  <c r="AA70" i="79"/>
  <c r="Z70" i="79"/>
  <c r="Y70" i="79"/>
  <c r="X70" i="79"/>
  <c r="W70" i="79"/>
  <c r="V70" i="79"/>
  <c r="U70" i="79"/>
  <c r="T70" i="79"/>
  <c r="S70" i="79"/>
  <c r="R70" i="79"/>
  <c r="Q70" i="79"/>
  <c r="P70" i="79"/>
  <c r="O70" i="79"/>
  <c r="N70" i="79"/>
  <c r="M70" i="79"/>
  <c r="L70" i="79"/>
  <c r="K70" i="79"/>
  <c r="J70" i="79"/>
  <c r="I70" i="79"/>
  <c r="H70" i="79"/>
  <c r="G70" i="79"/>
  <c r="F70" i="79"/>
  <c r="E70" i="79"/>
  <c r="D70" i="79"/>
  <c r="C70" i="79"/>
  <c r="BA69" i="79"/>
  <c r="AZ69" i="79"/>
  <c r="AY69" i="79"/>
  <c r="AX69" i="79"/>
  <c r="AW69" i="79"/>
  <c r="AV69" i="79"/>
  <c r="AU69" i="79"/>
  <c r="AT69" i="79"/>
  <c r="AS69" i="79"/>
  <c r="AR69" i="79"/>
  <c r="AQ69" i="79"/>
  <c r="AP69" i="79"/>
  <c r="AO69" i="79"/>
  <c r="AN69" i="79"/>
  <c r="AM69" i="79"/>
  <c r="AL69" i="79"/>
  <c r="AK69" i="79"/>
  <c r="AJ69" i="79"/>
  <c r="AI69" i="79"/>
  <c r="AH69" i="79"/>
  <c r="AG69" i="79"/>
  <c r="AF69" i="79"/>
  <c r="AE69" i="79"/>
  <c r="AD69" i="79"/>
  <c r="AC69" i="79"/>
  <c r="AB69" i="79"/>
  <c r="AA69" i="79"/>
  <c r="Z69" i="79"/>
  <c r="Y69" i="79"/>
  <c r="X69" i="79"/>
  <c r="W69" i="79"/>
  <c r="V69" i="79"/>
  <c r="U69" i="79"/>
  <c r="T69" i="79"/>
  <c r="S69" i="79"/>
  <c r="R69" i="79"/>
  <c r="Q69" i="79"/>
  <c r="P69" i="79"/>
  <c r="O69" i="79"/>
  <c r="N69" i="79"/>
  <c r="M69" i="79"/>
  <c r="L69" i="79"/>
  <c r="K69" i="79"/>
  <c r="J69" i="79"/>
  <c r="I69" i="79"/>
  <c r="H69" i="79"/>
  <c r="G69" i="79"/>
  <c r="F69" i="79"/>
  <c r="E69" i="79"/>
  <c r="D69" i="79"/>
  <c r="C69" i="79"/>
  <c r="BA68" i="79"/>
  <c r="AZ68" i="79"/>
  <c r="AY68" i="79"/>
  <c r="AX68" i="79"/>
  <c r="AW68" i="79"/>
  <c r="AV68" i="79"/>
  <c r="AU68" i="79"/>
  <c r="AT68" i="79"/>
  <c r="AS68" i="79"/>
  <c r="AR68" i="79"/>
  <c r="AQ68" i="79"/>
  <c r="AP68" i="79"/>
  <c r="AO68" i="79"/>
  <c r="AN68" i="79"/>
  <c r="AM68" i="79"/>
  <c r="AL68" i="79"/>
  <c r="AK68" i="79"/>
  <c r="AJ68" i="79"/>
  <c r="AI68" i="79"/>
  <c r="AH68" i="79"/>
  <c r="AG68" i="79"/>
  <c r="AF68" i="79"/>
  <c r="AE68" i="79"/>
  <c r="AD68" i="79"/>
  <c r="AC68" i="79"/>
  <c r="AB68" i="79"/>
  <c r="AA68" i="79"/>
  <c r="Z68" i="79"/>
  <c r="Y68" i="79"/>
  <c r="X68" i="79"/>
  <c r="W68" i="79"/>
  <c r="V68" i="79"/>
  <c r="U68" i="79"/>
  <c r="T68" i="79"/>
  <c r="S68" i="79"/>
  <c r="R68" i="79"/>
  <c r="Q68" i="79"/>
  <c r="P68" i="79"/>
  <c r="O68" i="79"/>
  <c r="N68" i="79"/>
  <c r="M68" i="79"/>
  <c r="L68" i="79"/>
  <c r="K68" i="79"/>
  <c r="J68" i="79"/>
  <c r="I68" i="79"/>
  <c r="H68" i="79"/>
  <c r="G68" i="79"/>
  <c r="F68" i="79"/>
  <c r="E68" i="79"/>
  <c r="D68" i="79"/>
  <c r="C68" i="79"/>
  <c r="BA67" i="79"/>
  <c r="AZ67" i="79"/>
  <c r="AY67" i="79"/>
  <c r="AX67" i="79"/>
  <c r="AW67" i="79"/>
  <c r="AV67" i="79"/>
  <c r="AU67" i="79"/>
  <c r="AT67" i="79"/>
  <c r="AS67" i="79"/>
  <c r="AR67" i="79"/>
  <c r="AQ67" i="79"/>
  <c r="AP67" i="79"/>
  <c r="AO67" i="79"/>
  <c r="AN67" i="79"/>
  <c r="AM67" i="79"/>
  <c r="AL67" i="79"/>
  <c r="AK67" i="79"/>
  <c r="AJ67" i="79"/>
  <c r="AI67" i="79"/>
  <c r="AH67" i="79"/>
  <c r="AG67" i="79"/>
  <c r="AF67" i="79"/>
  <c r="AE67" i="79"/>
  <c r="AD67" i="79"/>
  <c r="AC67" i="79"/>
  <c r="AB67" i="79"/>
  <c r="AA67" i="79"/>
  <c r="Z67" i="79"/>
  <c r="Y67" i="79"/>
  <c r="X67" i="79"/>
  <c r="W67" i="79"/>
  <c r="V67" i="79"/>
  <c r="U67" i="79"/>
  <c r="T67" i="79"/>
  <c r="S67" i="79"/>
  <c r="R67" i="79"/>
  <c r="Q67" i="79"/>
  <c r="P67" i="79"/>
  <c r="O67" i="79"/>
  <c r="N67" i="79"/>
  <c r="M67" i="79"/>
  <c r="L67" i="79"/>
  <c r="K67" i="79"/>
  <c r="J67" i="79"/>
  <c r="I67" i="79"/>
  <c r="H67" i="79"/>
  <c r="G67" i="79"/>
  <c r="F67" i="79"/>
  <c r="E67" i="79"/>
  <c r="D67" i="79"/>
  <c r="C67" i="79"/>
  <c r="BA66" i="79"/>
  <c r="AZ66" i="79"/>
  <c r="AY66" i="79"/>
  <c r="AX66" i="79"/>
  <c r="AW66" i="79"/>
  <c r="AV66" i="79"/>
  <c r="AU66" i="79"/>
  <c r="AT66" i="79"/>
  <c r="AS66" i="79"/>
  <c r="AR66" i="79"/>
  <c r="AQ66" i="79"/>
  <c r="AP66" i="79"/>
  <c r="AO66" i="79"/>
  <c r="AN66" i="79"/>
  <c r="AM66" i="79"/>
  <c r="AL66" i="79"/>
  <c r="AK66" i="79"/>
  <c r="AJ66" i="79"/>
  <c r="AI66" i="79"/>
  <c r="AH66" i="79"/>
  <c r="AG66" i="79"/>
  <c r="AF66" i="79"/>
  <c r="AE66" i="79"/>
  <c r="AD66" i="79"/>
  <c r="AC66" i="79"/>
  <c r="AB66" i="79"/>
  <c r="AA66" i="79"/>
  <c r="Z66" i="79"/>
  <c r="Y66" i="79"/>
  <c r="X66" i="79"/>
  <c r="W66" i="79"/>
  <c r="V66" i="79"/>
  <c r="U66" i="79"/>
  <c r="T66" i="79"/>
  <c r="S66" i="79"/>
  <c r="R66" i="79"/>
  <c r="Q66" i="79"/>
  <c r="P66" i="79"/>
  <c r="O66" i="79"/>
  <c r="N66" i="79"/>
  <c r="M66" i="79"/>
  <c r="L66" i="79"/>
  <c r="K66" i="79"/>
  <c r="J66" i="79"/>
  <c r="I66" i="79"/>
  <c r="H66" i="79"/>
  <c r="G66" i="79"/>
  <c r="F66" i="79"/>
  <c r="E66" i="79"/>
  <c r="D66" i="79"/>
  <c r="C66" i="79"/>
  <c r="BA65" i="79"/>
  <c r="AZ65" i="79"/>
  <c r="AY65" i="79"/>
  <c r="AX65" i="79"/>
  <c r="AW65" i="79"/>
  <c r="AV65" i="79"/>
  <c r="AU65" i="79"/>
  <c r="AT65" i="79"/>
  <c r="AS65" i="79"/>
  <c r="AR65" i="79"/>
  <c r="AQ65" i="79"/>
  <c r="AP65" i="79"/>
  <c r="AO65" i="79"/>
  <c r="AN65" i="79"/>
  <c r="AM65" i="79"/>
  <c r="AL65" i="79"/>
  <c r="AK65" i="79"/>
  <c r="AJ65" i="79"/>
  <c r="AI65" i="79"/>
  <c r="AH65" i="79"/>
  <c r="AG65" i="79"/>
  <c r="AF65" i="79"/>
  <c r="AE65" i="79"/>
  <c r="AD65" i="79"/>
  <c r="AC65" i="79"/>
  <c r="AB65" i="79"/>
  <c r="AA65" i="79"/>
  <c r="Z65" i="79"/>
  <c r="Y65" i="79"/>
  <c r="X65" i="79"/>
  <c r="W65" i="79"/>
  <c r="V65" i="79"/>
  <c r="U65" i="79"/>
  <c r="T65" i="79"/>
  <c r="S65" i="79"/>
  <c r="R65" i="79"/>
  <c r="Q65" i="79"/>
  <c r="P65" i="79"/>
  <c r="O65" i="79"/>
  <c r="N65" i="79"/>
  <c r="M65" i="79"/>
  <c r="L65" i="79"/>
  <c r="K65" i="79"/>
  <c r="J65" i="79"/>
  <c r="I65" i="79"/>
  <c r="H65" i="79"/>
  <c r="G65" i="79"/>
  <c r="F65" i="79"/>
  <c r="E65" i="79"/>
  <c r="D65" i="79"/>
  <c r="C65" i="79"/>
  <c r="BA64" i="79"/>
  <c r="AZ64" i="79"/>
  <c r="AY64" i="79"/>
  <c r="AX64" i="79"/>
  <c r="AW64" i="79"/>
  <c r="AV64" i="79"/>
  <c r="AU64" i="79"/>
  <c r="AT64" i="79"/>
  <c r="AS64" i="79"/>
  <c r="AR64" i="79"/>
  <c r="AQ64" i="79"/>
  <c r="AP64" i="79"/>
  <c r="AO64" i="79"/>
  <c r="AN64" i="79"/>
  <c r="AM64" i="79"/>
  <c r="AL64" i="79"/>
  <c r="AK64" i="79"/>
  <c r="AJ64" i="79"/>
  <c r="AI64" i="79"/>
  <c r="AH64" i="79"/>
  <c r="AG64" i="79"/>
  <c r="AF64" i="79"/>
  <c r="AE64" i="79"/>
  <c r="AD64" i="79"/>
  <c r="AC64" i="79"/>
  <c r="AB64" i="79"/>
  <c r="AA64" i="79"/>
  <c r="Z64" i="79"/>
  <c r="Y64" i="79"/>
  <c r="X64" i="79"/>
  <c r="W64" i="79"/>
  <c r="V64" i="79"/>
  <c r="U64" i="79"/>
  <c r="T64" i="79"/>
  <c r="S64" i="79"/>
  <c r="R64" i="79"/>
  <c r="Q64" i="79"/>
  <c r="P64" i="79"/>
  <c r="O64" i="79"/>
  <c r="N64" i="79"/>
  <c r="M64" i="79"/>
  <c r="L64" i="79"/>
  <c r="K64" i="79"/>
  <c r="J64" i="79"/>
  <c r="I64" i="79"/>
  <c r="H64" i="79"/>
  <c r="G64" i="79"/>
  <c r="F64" i="79"/>
  <c r="E64" i="79"/>
  <c r="D64" i="79"/>
  <c r="C64" i="79"/>
  <c r="BA63" i="79"/>
  <c r="AZ63" i="79"/>
  <c r="AY63" i="79"/>
  <c r="AX63" i="79"/>
  <c r="AW63" i="79"/>
  <c r="AV63" i="79"/>
  <c r="AU63" i="79"/>
  <c r="AT63" i="79"/>
  <c r="AS63" i="79"/>
  <c r="AR63" i="79"/>
  <c r="AQ63" i="79"/>
  <c r="AP63" i="79"/>
  <c r="AO63" i="79"/>
  <c r="AN63" i="79"/>
  <c r="AM63" i="79"/>
  <c r="AL63" i="79"/>
  <c r="AK63" i="79"/>
  <c r="AJ63" i="79"/>
  <c r="AI63" i="79"/>
  <c r="AH63" i="79"/>
  <c r="AG63" i="79"/>
  <c r="AF63" i="79"/>
  <c r="AE63" i="79"/>
  <c r="AD63" i="79"/>
  <c r="AC63" i="79"/>
  <c r="AB63" i="79"/>
  <c r="AA63" i="79"/>
  <c r="Z63" i="79"/>
  <c r="Y63" i="79"/>
  <c r="X63" i="79"/>
  <c r="W63" i="79"/>
  <c r="V63" i="79"/>
  <c r="U63" i="79"/>
  <c r="T63" i="79"/>
  <c r="S63" i="79"/>
  <c r="R63" i="79"/>
  <c r="Q63" i="79"/>
  <c r="P63" i="79"/>
  <c r="O63" i="79"/>
  <c r="N63" i="79"/>
  <c r="M63" i="79"/>
  <c r="L63" i="79"/>
  <c r="K63" i="79"/>
  <c r="J63" i="79"/>
  <c r="I63" i="79"/>
  <c r="H63" i="79"/>
  <c r="G63" i="79"/>
  <c r="F63" i="79"/>
  <c r="E63" i="79"/>
  <c r="D63" i="79"/>
  <c r="C63" i="79"/>
  <c r="BA62" i="79"/>
  <c r="AZ62" i="79"/>
  <c r="AY62" i="79"/>
  <c r="AX62" i="79"/>
  <c r="AW62" i="79"/>
  <c r="AV62" i="79"/>
  <c r="AU62" i="79"/>
  <c r="AT62" i="79"/>
  <c r="AS62" i="79"/>
  <c r="AR62" i="79"/>
  <c r="AQ62" i="79"/>
  <c r="AP62" i="79"/>
  <c r="AO62" i="79"/>
  <c r="AN62" i="79"/>
  <c r="AM62" i="79"/>
  <c r="AL62" i="79"/>
  <c r="AK62" i="79"/>
  <c r="AJ62" i="79"/>
  <c r="AI62" i="79"/>
  <c r="AH62" i="79"/>
  <c r="AG62" i="79"/>
  <c r="AF62" i="79"/>
  <c r="AE62" i="79"/>
  <c r="AD62" i="79"/>
  <c r="AC62" i="79"/>
  <c r="AB62" i="79"/>
  <c r="AA62" i="79"/>
  <c r="Z62" i="79"/>
  <c r="Y62" i="79"/>
  <c r="X62" i="79"/>
  <c r="W62" i="79"/>
  <c r="V62" i="79"/>
  <c r="U62" i="79"/>
  <c r="T62" i="79"/>
  <c r="S62" i="79"/>
  <c r="R62" i="79"/>
  <c r="Q62" i="79"/>
  <c r="P62" i="79"/>
  <c r="O62" i="79"/>
  <c r="N62" i="79"/>
  <c r="M62" i="79"/>
  <c r="L62" i="79"/>
  <c r="K62" i="79"/>
  <c r="J62" i="79"/>
  <c r="I62" i="79"/>
  <c r="H62" i="79"/>
  <c r="G62" i="79"/>
  <c r="F62" i="79"/>
  <c r="E62" i="79"/>
  <c r="D62" i="79"/>
  <c r="C62" i="79"/>
  <c r="BA61" i="79"/>
  <c r="AZ61" i="79"/>
  <c r="AY61" i="79"/>
  <c r="AX61" i="79"/>
  <c r="AW61" i="79"/>
  <c r="AV61" i="79"/>
  <c r="AU61" i="79"/>
  <c r="AT61" i="79"/>
  <c r="AS61" i="79"/>
  <c r="AR61" i="79"/>
  <c r="AQ61" i="79"/>
  <c r="AP61" i="79"/>
  <c r="AO61" i="79"/>
  <c r="AN61" i="79"/>
  <c r="AM61" i="79"/>
  <c r="AL61" i="79"/>
  <c r="AK61" i="79"/>
  <c r="AJ61" i="79"/>
  <c r="AI61" i="79"/>
  <c r="AH61" i="79"/>
  <c r="AG61" i="79"/>
  <c r="AF61" i="79"/>
  <c r="AE61" i="79"/>
  <c r="AD61" i="79"/>
  <c r="AC61" i="79"/>
  <c r="AB61" i="79"/>
  <c r="AA61" i="79"/>
  <c r="Z61" i="79"/>
  <c r="Y61" i="79"/>
  <c r="X61" i="79"/>
  <c r="W61" i="79"/>
  <c r="V61" i="79"/>
  <c r="U61" i="79"/>
  <c r="T61" i="79"/>
  <c r="S61" i="79"/>
  <c r="R61" i="79"/>
  <c r="Q61" i="79"/>
  <c r="P61" i="79"/>
  <c r="O61" i="79"/>
  <c r="N61" i="79"/>
  <c r="M61" i="79"/>
  <c r="L61" i="79"/>
  <c r="K61" i="79"/>
  <c r="J61" i="79"/>
  <c r="I61" i="79"/>
  <c r="H61" i="79"/>
  <c r="G61" i="79"/>
  <c r="F61" i="79"/>
  <c r="E61" i="79"/>
  <c r="D61" i="79"/>
  <c r="C61" i="79"/>
  <c r="BA60" i="79"/>
  <c r="AZ60" i="79"/>
  <c r="AY60" i="79"/>
  <c r="AX60" i="79"/>
  <c r="AW60" i="79"/>
  <c r="AV60" i="79"/>
  <c r="AU60" i="79"/>
  <c r="AT60" i="79"/>
  <c r="AS60" i="79"/>
  <c r="AR60" i="79"/>
  <c r="AQ60" i="79"/>
  <c r="AP60" i="79"/>
  <c r="AO60" i="79"/>
  <c r="AN60" i="79"/>
  <c r="AM60" i="79"/>
  <c r="AL60" i="79"/>
  <c r="AK60" i="79"/>
  <c r="AJ60" i="79"/>
  <c r="AI60" i="79"/>
  <c r="AH60" i="79"/>
  <c r="AG60" i="79"/>
  <c r="AF60" i="79"/>
  <c r="AE60" i="79"/>
  <c r="AD60" i="79"/>
  <c r="AC60" i="79"/>
  <c r="AB60" i="79"/>
  <c r="AA60" i="79"/>
  <c r="Z60" i="79"/>
  <c r="Y60" i="79"/>
  <c r="X60" i="79"/>
  <c r="W60" i="79"/>
  <c r="V60" i="79"/>
  <c r="U60" i="79"/>
  <c r="T60" i="79"/>
  <c r="S60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E60" i="79"/>
  <c r="D60" i="79"/>
  <c r="C60" i="79"/>
  <c r="BA59" i="79"/>
  <c r="AZ59" i="79"/>
  <c r="AY59" i="79"/>
  <c r="AX59" i="79"/>
  <c r="AW59" i="79"/>
  <c r="AV59" i="79"/>
  <c r="AU59" i="79"/>
  <c r="AT59" i="79"/>
  <c r="AS59" i="79"/>
  <c r="AR59" i="79"/>
  <c r="AQ59" i="79"/>
  <c r="AP59" i="79"/>
  <c r="AO59" i="79"/>
  <c r="AN59" i="79"/>
  <c r="AM59" i="79"/>
  <c r="AL59" i="79"/>
  <c r="AK59" i="79"/>
  <c r="AJ59" i="79"/>
  <c r="AI59" i="79"/>
  <c r="AH59" i="79"/>
  <c r="AG59" i="79"/>
  <c r="AF59" i="79"/>
  <c r="AE59" i="79"/>
  <c r="AD59" i="79"/>
  <c r="AC59" i="79"/>
  <c r="AB59" i="79"/>
  <c r="AA59" i="79"/>
  <c r="Z59" i="79"/>
  <c r="Y59" i="79"/>
  <c r="X59" i="79"/>
  <c r="W59" i="79"/>
  <c r="V59" i="79"/>
  <c r="U59" i="79"/>
  <c r="T59" i="79"/>
  <c r="S59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A58" i="79"/>
  <c r="AZ58" i="79"/>
  <c r="AY58" i="79"/>
  <c r="AX58" i="79"/>
  <c r="AW58" i="79"/>
  <c r="AV58" i="79"/>
  <c r="AU58" i="79"/>
  <c r="AT58" i="79"/>
  <c r="AS58" i="79"/>
  <c r="AR58" i="79"/>
  <c r="AQ58" i="79"/>
  <c r="AP58" i="79"/>
  <c r="AO58" i="79"/>
  <c r="AN58" i="79"/>
  <c r="AM58" i="79"/>
  <c r="AL58" i="79"/>
  <c r="AK58" i="79"/>
  <c r="AJ58" i="79"/>
  <c r="AI58" i="79"/>
  <c r="AH58" i="79"/>
  <c r="AG58" i="79"/>
  <c r="AF58" i="79"/>
  <c r="AE58" i="79"/>
  <c r="AD58" i="79"/>
  <c r="AC58" i="79"/>
  <c r="AB58" i="79"/>
  <c r="AA58" i="79"/>
  <c r="Z58" i="79"/>
  <c r="Y58" i="79"/>
  <c r="X58" i="79"/>
  <c r="W58" i="79"/>
  <c r="V58" i="79"/>
  <c r="U58" i="79"/>
  <c r="T58" i="79"/>
  <c r="S58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A57" i="79"/>
  <c r="AZ57" i="79"/>
  <c r="AY57" i="79"/>
  <c r="AX57" i="79"/>
  <c r="AW57" i="79"/>
  <c r="AV57" i="79"/>
  <c r="AU57" i="79"/>
  <c r="AT57" i="79"/>
  <c r="AS57" i="79"/>
  <c r="AR57" i="79"/>
  <c r="AQ57" i="79"/>
  <c r="AP57" i="79"/>
  <c r="AO57" i="79"/>
  <c r="AN57" i="79"/>
  <c r="AM57" i="79"/>
  <c r="AL57" i="79"/>
  <c r="AK57" i="79"/>
  <c r="AJ57" i="79"/>
  <c r="AI57" i="79"/>
  <c r="AH57" i="79"/>
  <c r="AG57" i="79"/>
  <c r="AF57" i="79"/>
  <c r="AE57" i="79"/>
  <c r="AD57" i="79"/>
  <c r="AC57" i="79"/>
  <c r="AB57" i="79"/>
  <c r="AA57" i="79"/>
  <c r="Z57" i="79"/>
  <c r="Y57" i="79"/>
  <c r="X57" i="79"/>
  <c r="W57" i="79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A56" i="79"/>
  <c r="AZ56" i="79"/>
  <c r="AY56" i="79"/>
  <c r="AX56" i="79"/>
  <c r="AW56" i="79"/>
  <c r="AV56" i="79"/>
  <c r="AU56" i="79"/>
  <c r="AT56" i="79"/>
  <c r="AS56" i="79"/>
  <c r="AR56" i="79"/>
  <c r="AQ56" i="79"/>
  <c r="AP56" i="79"/>
  <c r="AO56" i="79"/>
  <c r="AN56" i="79"/>
  <c r="AM56" i="79"/>
  <c r="AL56" i="79"/>
  <c r="AK56" i="79"/>
  <c r="AJ56" i="79"/>
  <c r="AI56" i="79"/>
  <c r="AH56" i="79"/>
  <c r="AG56" i="79"/>
  <c r="AF56" i="79"/>
  <c r="AE56" i="79"/>
  <c r="AD56" i="79"/>
  <c r="AC56" i="79"/>
  <c r="AB56" i="79"/>
  <c r="AA56" i="79"/>
  <c r="Z56" i="79"/>
  <c r="Y56" i="79"/>
  <c r="X56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A55" i="79"/>
  <c r="AZ55" i="79"/>
  <c r="AY55" i="79"/>
  <c r="AX55" i="79"/>
  <c r="AW55" i="79"/>
  <c r="AV55" i="79"/>
  <c r="AU55" i="79"/>
  <c r="AT55" i="79"/>
  <c r="AS55" i="79"/>
  <c r="AR55" i="79"/>
  <c r="AQ55" i="79"/>
  <c r="AP55" i="79"/>
  <c r="AO55" i="79"/>
  <c r="AN55" i="79"/>
  <c r="AM55" i="79"/>
  <c r="AL55" i="79"/>
  <c r="AK55" i="79"/>
  <c r="AJ55" i="79"/>
  <c r="AI55" i="79"/>
  <c r="AH55" i="79"/>
  <c r="AG55" i="79"/>
  <c r="AF55" i="79"/>
  <c r="AE55" i="79"/>
  <c r="AD55" i="79"/>
  <c r="AC55" i="79"/>
  <c r="AB55" i="79"/>
  <c r="AA55" i="79"/>
  <c r="Z55" i="79"/>
  <c r="Y55" i="79"/>
  <c r="X55" i="79"/>
  <c r="W55" i="79"/>
  <c r="V55" i="79"/>
  <c r="U55" i="79"/>
  <c r="T55" i="79"/>
  <c r="S55" i="79"/>
  <c r="R55" i="79"/>
  <c r="Q55" i="79"/>
  <c r="P55" i="79"/>
  <c r="O55" i="79"/>
  <c r="N55" i="79"/>
  <c r="M55" i="79"/>
  <c r="L55" i="79"/>
  <c r="K55" i="79"/>
  <c r="J55" i="79"/>
  <c r="I55" i="79"/>
  <c r="H55" i="79"/>
  <c r="G55" i="79"/>
  <c r="F55" i="79"/>
  <c r="E55" i="79"/>
  <c r="D55" i="79"/>
  <c r="C55" i="79"/>
  <c r="BA54" i="79"/>
  <c r="AZ54" i="79"/>
  <c r="AY54" i="79"/>
  <c r="AX54" i="79"/>
  <c r="AW54" i="79"/>
  <c r="AV54" i="79"/>
  <c r="AU54" i="79"/>
  <c r="AT54" i="79"/>
  <c r="AS54" i="79"/>
  <c r="AR54" i="79"/>
  <c r="AQ54" i="79"/>
  <c r="AP54" i="79"/>
  <c r="AO54" i="79"/>
  <c r="AN54" i="79"/>
  <c r="AM54" i="79"/>
  <c r="AL54" i="79"/>
  <c r="AK54" i="79"/>
  <c r="AJ54" i="79"/>
  <c r="AI54" i="79"/>
  <c r="AH54" i="79"/>
  <c r="AG54" i="79"/>
  <c r="AF54" i="79"/>
  <c r="AE54" i="79"/>
  <c r="AD54" i="79"/>
  <c r="AC54" i="79"/>
  <c r="AB54" i="79"/>
  <c r="AA54" i="79"/>
  <c r="Z54" i="79"/>
  <c r="Y54" i="79"/>
  <c r="X54" i="79"/>
  <c r="W54" i="79"/>
  <c r="V54" i="79"/>
  <c r="U54" i="79"/>
  <c r="T54" i="79"/>
  <c r="S54" i="79"/>
  <c r="R54" i="79"/>
  <c r="Q54" i="79"/>
  <c r="P54" i="79"/>
  <c r="O54" i="79"/>
  <c r="N54" i="79"/>
  <c r="M54" i="79"/>
  <c r="L54" i="79"/>
  <c r="K54" i="79"/>
  <c r="J54" i="79"/>
  <c r="I54" i="79"/>
  <c r="H54" i="79"/>
  <c r="G54" i="79"/>
  <c r="F54" i="79"/>
  <c r="E54" i="79"/>
  <c r="D54" i="79"/>
  <c r="C54" i="79"/>
  <c r="BA53" i="79"/>
  <c r="AZ53" i="79"/>
  <c r="AY53" i="79"/>
  <c r="AX53" i="79"/>
  <c r="AW53" i="79"/>
  <c r="AV53" i="79"/>
  <c r="AU53" i="79"/>
  <c r="AT53" i="79"/>
  <c r="AS53" i="79"/>
  <c r="AR53" i="79"/>
  <c r="AQ53" i="79"/>
  <c r="AP53" i="79"/>
  <c r="AO53" i="79"/>
  <c r="AN53" i="79"/>
  <c r="AM53" i="79"/>
  <c r="AL53" i="79"/>
  <c r="AK53" i="79"/>
  <c r="AJ53" i="79"/>
  <c r="AI53" i="79"/>
  <c r="AH53" i="79"/>
  <c r="AG53" i="79"/>
  <c r="AF53" i="79"/>
  <c r="AE53" i="79"/>
  <c r="AD53" i="79"/>
  <c r="AC53" i="79"/>
  <c r="AB53" i="79"/>
  <c r="AA53" i="79"/>
  <c r="Z53" i="79"/>
  <c r="Y53" i="79"/>
  <c r="X53" i="79"/>
  <c r="W53" i="79"/>
  <c r="V53" i="79"/>
  <c r="U53" i="79"/>
  <c r="T53" i="79"/>
  <c r="S53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A52" i="79"/>
  <c r="AZ52" i="79"/>
  <c r="AY52" i="79"/>
  <c r="AX52" i="79"/>
  <c r="AW52" i="79"/>
  <c r="AV52" i="79"/>
  <c r="AU52" i="79"/>
  <c r="AT52" i="79"/>
  <c r="AS52" i="79"/>
  <c r="AR52" i="79"/>
  <c r="AQ52" i="79"/>
  <c r="AP52" i="79"/>
  <c r="AO52" i="79"/>
  <c r="AN52" i="79"/>
  <c r="AM52" i="79"/>
  <c r="AL52" i="79"/>
  <c r="AK52" i="79"/>
  <c r="AJ52" i="79"/>
  <c r="AI52" i="79"/>
  <c r="AH52" i="79"/>
  <c r="AG52" i="79"/>
  <c r="AF52" i="79"/>
  <c r="AE52" i="79"/>
  <c r="AD52" i="79"/>
  <c r="AC52" i="79"/>
  <c r="AB52" i="79"/>
  <c r="AA52" i="79"/>
  <c r="Z52" i="79"/>
  <c r="Y52" i="79"/>
  <c r="X52" i="79"/>
  <c r="W52" i="79"/>
  <c r="V52" i="79"/>
  <c r="U52" i="79"/>
  <c r="T52" i="79"/>
  <c r="S52" i="79"/>
  <c r="R52" i="79"/>
  <c r="Q52" i="79"/>
  <c r="P52" i="79"/>
  <c r="O52" i="79"/>
  <c r="N52" i="79"/>
  <c r="M52" i="79"/>
  <c r="L52" i="79"/>
  <c r="K52" i="79"/>
  <c r="J52" i="79"/>
  <c r="I52" i="79"/>
  <c r="H52" i="79"/>
  <c r="G52" i="79"/>
  <c r="F52" i="79"/>
  <c r="E52" i="79"/>
  <c r="D52" i="79"/>
  <c r="C52" i="79"/>
  <c r="BA51" i="79"/>
  <c r="AZ51" i="79"/>
  <c r="AY51" i="79"/>
  <c r="AX51" i="79"/>
  <c r="AW51" i="79"/>
  <c r="AV51" i="79"/>
  <c r="AU51" i="79"/>
  <c r="AT51" i="79"/>
  <c r="AS51" i="79"/>
  <c r="AR51" i="79"/>
  <c r="AQ51" i="79"/>
  <c r="AP51" i="79"/>
  <c r="AO51" i="79"/>
  <c r="AN51" i="79"/>
  <c r="AM51" i="79"/>
  <c r="AL51" i="79"/>
  <c r="AK51" i="79"/>
  <c r="AJ51" i="79"/>
  <c r="AI51" i="79"/>
  <c r="AH51" i="79"/>
  <c r="AG51" i="79"/>
  <c r="AF51" i="79"/>
  <c r="AE51" i="79"/>
  <c r="AD51" i="79"/>
  <c r="AC51" i="79"/>
  <c r="AB51" i="79"/>
  <c r="AA51" i="79"/>
  <c r="Z51" i="79"/>
  <c r="Y51" i="79"/>
  <c r="X51" i="79"/>
  <c r="W51" i="79"/>
  <c r="V51" i="79"/>
  <c r="U51" i="79"/>
  <c r="T51" i="79"/>
  <c r="S51" i="79"/>
  <c r="R51" i="79"/>
  <c r="Q51" i="79"/>
  <c r="P51" i="79"/>
  <c r="O51" i="79"/>
  <c r="N51" i="79"/>
  <c r="M51" i="79"/>
  <c r="L51" i="79"/>
  <c r="K51" i="79"/>
  <c r="J51" i="79"/>
  <c r="I51" i="79"/>
  <c r="H51" i="79"/>
  <c r="G51" i="79"/>
  <c r="F51" i="79"/>
  <c r="E51" i="79"/>
  <c r="D51" i="79"/>
  <c r="C51" i="79"/>
  <c r="BA50" i="79"/>
  <c r="AZ50" i="79"/>
  <c r="AY50" i="79"/>
  <c r="AX50" i="79"/>
  <c r="AW50" i="79"/>
  <c r="AV50" i="79"/>
  <c r="AU50" i="79"/>
  <c r="AT50" i="79"/>
  <c r="AS50" i="79"/>
  <c r="AR50" i="79"/>
  <c r="AQ50" i="79"/>
  <c r="AP50" i="79"/>
  <c r="AO50" i="79"/>
  <c r="AN50" i="79"/>
  <c r="AM50" i="79"/>
  <c r="AL50" i="79"/>
  <c r="AK50" i="79"/>
  <c r="AJ50" i="79"/>
  <c r="AI50" i="79"/>
  <c r="AH50" i="79"/>
  <c r="AG50" i="79"/>
  <c r="AF50" i="79"/>
  <c r="AE50" i="79"/>
  <c r="AD50" i="79"/>
  <c r="AC50" i="79"/>
  <c r="AB50" i="79"/>
  <c r="AA50" i="79"/>
  <c r="Z50" i="79"/>
  <c r="Y50" i="79"/>
  <c r="X50" i="79"/>
  <c r="W50" i="79"/>
  <c r="V50" i="79"/>
  <c r="U50" i="79"/>
  <c r="T50" i="79"/>
  <c r="S50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E50" i="79"/>
  <c r="D50" i="79"/>
  <c r="C50" i="79"/>
  <c r="BA49" i="79"/>
  <c r="AZ49" i="79"/>
  <c r="AY49" i="79"/>
  <c r="AX49" i="79"/>
  <c r="AW49" i="79"/>
  <c r="AV49" i="79"/>
  <c r="AU49" i="79"/>
  <c r="AT49" i="79"/>
  <c r="AS49" i="79"/>
  <c r="AR49" i="79"/>
  <c r="AQ49" i="79"/>
  <c r="AP49" i="79"/>
  <c r="AO49" i="79"/>
  <c r="AN49" i="79"/>
  <c r="AM49" i="79"/>
  <c r="AL49" i="79"/>
  <c r="AK49" i="79"/>
  <c r="AJ49" i="79"/>
  <c r="AI49" i="79"/>
  <c r="AH49" i="79"/>
  <c r="AG49" i="79"/>
  <c r="AF49" i="79"/>
  <c r="AE49" i="79"/>
  <c r="AD49" i="79"/>
  <c r="AC49" i="79"/>
  <c r="AB49" i="79"/>
  <c r="AA49" i="79"/>
  <c r="Z49" i="79"/>
  <c r="Y49" i="79"/>
  <c r="X49" i="79"/>
  <c r="W49" i="79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I49" i="79"/>
  <c r="H49" i="79"/>
  <c r="G49" i="79"/>
  <c r="F49" i="79"/>
  <c r="E49" i="79"/>
  <c r="D49" i="79"/>
  <c r="C49" i="79"/>
  <c r="BA48" i="79"/>
  <c r="AZ48" i="79"/>
  <c r="AY48" i="79"/>
  <c r="AX48" i="79"/>
  <c r="AW48" i="79"/>
  <c r="AV48" i="79"/>
  <c r="AU48" i="79"/>
  <c r="AT48" i="79"/>
  <c r="AS48" i="79"/>
  <c r="AR48" i="79"/>
  <c r="AQ48" i="79"/>
  <c r="AP48" i="79"/>
  <c r="AO48" i="79"/>
  <c r="AN48" i="79"/>
  <c r="AM48" i="79"/>
  <c r="AL48" i="79"/>
  <c r="AK48" i="79"/>
  <c r="AJ48" i="79"/>
  <c r="AI48" i="79"/>
  <c r="AH48" i="79"/>
  <c r="AG48" i="79"/>
  <c r="AF48" i="79"/>
  <c r="AE48" i="79"/>
  <c r="AD48" i="79"/>
  <c r="AC48" i="79"/>
  <c r="AB48" i="79"/>
  <c r="AA48" i="79"/>
  <c r="Z48" i="79"/>
  <c r="Y48" i="79"/>
  <c r="X48" i="79"/>
  <c r="W48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D48" i="79"/>
  <c r="C48" i="79"/>
  <c r="BA47" i="79"/>
  <c r="AZ47" i="79"/>
  <c r="AY47" i="79"/>
  <c r="AX47" i="79"/>
  <c r="AW47" i="79"/>
  <c r="AV47" i="79"/>
  <c r="AU47" i="79"/>
  <c r="AT47" i="79"/>
  <c r="AS47" i="79"/>
  <c r="AR47" i="79"/>
  <c r="AQ47" i="79"/>
  <c r="AP47" i="79"/>
  <c r="AO47" i="79"/>
  <c r="AN47" i="79"/>
  <c r="AM47" i="79"/>
  <c r="AL47" i="79"/>
  <c r="AK47" i="79"/>
  <c r="AJ47" i="79"/>
  <c r="AI47" i="79"/>
  <c r="AH47" i="79"/>
  <c r="AG47" i="79"/>
  <c r="AF47" i="79"/>
  <c r="AE47" i="79"/>
  <c r="AD47" i="79"/>
  <c r="AC47" i="79"/>
  <c r="AB47" i="79"/>
  <c r="AA47" i="79"/>
  <c r="Z47" i="79"/>
  <c r="Y47" i="79"/>
  <c r="X47" i="79"/>
  <c r="W47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I47" i="79"/>
  <c r="H47" i="79"/>
  <c r="G47" i="79"/>
  <c r="F47" i="79"/>
  <c r="E47" i="79"/>
  <c r="D47" i="79"/>
  <c r="C47" i="79"/>
  <c r="BA46" i="79"/>
  <c r="AZ46" i="79"/>
  <c r="AY46" i="79"/>
  <c r="AX46" i="79"/>
  <c r="AW46" i="79"/>
  <c r="AV46" i="79"/>
  <c r="AU46" i="79"/>
  <c r="AT46" i="79"/>
  <c r="AS46" i="79"/>
  <c r="AR46" i="79"/>
  <c r="AQ46" i="79"/>
  <c r="AP46" i="79"/>
  <c r="AO46" i="79"/>
  <c r="AN46" i="79"/>
  <c r="AM46" i="79"/>
  <c r="AL46" i="79"/>
  <c r="AK46" i="79"/>
  <c r="AJ46" i="79"/>
  <c r="AI46" i="79"/>
  <c r="AH46" i="79"/>
  <c r="AG46" i="79"/>
  <c r="AF46" i="79"/>
  <c r="AE46" i="79"/>
  <c r="AD46" i="79"/>
  <c r="AC46" i="79"/>
  <c r="AB46" i="79"/>
  <c r="AA46" i="79"/>
  <c r="Z46" i="79"/>
  <c r="Y46" i="79"/>
  <c r="X46" i="79"/>
  <c r="W46" i="79"/>
  <c r="V46" i="79"/>
  <c r="U46" i="79"/>
  <c r="T46" i="79"/>
  <c r="S46" i="79"/>
  <c r="R46" i="79"/>
  <c r="Q46" i="79"/>
  <c r="P46" i="79"/>
  <c r="O46" i="79"/>
  <c r="N46" i="79"/>
  <c r="M46" i="79"/>
  <c r="L46" i="79"/>
  <c r="K46" i="79"/>
  <c r="J46" i="79"/>
  <c r="I46" i="79"/>
  <c r="H46" i="79"/>
  <c r="G46" i="79"/>
  <c r="F46" i="79"/>
  <c r="E46" i="79"/>
  <c r="D46" i="79"/>
  <c r="C46" i="79"/>
  <c r="BA45" i="79"/>
  <c r="AZ45" i="79"/>
  <c r="AY45" i="79"/>
  <c r="AX45" i="79"/>
  <c r="AW45" i="79"/>
  <c r="AV45" i="79"/>
  <c r="AU45" i="79"/>
  <c r="AT45" i="79"/>
  <c r="AS45" i="79"/>
  <c r="AR45" i="79"/>
  <c r="AQ45" i="79"/>
  <c r="AP45" i="79"/>
  <c r="AO45" i="79"/>
  <c r="AN45" i="79"/>
  <c r="AM45" i="79"/>
  <c r="AL45" i="79"/>
  <c r="AK45" i="79"/>
  <c r="AJ45" i="79"/>
  <c r="AI45" i="79"/>
  <c r="AH45" i="79"/>
  <c r="AG45" i="79"/>
  <c r="AF45" i="79"/>
  <c r="AE45" i="79"/>
  <c r="AD45" i="79"/>
  <c r="AC45" i="79"/>
  <c r="AB45" i="79"/>
  <c r="AA45" i="79"/>
  <c r="Z45" i="79"/>
  <c r="Y45" i="79"/>
  <c r="X45" i="79"/>
  <c r="W45" i="79"/>
  <c r="V45" i="79"/>
  <c r="U45" i="79"/>
  <c r="T45" i="79"/>
  <c r="S45" i="79"/>
  <c r="R45" i="79"/>
  <c r="Q45" i="79"/>
  <c r="P45" i="79"/>
  <c r="O45" i="79"/>
  <c r="N45" i="79"/>
  <c r="M45" i="79"/>
  <c r="L45" i="79"/>
  <c r="K45" i="79"/>
  <c r="J45" i="79"/>
  <c r="I45" i="79"/>
  <c r="H45" i="79"/>
  <c r="G45" i="79"/>
  <c r="F45" i="79"/>
  <c r="E45" i="79"/>
  <c r="D45" i="79"/>
  <c r="C45" i="79"/>
  <c r="BA44" i="79"/>
  <c r="AZ44" i="79"/>
  <c r="AY44" i="79"/>
  <c r="AX44" i="79"/>
  <c r="AW44" i="79"/>
  <c r="AV44" i="79"/>
  <c r="AU44" i="79"/>
  <c r="AT44" i="79"/>
  <c r="AS44" i="79"/>
  <c r="AR44" i="79"/>
  <c r="AQ44" i="79"/>
  <c r="AP44" i="79"/>
  <c r="AO44" i="79"/>
  <c r="AN44" i="79"/>
  <c r="AM44" i="79"/>
  <c r="AL44" i="79"/>
  <c r="AK44" i="79"/>
  <c r="AJ44" i="79"/>
  <c r="AI44" i="79"/>
  <c r="AH44" i="79"/>
  <c r="AG44" i="79"/>
  <c r="AF44" i="79"/>
  <c r="AE44" i="79"/>
  <c r="AD44" i="79"/>
  <c r="AC44" i="79"/>
  <c r="AB44" i="79"/>
  <c r="AA44" i="79"/>
  <c r="Z44" i="79"/>
  <c r="Y44" i="79"/>
  <c r="X44" i="79"/>
  <c r="W44" i="79"/>
  <c r="V44" i="79"/>
  <c r="U44" i="79"/>
  <c r="T44" i="79"/>
  <c r="S44" i="79"/>
  <c r="R44" i="79"/>
  <c r="Q44" i="79"/>
  <c r="P44" i="79"/>
  <c r="O44" i="79"/>
  <c r="N44" i="79"/>
  <c r="M44" i="79"/>
  <c r="L44" i="79"/>
  <c r="K44" i="79"/>
  <c r="J44" i="79"/>
  <c r="I44" i="79"/>
  <c r="H44" i="79"/>
  <c r="G44" i="79"/>
  <c r="F44" i="79"/>
  <c r="E44" i="79"/>
  <c r="D44" i="79"/>
  <c r="C44" i="79"/>
  <c r="BA43" i="79"/>
  <c r="AZ43" i="79"/>
  <c r="AY43" i="79"/>
  <c r="AX43" i="79"/>
  <c r="AW43" i="79"/>
  <c r="AV43" i="79"/>
  <c r="AU43" i="79"/>
  <c r="AT43" i="79"/>
  <c r="AS43" i="79"/>
  <c r="AR43" i="79"/>
  <c r="AQ43" i="79"/>
  <c r="AP43" i="79"/>
  <c r="AO43" i="79"/>
  <c r="AN43" i="79"/>
  <c r="AM43" i="79"/>
  <c r="AL43" i="79"/>
  <c r="AK43" i="79"/>
  <c r="AJ43" i="79"/>
  <c r="AI43" i="79"/>
  <c r="AH43" i="79"/>
  <c r="AG43" i="79"/>
  <c r="AF43" i="79"/>
  <c r="AE43" i="79"/>
  <c r="AD43" i="79"/>
  <c r="AC43" i="79"/>
  <c r="AB43" i="79"/>
  <c r="AA43" i="79"/>
  <c r="Z43" i="79"/>
  <c r="Y43" i="79"/>
  <c r="X43" i="79"/>
  <c r="W43" i="79"/>
  <c r="V43" i="79"/>
  <c r="U43" i="79"/>
  <c r="T43" i="79"/>
  <c r="S43" i="79"/>
  <c r="R43" i="79"/>
  <c r="Q43" i="79"/>
  <c r="P43" i="79"/>
  <c r="O43" i="79"/>
  <c r="N43" i="79"/>
  <c r="M43" i="79"/>
  <c r="L43" i="79"/>
  <c r="K43" i="79"/>
  <c r="J43" i="79"/>
  <c r="I43" i="79"/>
  <c r="H43" i="79"/>
  <c r="G43" i="79"/>
  <c r="F43" i="79"/>
  <c r="E43" i="79"/>
  <c r="D43" i="79"/>
  <c r="C43" i="79"/>
  <c r="BA42" i="79"/>
  <c r="AZ42" i="79"/>
  <c r="AY42" i="79"/>
  <c r="AX42" i="79"/>
  <c r="AW42" i="79"/>
  <c r="AV42" i="79"/>
  <c r="AU42" i="79"/>
  <c r="AT42" i="79"/>
  <c r="AS42" i="79"/>
  <c r="AR42" i="79"/>
  <c r="AQ42" i="79"/>
  <c r="AP42" i="79"/>
  <c r="AO42" i="79"/>
  <c r="AN42" i="79"/>
  <c r="AM42" i="79"/>
  <c r="AL42" i="79"/>
  <c r="AK42" i="79"/>
  <c r="AJ42" i="79"/>
  <c r="AI42" i="79"/>
  <c r="AH42" i="79"/>
  <c r="AG42" i="79"/>
  <c r="AF42" i="79"/>
  <c r="AE42" i="79"/>
  <c r="AD42" i="79"/>
  <c r="AC42" i="79"/>
  <c r="AB42" i="79"/>
  <c r="AA42" i="79"/>
  <c r="Z42" i="79"/>
  <c r="Y42" i="79"/>
  <c r="X42" i="79"/>
  <c r="W42" i="79"/>
  <c r="V42" i="79"/>
  <c r="U42" i="79"/>
  <c r="T42" i="79"/>
  <c r="S42" i="79"/>
  <c r="R42" i="79"/>
  <c r="Q42" i="79"/>
  <c r="P42" i="79"/>
  <c r="O42" i="79"/>
  <c r="N42" i="79"/>
  <c r="M42" i="79"/>
  <c r="L42" i="79"/>
  <c r="K42" i="79"/>
  <c r="J42" i="79"/>
  <c r="I42" i="79"/>
  <c r="H42" i="79"/>
  <c r="G42" i="79"/>
  <c r="F42" i="79"/>
  <c r="E42" i="79"/>
  <c r="D42" i="79"/>
  <c r="C42" i="79"/>
  <c r="BA41" i="79"/>
  <c r="AZ41" i="79"/>
  <c r="AY41" i="79"/>
  <c r="AX41" i="79"/>
  <c r="AW41" i="79"/>
  <c r="AV41" i="79"/>
  <c r="AU41" i="79"/>
  <c r="AT41" i="79"/>
  <c r="AS41" i="79"/>
  <c r="AR41" i="79"/>
  <c r="AQ41" i="79"/>
  <c r="AP41" i="79"/>
  <c r="AO41" i="79"/>
  <c r="AN41" i="79"/>
  <c r="AM41" i="79"/>
  <c r="AL41" i="79"/>
  <c r="AK41" i="79"/>
  <c r="AJ41" i="79"/>
  <c r="AI41" i="79"/>
  <c r="AH41" i="79"/>
  <c r="AG41" i="79"/>
  <c r="AF41" i="79"/>
  <c r="AE41" i="79"/>
  <c r="AD41" i="79"/>
  <c r="AC41" i="79"/>
  <c r="AB41" i="79"/>
  <c r="AA41" i="79"/>
  <c r="Z41" i="79"/>
  <c r="Y41" i="79"/>
  <c r="X41" i="79"/>
  <c r="W41" i="79"/>
  <c r="V41" i="79"/>
  <c r="U41" i="79"/>
  <c r="T41" i="79"/>
  <c r="S41" i="79"/>
  <c r="R41" i="79"/>
  <c r="Q41" i="79"/>
  <c r="P41" i="79"/>
  <c r="O41" i="79"/>
  <c r="N41" i="79"/>
  <c r="M41" i="79"/>
  <c r="L41" i="79"/>
  <c r="K41" i="79"/>
  <c r="J41" i="79"/>
  <c r="I41" i="79"/>
  <c r="H41" i="79"/>
  <c r="G41" i="79"/>
  <c r="F41" i="79"/>
  <c r="E41" i="79"/>
  <c r="D41" i="79"/>
  <c r="C41" i="79"/>
  <c r="BA40" i="79"/>
  <c r="AZ40" i="79"/>
  <c r="AY40" i="79"/>
  <c r="AX40" i="79"/>
  <c r="AW40" i="79"/>
  <c r="AV40" i="79"/>
  <c r="AU40" i="79"/>
  <c r="AT40" i="79"/>
  <c r="AS40" i="79"/>
  <c r="AR40" i="79"/>
  <c r="AQ40" i="79"/>
  <c r="AP40" i="79"/>
  <c r="AO40" i="79"/>
  <c r="AN40" i="79"/>
  <c r="AM40" i="79"/>
  <c r="AL40" i="79"/>
  <c r="AK40" i="79"/>
  <c r="AJ40" i="79"/>
  <c r="AI40" i="79"/>
  <c r="AH40" i="79"/>
  <c r="AG40" i="79"/>
  <c r="AF40" i="79"/>
  <c r="AE40" i="79"/>
  <c r="AD40" i="79"/>
  <c r="AC40" i="79"/>
  <c r="AB40" i="79"/>
  <c r="AA40" i="79"/>
  <c r="Z40" i="79"/>
  <c r="Y40" i="79"/>
  <c r="X40" i="79"/>
  <c r="W40" i="79"/>
  <c r="V40" i="79"/>
  <c r="U40" i="79"/>
  <c r="T40" i="79"/>
  <c r="S40" i="79"/>
  <c r="R40" i="79"/>
  <c r="Q40" i="79"/>
  <c r="P40" i="79"/>
  <c r="O40" i="79"/>
  <c r="N40" i="79"/>
  <c r="M40" i="79"/>
  <c r="L40" i="79"/>
  <c r="K40" i="79"/>
  <c r="J40" i="79"/>
  <c r="I40" i="79"/>
  <c r="H40" i="79"/>
  <c r="G40" i="79"/>
  <c r="F40" i="79"/>
  <c r="E40" i="79"/>
  <c r="D40" i="79"/>
  <c r="C40" i="79"/>
  <c r="BA39" i="79"/>
  <c r="AZ39" i="79"/>
  <c r="AY39" i="79"/>
  <c r="AX39" i="79"/>
  <c r="AW39" i="79"/>
  <c r="AV39" i="79"/>
  <c r="AU39" i="79"/>
  <c r="AT39" i="79"/>
  <c r="AS39" i="79"/>
  <c r="AR39" i="79"/>
  <c r="AQ39" i="79"/>
  <c r="AP39" i="79"/>
  <c r="AO39" i="79"/>
  <c r="AN39" i="79"/>
  <c r="AM39" i="79"/>
  <c r="AL39" i="79"/>
  <c r="AK39" i="79"/>
  <c r="AJ39" i="79"/>
  <c r="AI39" i="79"/>
  <c r="AH39" i="79"/>
  <c r="AG39" i="79"/>
  <c r="AF39" i="79"/>
  <c r="AE39" i="79"/>
  <c r="AD39" i="79"/>
  <c r="AC39" i="79"/>
  <c r="AB39" i="79"/>
  <c r="AA39" i="79"/>
  <c r="Z39" i="79"/>
  <c r="Y39" i="79"/>
  <c r="X39" i="79"/>
  <c r="W39" i="79"/>
  <c r="V39" i="79"/>
  <c r="U39" i="79"/>
  <c r="T39" i="79"/>
  <c r="S39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D39" i="79"/>
  <c r="C39" i="79"/>
  <c r="BA38" i="79"/>
  <c r="AZ38" i="79"/>
  <c r="AY38" i="79"/>
  <c r="AX38" i="79"/>
  <c r="AW38" i="79"/>
  <c r="AV38" i="79"/>
  <c r="AU38" i="79"/>
  <c r="AT38" i="79"/>
  <c r="AS38" i="79"/>
  <c r="AR38" i="79"/>
  <c r="AQ38" i="79"/>
  <c r="AP38" i="79"/>
  <c r="AO38" i="79"/>
  <c r="AN38" i="79"/>
  <c r="AM38" i="79"/>
  <c r="AL38" i="79"/>
  <c r="AK38" i="79"/>
  <c r="AJ38" i="79"/>
  <c r="AI38" i="79"/>
  <c r="AH38" i="79"/>
  <c r="AG38" i="79"/>
  <c r="AF38" i="79"/>
  <c r="AE38" i="79"/>
  <c r="AD38" i="79"/>
  <c r="AC38" i="79"/>
  <c r="AB38" i="79"/>
  <c r="AA38" i="79"/>
  <c r="Z38" i="79"/>
  <c r="Y38" i="79"/>
  <c r="X38" i="79"/>
  <c r="W38" i="79"/>
  <c r="V38" i="79"/>
  <c r="U38" i="79"/>
  <c r="T38" i="79"/>
  <c r="S38" i="79"/>
  <c r="R38" i="79"/>
  <c r="Q38" i="79"/>
  <c r="P38" i="79"/>
  <c r="O38" i="79"/>
  <c r="N38" i="79"/>
  <c r="M38" i="79"/>
  <c r="L38" i="79"/>
  <c r="K38" i="79"/>
  <c r="J38" i="79"/>
  <c r="I38" i="79"/>
  <c r="H38" i="79"/>
  <c r="G38" i="79"/>
  <c r="F38" i="79"/>
  <c r="E38" i="79"/>
  <c r="D38" i="79"/>
  <c r="C38" i="79"/>
  <c r="BA37" i="79"/>
  <c r="AZ37" i="79"/>
  <c r="AY37" i="79"/>
  <c r="AX37" i="79"/>
  <c r="AW37" i="79"/>
  <c r="AV37" i="79"/>
  <c r="AU37" i="79"/>
  <c r="AT37" i="79"/>
  <c r="AS37" i="79"/>
  <c r="AR37" i="79"/>
  <c r="AQ37" i="79"/>
  <c r="AP37" i="79"/>
  <c r="AO37" i="79"/>
  <c r="AN37" i="79"/>
  <c r="AM37" i="79"/>
  <c r="AL37" i="79"/>
  <c r="AK37" i="79"/>
  <c r="AJ37" i="79"/>
  <c r="AI37" i="79"/>
  <c r="AH37" i="79"/>
  <c r="AG37" i="79"/>
  <c r="AF37" i="79"/>
  <c r="AE37" i="79"/>
  <c r="AD37" i="79"/>
  <c r="AC37" i="79"/>
  <c r="AB37" i="79"/>
  <c r="AA37" i="79"/>
  <c r="Z37" i="79"/>
  <c r="Y37" i="79"/>
  <c r="X37" i="79"/>
  <c r="W37" i="79"/>
  <c r="V37" i="79"/>
  <c r="U37" i="79"/>
  <c r="T37" i="79"/>
  <c r="S37" i="79"/>
  <c r="R37" i="79"/>
  <c r="Q37" i="79"/>
  <c r="P37" i="79"/>
  <c r="O37" i="79"/>
  <c r="N37" i="79"/>
  <c r="M37" i="79"/>
  <c r="L37" i="79"/>
  <c r="K37" i="79"/>
  <c r="J37" i="79"/>
  <c r="I37" i="79"/>
  <c r="H37" i="79"/>
  <c r="G37" i="79"/>
  <c r="F37" i="79"/>
  <c r="E37" i="79"/>
  <c r="D37" i="79"/>
  <c r="C37" i="79"/>
  <c r="BA36" i="79"/>
  <c r="AZ36" i="79"/>
  <c r="AY36" i="79"/>
  <c r="AX36" i="79"/>
  <c r="AW36" i="79"/>
  <c r="AV36" i="79"/>
  <c r="AU36" i="79"/>
  <c r="AT36" i="79"/>
  <c r="AS36" i="79"/>
  <c r="AR36" i="79"/>
  <c r="AQ36" i="79"/>
  <c r="AP36" i="79"/>
  <c r="AO36" i="79"/>
  <c r="AN36" i="79"/>
  <c r="AM36" i="79"/>
  <c r="AL36" i="79"/>
  <c r="AK36" i="79"/>
  <c r="AJ36" i="79"/>
  <c r="AI36" i="79"/>
  <c r="AH36" i="79"/>
  <c r="AG36" i="79"/>
  <c r="AF36" i="79"/>
  <c r="AE36" i="79"/>
  <c r="AD36" i="79"/>
  <c r="AC36" i="79"/>
  <c r="AB36" i="79"/>
  <c r="AA36" i="79"/>
  <c r="Z36" i="79"/>
  <c r="Y36" i="79"/>
  <c r="X36" i="79"/>
  <c r="W36" i="79"/>
  <c r="V36" i="79"/>
  <c r="U36" i="79"/>
  <c r="T36" i="79"/>
  <c r="S36" i="79"/>
  <c r="R36" i="79"/>
  <c r="Q36" i="79"/>
  <c r="P36" i="79"/>
  <c r="O36" i="79"/>
  <c r="N36" i="79"/>
  <c r="M36" i="79"/>
  <c r="L36" i="79"/>
  <c r="K36" i="79"/>
  <c r="J36" i="79"/>
  <c r="I36" i="79"/>
  <c r="H36" i="79"/>
  <c r="G36" i="79"/>
  <c r="F36" i="79"/>
  <c r="E36" i="79"/>
  <c r="D36" i="79"/>
  <c r="C36" i="79"/>
  <c r="BA35" i="79"/>
  <c r="AZ35" i="79"/>
  <c r="AY35" i="79"/>
  <c r="AX35" i="79"/>
  <c r="AW35" i="79"/>
  <c r="AV35" i="79"/>
  <c r="AU35" i="79"/>
  <c r="AT35" i="79"/>
  <c r="AS35" i="79"/>
  <c r="AR35" i="79"/>
  <c r="AQ35" i="79"/>
  <c r="AP35" i="79"/>
  <c r="AO35" i="79"/>
  <c r="AN35" i="79"/>
  <c r="AM35" i="79"/>
  <c r="AL35" i="79"/>
  <c r="AK35" i="79"/>
  <c r="AJ35" i="79"/>
  <c r="AI35" i="79"/>
  <c r="AH35" i="79"/>
  <c r="AG35" i="79"/>
  <c r="AF35" i="79"/>
  <c r="AE35" i="79"/>
  <c r="AD35" i="79"/>
  <c r="AC35" i="79"/>
  <c r="AB35" i="79"/>
  <c r="AA35" i="79"/>
  <c r="Z35" i="79"/>
  <c r="Y35" i="79"/>
  <c r="X35" i="79"/>
  <c r="W35" i="79"/>
  <c r="V35" i="79"/>
  <c r="U35" i="79"/>
  <c r="T35" i="79"/>
  <c r="S35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BA34" i="79"/>
  <c r="AZ34" i="79"/>
  <c r="AY34" i="79"/>
  <c r="AX34" i="79"/>
  <c r="AW34" i="79"/>
  <c r="AV34" i="79"/>
  <c r="AU34" i="79"/>
  <c r="AT34" i="79"/>
  <c r="AS34" i="79"/>
  <c r="AR34" i="79"/>
  <c r="AQ34" i="79"/>
  <c r="AP34" i="79"/>
  <c r="AO34" i="79"/>
  <c r="AN34" i="79"/>
  <c r="AM34" i="79"/>
  <c r="AL34" i="79"/>
  <c r="AK34" i="79"/>
  <c r="AJ34" i="79"/>
  <c r="AI34" i="79"/>
  <c r="AH34" i="79"/>
  <c r="AG34" i="79"/>
  <c r="AF34" i="79"/>
  <c r="AE34" i="79"/>
  <c r="AD34" i="79"/>
  <c r="AC34" i="79"/>
  <c r="AB34" i="79"/>
  <c r="AA34" i="79"/>
  <c r="Z34" i="79"/>
  <c r="Y34" i="79"/>
  <c r="X34" i="79"/>
  <c r="W34" i="79"/>
  <c r="V34" i="79"/>
  <c r="U34" i="79"/>
  <c r="T34" i="79"/>
  <c r="S34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BA33" i="79"/>
  <c r="AZ33" i="79"/>
  <c r="AY33" i="79"/>
  <c r="AX33" i="79"/>
  <c r="AW33" i="79"/>
  <c r="AV33" i="79"/>
  <c r="AU33" i="79"/>
  <c r="AT33" i="79"/>
  <c r="AS33" i="79"/>
  <c r="AR33" i="79"/>
  <c r="AQ33" i="79"/>
  <c r="AP33" i="79"/>
  <c r="AO33" i="79"/>
  <c r="AN33" i="79"/>
  <c r="AM33" i="79"/>
  <c r="AL33" i="79"/>
  <c r="AK33" i="79"/>
  <c r="AJ33" i="79"/>
  <c r="AI33" i="79"/>
  <c r="AH33" i="79"/>
  <c r="AG33" i="79"/>
  <c r="AF33" i="79"/>
  <c r="AE33" i="79"/>
  <c r="AD33" i="79"/>
  <c r="AC33" i="79"/>
  <c r="AB33" i="79"/>
  <c r="AA33" i="79"/>
  <c r="Z33" i="79"/>
  <c r="Y33" i="79"/>
  <c r="X33" i="79"/>
  <c r="W33" i="79"/>
  <c r="V33" i="79"/>
  <c r="U33" i="79"/>
  <c r="T33" i="79"/>
  <c r="S33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A32" i="79"/>
  <c r="AZ32" i="79"/>
  <c r="AY32" i="79"/>
  <c r="AX32" i="79"/>
  <c r="AW32" i="79"/>
  <c r="AV32" i="79"/>
  <c r="AU32" i="79"/>
  <c r="AT32" i="79"/>
  <c r="AS32" i="79"/>
  <c r="AR32" i="79"/>
  <c r="AQ32" i="79"/>
  <c r="AP32" i="79"/>
  <c r="AO32" i="79"/>
  <c r="AN32" i="79"/>
  <c r="AM32" i="79"/>
  <c r="AL32" i="79"/>
  <c r="AK32" i="79"/>
  <c r="AJ32" i="79"/>
  <c r="AI32" i="79"/>
  <c r="AH32" i="79"/>
  <c r="AG32" i="79"/>
  <c r="AF32" i="79"/>
  <c r="AE32" i="79"/>
  <c r="AD32" i="79"/>
  <c r="AC32" i="79"/>
  <c r="AB32" i="79"/>
  <c r="AA32" i="79"/>
  <c r="Z32" i="79"/>
  <c r="Y32" i="79"/>
  <c r="X32" i="79"/>
  <c r="W32" i="79"/>
  <c r="V32" i="79"/>
  <c r="U32" i="79"/>
  <c r="T32" i="79"/>
  <c r="S32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A31" i="79"/>
  <c r="AZ31" i="79"/>
  <c r="AY31" i="79"/>
  <c r="AX31" i="79"/>
  <c r="AW31" i="79"/>
  <c r="AV31" i="79"/>
  <c r="AU31" i="79"/>
  <c r="AT31" i="79"/>
  <c r="AS31" i="79"/>
  <c r="AR31" i="79"/>
  <c r="AQ31" i="79"/>
  <c r="AP31" i="79"/>
  <c r="AO31" i="79"/>
  <c r="AN31" i="79"/>
  <c r="AM31" i="79"/>
  <c r="AL31" i="79"/>
  <c r="AK31" i="79"/>
  <c r="AJ31" i="79"/>
  <c r="AI31" i="79"/>
  <c r="AH31" i="79"/>
  <c r="AG31" i="79"/>
  <c r="AF31" i="79"/>
  <c r="AE31" i="79"/>
  <c r="AD31" i="79"/>
  <c r="AC31" i="79"/>
  <c r="AB31" i="79"/>
  <c r="AA31" i="79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C31" i="79"/>
  <c r="BA30" i="79"/>
  <c r="AZ30" i="79"/>
  <c r="AY30" i="79"/>
  <c r="AX30" i="79"/>
  <c r="AW30" i="79"/>
  <c r="AV30" i="79"/>
  <c r="AU30" i="79"/>
  <c r="AT30" i="79"/>
  <c r="AS30" i="79"/>
  <c r="AR30" i="79"/>
  <c r="AQ30" i="79"/>
  <c r="AP30" i="79"/>
  <c r="AO30" i="79"/>
  <c r="AN30" i="79"/>
  <c r="AM30" i="79"/>
  <c r="AL30" i="79"/>
  <c r="AK30" i="79"/>
  <c r="AJ30" i="79"/>
  <c r="AI30" i="79"/>
  <c r="AH30" i="79"/>
  <c r="AG30" i="79"/>
  <c r="AF30" i="79"/>
  <c r="AE30" i="79"/>
  <c r="AD30" i="79"/>
  <c r="AC30" i="79"/>
  <c r="AB30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C30" i="79"/>
  <c r="BA29" i="79"/>
  <c r="AZ29" i="79"/>
  <c r="AY29" i="79"/>
  <c r="AX29" i="79"/>
  <c r="AW29" i="79"/>
  <c r="AV29" i="79"/>
  <c r="AU29" i="79"/>
  <c r="AT29" i="79"/>
  <c r="AS29" i="79"/>
  <c r="AR29" i="79"/>
  <c r="AQ29" i="79"/>
  <c r="AP29" i="79"/>
  <c r="AO29" i="79"/>
  <c r="AN29" i="79"/>
  <c r="AM29" i="79"/>
  <c r="AL29" i="79"/>
  <c r="AK29" i="79"/>
  <c r="AJ29" i="79"/>
  <c r="AI29" i="79"/>
  <c r="AH29" i="79"/>
  <c r="AG29" i="79"/>
  <c r="AF29" i="79"/>
  <c r="AE29" i="79"/>
  <c r="AD29" i="79"/>
  <c r="AC29" i="79"/>
  <c r="AB29" i="79"/>
  <c r="AA29" i="79"/>
  <c r="Z29" i="79"/>
  <c r="Y29" i="79"/>
  <c r="X29" i="79"/>
  <c r="W29" i="79"/>
  <c r="V29" i="79"/>
  <c r="U29" i="79"/>
  <c r="T29" i="79"/>
  <c r="S29" i="79"/>
  <c r="R29" i="79"/>
  <c r="Q29" i="79"/>
  <c r="P29" i="79"/>
  <c r="O29" i="79"/>
  <c r="N29" i="79"/>
  <c r="M29" i="79"/>
  <c r="L29" i="79"/>
  <c r="K29" i="79"/>
  <c r="J29" i="79"/>
  <c r="I29" i="79"/>
  <c r="H29" i="79"/>
  <c r="G29" i="79"/>
  <c r="F29" i="79"/>
  <c r="E29" i="79"/>
  <c r="D29" i="79"/>
  <c r="C29" i="79"/>
  <c r="BA28" i="79"/>
  <c r="AZ28" i="79"/>
  <c r="AY28" i="79"/>
  <c r="AX28" i="79"/>
  <c r="AW28" i="79"/>
  <c r="AV28" i="79"/>
  <c r="AU28" i="79"/>
  <c r="AT28" i="79"/>
  <c r="AS28" i="79"/>
  <c r="AR28" i="79"/>
  <c r="AQ28" i="79"/>
  <c r="AP28" i="79"/>
  <c r="AO28" i="79"/>
  <c r="AN28" i="79"/>
  <c r="AM28" i="79"/>
  <c r="AL28" i="79"/>
  <c r="AK28" i="79"/>
  <c r="AJ28" i="79"/>
  <c r="AI28" i="79"/>
  <c r="AH28" i="79"/>
  <c r="AG28" i="79"/>
  <c r="AF28" i="79"/>
  <c r="AE28" i="79"/>
  <c r="AD28" i="79"/>
  <c r="AC28" i="79"/>
  <c r="AB28" i="79"/>
  <c r="AA28" i="79"/>
  <c r="Z28" i="79"/>
  <c r="Y28" i="79"/>
  <c r="X28" i="79"/>
  <c r="W28" i="79"/>
  <c r="V28" i="79"/>
  <c r="U28" i="79"/>
  <c r="T28" i="79"/>
  <c r="S28" i="79"/>
  <c r="R28" i="79"/>
  <c r="Q28" i="79"/>
  <c r="P28" i="79"/>
  <c r="O28" i="79"/>
  <c r="N28" i="79"/>
  <c r="M28" i="79"/>
  <c r="L28" i="79"/>
  <c r="K28" i="79"/>
  <c r="J28" i="79"/>
  <c r="I28" i="79"/>
  <c r="H28" i="79"/>
  <c r="G28" i="79"/>
  <c r="F28" i="79"/>
  <c r="E28" i="79"/>
  <c r="D28" i="79"/>
  <c r="C28" i="79"/>
  <c r="BA27" i="79"/>
  <c r="AZ27" i="79"/>
  <c r="AY27" i="79"/>
  <c r="AX27" i="79"/>
  <c r="AW27" i="79"/>
  <c r="AV27" i="79"/>
  <c r="AU27" i="79"/>
  <c r="AT27" i="79"/>
  <c r="AS27" i="79"/>
  <c r="AR27" i="79"/>
  <c r="AQ27" i="79"/>
  <c r="AP27" i="79"/>
  <c r="AO27" i="79"/>
  <c r="AN27" i="79"/>
  <c r="AM27" i="79"/>
  <c r="AL27" i="79"/>
  <c r="AK27" i="79"/>
  <c r="AJ27" i="79"/>
  <c r="AI27" i="79"/>
  <c r="AH27" i="79"/>
  <c r="AG27" i="79"/>
  <c r="AF27" i="79"/>
  <c r="AE27" i="79"/>
  <c r="AD27" i="79"/>
  <c r="AC27" i="79"/>
  <c r="AB27" i="79"/>
  <c r="AA27" i="79"/>
  <c r="Z27" i="79"/>
  <c r="Y27" i="79"/>
  <c r="X27" i="79"/>
  <c r="W27" i="79"/>
  <c r="V27" i="79"/>
  <c r="U27" i="79"/>
  <c r="T27" i="79"/>
  <c r="S27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D27" i="79"/>
  <c r="C27" i="79"/>
  <c r="BA26" i="79"/>
  <c r="AZ26" i="79"/>
  <c r="AY26" i="79"/>
  <c r="AX26" i="79"/>
  <c r="AW26" i="79"/>
  <c r="AV26" i="79"/>
  <c r="AU26" i="79"/>
  <c r="AT26" i="79"/>
  <c r="AS26" i="79"/>
  <c r="AR26" i="79"/>
  <c r="AQ26" i="79"/>
  <c r="AP26" i="79"/>
  <c r="AO26" i="79"/>
  <c r="AN26" i="79"/>
  <c r="AM26" i="79"/>
  <c r="AL26" i="79"/>
  <c r="AK26" i="79"/>
  <c r="AJ26" i="79"/>
  <c r="AI26" i="79"/>
  <c r="AH26" i="79"/>
  <c r="AG26" i="79"/>
  <c r="AF26" i="79"/>
  <c r="AE26" i="79"/>
  <c r="AD26" i="79"/>
  <c r="AC26" i="79"/>
  <c r="AB26" i="79"/>
  <c r="AA26" i="79"/>
  <c r="Z26" i="79"/>
  <c r="Y26" i="79"/>
  <c r="X26" i="79"/>
  <c r="W26" i="79"/>
  <c r="V26" i="79"/>
  <c r="U26" i="79"/>
  <c r="T26" i="79"/>
  <c r="S26" i="79"/>
  <c r="R26" i="79"/>
  <c r="Q26" i="79"/>
  <c r="P26" i="79"/>
  <c r="O26" i="79"/>
  <c r="N26" i="79"/>
  <c r="M26" i="79"/>
  <c r="L26" i="79"/>
  <c r="K26" i="79"/>
  <c r="J26" i="79"/>
  <c r="I26" i="79"/>
  <c r="H26" i="79"/>
  <c r="G26" i="79"/>
  <c r="F26" i="79"/>
  <c r="E26" i="79"/>
  <c r="D26" i="79"/>
  <c r="C26" i="79"/>
  <c r="BA25" i="79"/>
  <c r="AZ25" i="79"/>
  <c r="AY25" i="79"/>
  <c r="AX25" i="79"/>
  <c r="AW25" i="79"/>
  <c r="AV25" i="79"/>
  <c r="AU25" i="79"/>
  <c r="AT25" i="79"/>
  <c r="AS25" i="79"/>
  <c r="AR25" i="79"/>
  <c r="AQ25" i="79"/>
  <c r="AP25" i="79"/>
  <c r="AO25" i="79"/>
  <c r="AN25" i="79"/>
  <c r="AM25" i="79"/>
  <c r="AL25" i="79"/>
  <c r="AK25" i="79"/>
  <c r="AJ25" i="79"/>
  <c r="AI25" i="79"/>
  <c r="AH25" i="79"/>
  <c r="AG25" i="79"/>
  <c r="AF25" i="79"/>
  <c r="AE25" i="79"/>
  <c r="AD25" i="79"/>
  <c r="AC25" i="79"/>
  <c r="AB25" i="79"/>
  <c r="AA25" i="79"/>
  <c r="Z25" i="79"/>
  <c r="Y25" i="79"/>
  <c r="X25" i="79"/>
  <c r="W25" i="79"/>
  <c r="V25" i="79"/>
  <c r="U25" i="79"/>
  <c r="T25" i="79"/>
  <c r="S25" i="79"/>
  <c r="R25" i="79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A24" i="79"/>
  <c r="AZ24" i="79"/>
  <c r="AY24" i="79"/>
  <c r="AX24" i="79"/>
  <c r="AW24" i="79"/>
  <c r="AV24" i="79"/>
  <c r="AU24" i="79"/>
  <c r="AT24" i="79"/>
  <c r="AS24" i="79"/>
  <c r="AR24" i="79"/>
  <c r="AQ24" i="79"/>
  <c r="AP24" i="79"/>
  <c r="AO24" i="79"/>
  <c r="AN24" i="79"/>
  <c r="AM24" i="79"/>
  <c r="AL24" i="79"/>
  <c r="AK24" i="79"/>
  <c r="AJ24" i="79"/>
  <c r="AI24" i="79"/>
  <c r="AH24" i="79"/>
  <c r="AG24" i="79"/>
  <c r="AF24" i="79"/>
  <c r="AE24" i="79"/>
  <c r="AD24" i="79"/>
  <c r="AC24" i="79"/>
  <c r="AB24" i="79"/>
  <c r="AA24" i="79"/>
  <c r="Z24" i="79"/>
  <c r="Y24" i="79"/>
  <c r="X24" i="79"/>
  <c r="W24" i="79"/>
  <c r="V24" i="79"/>
  <c r="U24" i="79"/>
  <c r="T24" i="79"/>
  <c r="S24" i="79"/>
  <c r="R24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A23" i="79"/>
  <c r="AZ23" i="79"/>
  <c r="AY23" i="79"/>
  <c r="AX23" i="79"/>
  <c r="AW23" i="79"/>
  <c r="AV23" i="79"/>
  <c r="AU23" i="79"/>
  <c r="AT23" i="79"/>
  <c r="AS23" i="79"/>
  <c r="AR23" i="79"/>
  <c r="AQ23" i="79"/>
  <c r="AP23" i="79"/>
  <c r="AO23" i="79"/>
  <c r="AN23" i="79"/>
  <c r="AM23" i="79"/>
  <c r="AL23" i="79"/>
  <c r="AK23" i="79"/>
  <c r="AJ23" i="79"/>
  <c r="AI23" i="79"/>
  <c r="AH23" i="79"/>
  <c r="AG23" i="79"/>
  <c r="AF23" i="79"/>
  <c r="AE23" i="79"/>
  <c r="AD23" i="79"/>
  <c r="AC23" i="79"/>
  <c r="AB23" i="79"/>
  <c r="AA23" i="79"/>
  <c r="Z23" i="79"/>
  <c r="Y23" i="79"/>
  <c r="X23" i="79"/>
  <c r="W23" i="79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A22" i="79"/>
  <c r="AZ22" i="79"/>
  <c r="AY22" i="79"/>
  <c r="AX22" i="79"/>
  <c r="AW22" i="79"/>
  <c r="AV22" i="79"/>
  <c r="AU22" i="79"/>
  <c r="AT22" i="79"/>
  <c r="AS22" i="79"/>
  <c r="AR22" i="79"/>
  <c r="AQ22" i="79"/>
  <c r="AP22" i="79"/>
  <c r="AO22" i="79"/>
  <c r="AN22" i="79"/>
  <c r="AM22" i="79"/>
  <c r="AL22" i="79"/>
  <c r="AK22" i="79"/>
  <c r="AJ22" i="79"/>
  <c r="AI22" i="79"/>
  <c r="AH22" i="79"/>
  <c r="AG22" i="79"/>
  <c r="AF22" i="79"/>
  <c r="AE22" i="79"/>
  <c r="AD22" i="79"/>
  <c r="AC22" i="79"/>
  <c r="AB22" i="79"/>
  <c r="AA22" i="79"/>
  <c r="Z22" i="79"/>
  <c r="Y22" i="79"/>
  <c r="X22" i="79"/>
  <c r="W22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A21" i="79"/>
  <c r="AZ21" i="79"/>
  <c r="AY21" i="79"/>
  <c r="AX21" i="79"/>
  <c r="AW21" i="79"/>
  <c r="AV21" i="79"/>
  <c r="AU21" i="79"/>
  <c r="AT21" i="79"/>
  <c r="AS21" i="79"/>
  <c r="AR21" i="79"/>
  <c r="AQ21" i="79"/>
  <c r="AP21" i="79"/>
  <c r="AO21" i="79"/>
  <c r="AN21" i="79"/>
  <c r="AM21" i="79"/>
  <c r="AL21" i="79"/>
  <c r="AK21" i="79"/>
  <c r="AJ21" i="79"/>
  <c r="AI21" i="79"/>
  <c r="AH21" i="79"/>
  <c r="AG21" i="79"/>
  <c r="AF21" i="79"/>
  <c r="AE21" i="79"/>
  <c r="AD21" i="79"/>
  <c r="AC21" i="79"/>
  <c r="AB21" i="79"/>
  <c r="AA21" i="79"/>
  <c r="Z21" i="79"/>
  <c r="Y21" i="79"/>
  <c r="X21" i="79"/>
  <c r="W21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A20" i="79"/>
  <c r="AZ20" i="79"/>
  <c r="AY20" i="79"/>
  <c r="AX20" i="79"/>
  <c r="AW20" i="79"/>
  <c r="AV20" i="79"/>
  <c r="AU20" i="79"/>
  <c r="AT20" i="79"/>
  <c r="AS20" i="79"/>
  <c r="AR20" i="79"/>
  <c r="AQ20" i="79"/>
  <c r="AP20" i="79"/>
  <c r="AO20" i="79"/>
  <c r="AN20" i="79"/>
  <c r="AM20" i="79"/>
  <c r="AL20" i="79"/>
  <c r="AK20" i="79"/>
  <c r="AJ20" i="79"/>
  <c r="AI20" i="79"/>
  <c r="AH20" i="79"/>
  <c r="AG20" i="79"/>
  <c r="AF20" i="79"/>
  <c r="AE20" i="79"/>
  <c r="AD20" i="79"/>
  <c r="AC20" i="79"/>
  <c r="AB20" i="79"/>
  <c r="AA20" i="79"/>
  <c r="Z20" i="79"/>
  <c r="Y20" i="79"/>
  <c r="X20" i="79"/>
  <c r="W20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A19" i="79"/>
  <c r="AZ19" i="79"/>
  <c r="AY19" i="79"/>
  <c r="AX19" i="79"/>
  <c r="AW19" i="79"/>
  <c r="AV19" i="79"/>
  <c r="AU19" i="79"/>
  <c r="AT19" i="79"/>
  <c r="AS19" i="79"/>
  <c r="AR19" i="79"/>
  <c r="AQ19" i="79"/>
  <c r="AP19" i="79"/>
  <c r="AO19" i="79"/>
  <c r="AN19" i="79"/>
  <c r="AM19" i="79"/>
  <c r="AL19" i="79"/>
  <c r="AK19" i="79"/>
  <c r="AJ19" i="79"/>
  <c r="AI19" i="79"/>
  <c r="AH19" i="79"/>
  <c r="AG19" i="79"/>
  <c r="AF19" i="79"/>
  <c r="AE19" i="79"/>
  <c r="AD19" i="79"/>
  <c r="AC19" i="79"/>
  <c r="AB19" i="79"/>
  <c r="AA19" i="79"/>
  <c r="Z19" i="79"/>
  <c r="Y19" i="79"/>
  <c r="X19" i="79"/>
  <c r="W19" i="79"/>
  <c r="V19" i="79"/>
  <c r="U19" i="79"/>
  <c r="T19" i="79"/>
  <c r="S19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A18" i="79"/>
  <c r="AZ18" i="79"/>
  <c r="AY18" i="79"/>
  <c r="AX18" i="79"/>
  <c r="AW18" i="79"/>
  <c r="AV18" i="79"/>
  <c r="AU18" i="79"/>
  <c r="AT18" i="79"/>
  <c r="AS18" i="79"/>
  <c r="AR18" i="79"/>
  <c r="AQ18" i="79"/>
  <c r="AP18" i="79"/>
  <c r="AO18" i="79"/>
  <c r="AN18" i="79"/>
  <c r="AM18" i="79"/>
  <c r="AL18" i="79"/>
  <c r="AK18" i="79"/>
  <c r="AJ18" i="79"/>
  <c r="AI18" i="79"/>
  <c r="AH18" i="79"/>
  <c r="AG18" i="79"/>
  <c r="AF18" i="79"/>
  <c r="AE18" i="79"/>
  <c r="AD18" i="79"/>
  <c r="AC18" i="79"/>
  <c r="AB18" i="79"/>
  <c r="AA18" i="79"/>
  <c r="Z18" i="79"/>
  <c r="Y18" i="79"/>
  <c r="X18" i="79"/>
  <c r="W18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A17" i="79"/>
  <c r="AZ17" i="79"/>
  <c r="AY17" i="79"/>
  <c r="AX17" i="79"/>
  <c r="AW17" i="79"/>
  <c r="AV17" i="79"/>
  <c r="AU17" i="79"/>
  <c r="AT17" i="79"/>
  <c r="AS17" i="79"/>
  <c r="AR17" i="79"/>
  <c r="AQ17" i="79"/>
  <c r="AP17" i="79"/>
  <c r="AO17" i="79"/>
  <c r="AN17" i="79"/>
  <c r="AM17" i="79"/>
  <c r="AL17" i="79"/>
  <c r="AK17" i="79"/>
  <c r="AJ17" i="79"/>
  <c r="AI17" i="79"/>
  <c r="AH17" i="79"/>
  <c r="AG17" i="79"/>
  <c r="AF17" i="79"/>
  <c r="AE17" i="79"/>
  <c r="AD17" i="79"/>
  <c r="AC17" i="79"/>
  <c r="AB17" i="79"/>
  <c r="AA17" i="79"/>
  <c r="Z17" i="79"/>
  <c r="Y17" i="79"/>
  <c r="X17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A16" i="79"/>
  <c r="AZ16" i="79"/>
  <c r="AY16" i="79"/>
  <c r="AX16" i="79"/>
  <c r="AW16" i="79"/>
  <c r="AV16" i="79"/>
  <c r="AU16" i="79"/>
  <c r="AT16" i="79"/>
  <c r="AS16" i="79"/>
  <c r="AR16" i="79"/>
  <c r="AQ16" i="79"/>
  <c r="AP16" i="79"/>
  <c r="AO16" i="79"/>
  <c r="AN16" i="79"/>
  <c r="AM16" i="79"/>
  <c r="AL16" i="79"/>
  <c r="AK16" i="79"/>
  <c r="AJ16" i="79"/>
  <c r="AI16" i="79"/>
  <c r="AH16" i="79"/>
  <c r="AG16" i="79"/>
  <c r="AF16" i="79"/>
  <c r="AE16" i="79"/>
  <c r="AD16" i="79"/>
  <c r="AC16" i="79"/>
  <c r="AB16" i="79"/>
  <c r="AA16" i="79"/>
  <c r="Z16" i="79"/>
  <c r="Y16" i="79"/>
  <c r="X16" i="79"/>
  <c r="W16" i="79"/>
  <c r="V16" i="79"/>
  <c r="U16" i="79"/>
  <c r="T16" i="79"/>
  <c r="S16" i="79"/>
  <c r="R16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A15" i="79"/>
  <c r="AZ15" i="79"/>
  <c r="AY15" i="79"/>
  <c r="AX15" i="79"/>
  <c r="AW15" i="79"/>
  <c r="AV15" i="79"/>
  <c r="AU15" i="79"/>
  <c r="AT15" i="79"/>
  <c r="AS15" i="79"/>
  <c r="AR15" i="79"/>
  <c r="AQ15" i="79"/>
  <c r="AP15" i="79"/>
  <c r="AO15" i="79"/>
  <c r="AN15" i="79"/>
  <c r="AM15" i="79"/>
  <c r="AL15" i="79"/>
  <c r="AK15" i="79"/>
  <c r="AJ15" i="79"/>
  <c r="AI15" i="79"/>
  <c r="AH15" i="79"/>
  <c r="AG15" i="79"/>
  <c r="AF15" i="79"/>
  <c r="AE15" i="79"/>
  <c r="AD15" i="79"/>
  <c r="AC15" i="79"/>
  <c r="AB15" i="79"/>
  <c r="AA15" i="79"/>
  <c r="Z15" i="79"/>
  <c r="Y15" i="79"/>
  <c r="X15" i="79"/>
  <c r="W15" i="79"/>
  <c r="V15" i="79"/>
  <c r="U15" i="79"/>
  <c r="T15" i="79"/>
  <c r="S15" i="79"/>
  <c r="R15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A14" i="79"/>
  <c r="AZ14" i="79"/>
  <c r="AY14" i="79"/>
  <c r="AX14" i="79"/>
  <c r="AW14" i="79"/>
  <c r="AV14" i="79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I14" i="79"/>
  <c r="AH14" i="79"/>
  <c r="AG14" i="79"/>
  <c r="AF14" i="79"/>
  <c r="AE14" i="79"/>
  <c r="AD14" i="79"/>
  <c r="AC14" i="79"/>
  <c r="AB14" i="79"/>
  <c r="AA14" i="79"/>
  <c r="Z14" i="79"/>
  <c r="Y14" i="79"/>
  <c r="X14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A13" i="79"/>
  <c r="AZ13" i="79"/>
  <c r="AY13" i="79"/>
  <c r="AX13" i="79"/>
  <c r="AW13" i="79"/>
  <c r="AV13" i="79"/>
  <c r="AU13" i="79"/>
  <c r="AT13" i="79"/>
  <c r="AS13" i="79"/>
  <c r="AR13" i="79"/>
  <c r="AQ13" i="79"/>
  <c r="AP13" i="79"/>
  <c r="AO13" i="79"/>
  <c r="AN13" i="79"/>
  <c r="AM13" i="79"/>
  <c r="AL13" i="79"/>
  <c r="AK13" i="79"/>
  <c r="AJ13" i="79"/>
  <c r="AI13" i="79"/>
  <c r="AH13" i="79"/>
  <c r="AG13" i="79"/>
  <c r="AF13" i="79"/>
  <c r="AE13" i="79"/>
  <c r="AD13" i="79"/>
  <c r="AC13" i="79"/>
  <c r="AB13" i="79"/>
  <c r="AA13" i="79"/>
  <c r="Z13" i="79"/>
  <c r="Y13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A12" i="79"/>
  <c r="AZ12" i="79"/>
  <c r="AY12" i="79"/>
  <c r="AX12" i="79"/>
  <c r="AW12" i="79"/>
  <c r="AV12" i="79"/>
  <c r="AU12" i="79"/>
  <c r="AT12" i="79"/>
  <c r="AS12" i="79"/>
  <c r="AR12" i="79"/>
  <c r="AQ12" i="79"/>
  <c r="AP12" i="79"/>
  <c r="AO12" i="79"/>
  <c r="AN12" i="79"/>
  <c r="AM12" i="79"/>
  <c r="AL12" i="79"/>
  <c r="AK12" i="79"/>
  <c r="AJ12" i="79"/>
  <c r="AI12" i="79"/>
  <c r="AH12" i="79"/>
  <c r="AG12" i="79"/>
  <c r="AF12" i="79"/>
  <c r="AE12" i="79"/>
  <c r="AD12" i="79"/>
  <c r="AC12" i="79"/>
  <c r="AB12" i="79"/>
  <c r="AA12" i="79"/>
  <c r="Z12" i="79"/>
  <c r="Y12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A11" i="79"/>
  <c r="AZ11" i="79"/>
  <c r="AY11" i="79"/>
  <c r="AX11" i="79"/>
  <c r="AW11" i="79"/>
  <c r="AV11" i="79"/>
  <c r="AU11" i="79"/>
  <c r="AT11" i="79"/>
  <c r="AS11" i="79"/>
  <c r="AR11" i="79"/>
  <c r="AQ11" i="79"/>
  <c r="AP11" i="79"/>
  <c r="AO11" i="79"/>
  <c r="AN11" i="79"/>
  <c r="AM11" i="79"/>
  <c r="AL11" i="79"/>
  <c r="AK11" i="79"/>
  <c r="AJ11" i="79"/>
  <c r="AI11" i="79"/>
  <c r="AH11" i="79"/>
  <c r="AG11" i="79"/>
  <c r="AF11" i="79"/>
  <c r="AE11" i="79"/>
  <c r="AD11" i="79"/>
  <c r="AC11" i="79"/>
  <c r="AB11" i="79"/>
  <c r="AA11" i="79"/>
  <c r="Z11" i="79"/>
  <c r="Y11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A10" i="79"/>
  <c r="AZ10" i="79"/>
  <c r="AY10" i="79"/>
  <c r="AX10" i="79"/>
  <c r="AW10" i="79"/>
  <c r="AV10" i="79"/>
  <c r="AU10" i="79"/>
  <c r="AT10" i="79"/>
  <c r="AS10" i="79"/>
  <c r="AR10" i="79"/>
  <c r="AQ10" i="79"/>
  <c r="AP10" i="79"/>
  <c r="AO10" i="79"/>
  <c r="AN10" i="79"/>
  <c r="AM10" i="79"/>
  <c r="AL10" i="79"/>
  <c r="AK10" i="79"/>
  <c r="AJ10" i="79"/>
  <c r="AI10" i="79"/>
  <c r="AH10" i="79"/>
  <c r="AG10" i="79"/>
  <c r="AF10" i="79"/>
  <c r="AE10" i="79"/>
  <c r="AD10" i="79"/>
  <c r="AC10" i="79"/>
  <c r="AB10" i="79"/>
  <c r="AA10" i="79"/>
  <c r="Z10" i="79"/>
  <c r="Y10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A9" i="79"/>
  <c r="AZ9" i="79"/>
  <c r="AY9" i="79"/>
  <c r="AX9" i="79"/>
  <c r="AW9" i="79"/>
  <c r="AV9" i="79"/>
  <c r="AU9" i="79"/>
  <c r="AT9" i="79"/>
  <c r="AS9" i="79"/>
  <c r="AR9" i="79"/>
  <c r="AQ9" i="79"/>
  <c r="AP9" i="79"/>
  <c r="AO9" i="79"/>
  <c r="AN9" i="79"/>
  <c r="AM9" i="79"/>
  <c r="AL9" i="79"/>
  <c r="AK9" i="79"/>
  <c r="AJ9" i="79"/>
  <c r="AI9" i="79"/>
  <c r="AH9" i="79"/>
  <c r="AG9" i="79"/>
  <c r="AF9" i="79"/>
  <c r="AE9" i="79"/>
  <c r="AD9" i="79"/>
  <c r="AC9" i="79"/>
  <c r="AB9" i="79"/>
  <c r="AA9" i="79"/>
  <c r="Z9" i="79"/>
  <c r="Y9" i="79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A8" i="79"/>
  <c r="AZ8" i="79"/>
  <c r="AY8" i="79"/>
  <c r="AX8" i="79"/>
  <c r="AW8" i="79"/>
  <c r="AV8" i="79"/>
  <c r="AU8" i="79"/>
  <c r="AT8" i="79"/>
  <c r="AS8" i="79"/>
  <c r="AR8" i="79"/>
  <c r="AQ8" i="79"/>
  <c r="AP8" i="79"/>
  <c r="AO8" i="79"/>
  <c r="AN8" i="79"/>
  <c r="AM8" i="79"/>
  <c r="AL8" i="79"/>
  <c r="AK8" i="79"/>
  <c r="AJ8" i="79"/>
  <c r="AI8" i="79"/>
  <c r="AH8" i="79"/>
  <c r="AG8" i="79"/>
  <c r="AF8" i="79"/>
  <c r="AE8" i="79"/>
  <c r="AD8" i="79"/>
  <c r="AC8" i="79"/>
  <c r="AB8" i="79"/>
  <c r="AA8" i="79"/>
  <c r="Z8" i="79"/>
  <c r="Y8" i="79"/>
  <c r="X8" i="79"/>
  <c r="W8" i="79"/>
  <c r="V8" i="79"/>
  <c r="U8" i="79"/>
  <c r="T8" i="79"/>
  <c r="S8" i="79"/>
  <c r="R8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A7" i="79"/>
  <c r="AZ7" i="79"/>
  <c r="AY7" i="79"/>
  <c r="AX7" i="79"/>
  <c r="AW7" i="79"/>
  <c r="AV7" i="79"/>
  <c r="AU7" i="79"/>
  <c r="AT7" i="79"/>
  <c r="AS7" i="79"/>
  <c r="AR7" i="79"/>
  <c r="AQ7" i="79"/>
  <c r="AP7" i="79"/>
  <c r="AO7" i="79"/>
  <c r="AN7" i="79"/>
  <c r="AM7" i="79"/>
  <c r="AL7" i="79"/>
  <c r="AK7" i="79"/>
  <c r="AJ7" i="79"/>
  <c r="AI7" i="79"/>
  <c r="AH7" i="79"/>
  <c r="AG7" i="79"/>
  <c r="AF7" i="79"/>
  <c r="AE7" i="79"/>
  <c r="AD7" i="79"/>
  <c r="AC7" i="79"/>
  <c r="AB7" i="79"/>
  <c r="AA7" i="79"/>
  <c r="Z7" i="79"/>
  <c r="Y7" i="79"/>
  <c r="X7" i="79"/>
  <c r="W7" i="79"/>
  <c r="V7" i="79"/>
  <c r="U7" i="79"/>
  <c r="T7" i="79"/>
  <c r="S7" i="79"/>
  <c r="R7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A6" i="79"/>
  <c r="AZ6" i="79"/>
  <c r="AY6" i="79"/>
  <c r="AX6" i="79"/>
  <c r="AW6" i="79"/>
  <c r="AV6" i="79"/>
  <c r="AU6" i="79"/>
  <c r="AT6" i="79"/>
  <c r="AS6" i="79"/>
  <c r="AR6" i="79"/>
  <c r="AQ6" i="79"/>
  <c r="AP6" i="79"/>
  <c r="AO6" i="79"/>
  <c r="AN6" i="79"/>
  <c r="AM6" i="79"/>
  <c r="AL6" i="79"/>
  <c r="AK6" i="79"/>
  <c r="AJ6" i="79"/>
  <c r="AI6" i="79"/>
  <c r="AH6" i="79"/>
  <c r="AG6" i="79"/>
  <c r="AF6" i="79"/>
  <c r="AE6" i="79"/>
  <c r="AD6" i="79"/>
  <c r="AC6" i="79"/>
  <c r="AB6" i="79"/>
  <c r="AA6" i="79"/>
  <c r="Z6" i="79"/>
  <c r="Y6" i="79"/>
  <c r="X6" i="79"/>
  <c r="W6" i="79"/>
  <c r="V6" i="79"/>
  <c r="U6" i="79"/>
  <c r="T6" i="79"/>
  <c r="S6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A5" i="79"/>
  <c r="AZ5" i="79"/>
  <c r="AY5" i="79"/>
  <c r="AX5" i="79"/>
  <c r="AW5" i="79"/>
  <c r="AV5" i="79"/>
  <c r="AU5" i="79"/>
  <c r="AT5" i="79"/>
  <c r="AS5" i="79"/>
  <c r="AR5" i="79"/>
  <c r="AQ5" i="79"/>
  <c r="AP5" i="79"/>
  <c r="AO5" i="79"/>
  <c r="AN5" i="79"/>
  <c r="AM5" i="79"/>
  <c r="AL5" i="79"/>
  <c r="AK5" i="79"/>
  <c r="AJ5" i="79"/>
  <c r="AI5" i="79"/>
  <c r="AH5" i="79"/>
  <c r="AG5" i="79"/>
  <c r="AF5" i="79"/>
  <c r="AE5" i="79"/>
  <c r="AD5" i="79"/>
  <c r="AC5" i="79"/>
  <c r="AB5" i="79"/>
  <c r="AA5" i="79"/>
  <c r="Z5" i="79"/>
  <c r="Y5" i="79"/>
  <c r="X5" i="79"/>
  <c r="W5" i="79"/>
  <c r="V5" i="79"/>
  <c r="U5" i="79"/>
  <c r="T5" i="79"/>
  <c r="S5" i="79"/>
  <c r="R5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A4" i="79"/>
  <c r="AZ4" i="79"/>
  <c r="AY4" i="79"/>
  <c r="AX4" i="79"/>
  <c r="AW4" i="79"/>
  <c r="AV4" i="79"/>
  <c r="AU4" i="79"/>
  <c r="AT4" i="79"/>
  <c r="AS4" i="79"/>
  <c r="AR4" i="79"/>
  <c r="AQ4" i="79"/>
  <c r="AP4" i="79"/>
  <c r="AO4" i="79"/>
  <c r="AN4" i="79"/>
  <c r="AM4" i="79"/>
  <c r="AL4" i="79"/>
  <c r="AK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U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A3" i="79"/>
  <c r="AZ3" i="79"/>
  <c r="AY3" i="79"/>
  <c r="AX3" i="79"/>
  <c r="AW3" i="79"/>
  <c r="AV3" i="79"/>
  <c r="AU3" i="79"/>
  <c r="AT3" i="79"/>
  <c r="AS3" i="79"/>
  <c r="AR3" i="79"/>
  <c r="AQ3" i="79"/>
  <c r="AP3" i="79"/>
  <c r="AO3" i="79"/>
  <c r="AN3" i="79"/>
  <c r="AM3" i="79"/>
  <c r="AL3" i="79"/>
  <c r="AK3" i="79"/>
  <c r="AJ3" i="79"/>
  <c r="AI3" i="79"/>
  <c r="AH3" i="79"/>
  <c r="AG3" i="79"/>
  <c r="AF3" i="79"/>
  <c r="AE3" i="79"/>
  <c r="AD3" i="79"/>
  <c r="AC3" i="79"/>
  <c r="AB3" i="79"/>
  <c r="AA3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A2" i="79"/>
  <c r="AZ2" i="79"/>
  <c r="AY2" i="79"/>
  <c r="AX2" i="79"/>
  <c r="AW2" i="79"/>
  <c r="AV2" i="79"/>
  <c r="AU2" i="79"/>
  <c r="AT2" i="79"/>
  <c r="AS2" i="79"/>
  <c r="AR2" i="79"/>
  <c r="AQ2" i="79"/>
  <c r="AP2" i="79"/>
  <c r="AO2" i="79"/>
  <c r="AN2" i="79"/>
  <c r="AM2" i="79"/>
  <c r="AL2" i="79"/>
  <c r="AK2" i="79"/>
  <c r="AJ2" i="79"/>
  <c r="AI2" i="79"/>
  <c r="AH2" i="79"/>
  <c r="AG2" i="79"/>
  <c r="AF2" i="79"/>
  <c r="AE2" i="79"/>
  <c r="AD2" i="79"/>
  <c r="AC2" i="79"/>
  <c r="AB2" i="79"/>
  <c r="AA2" i="79"/>
  <c r="Z2" i="79"/>
  <c r="Y2" i="79"/>
  <c r="X2" i="79"/>
  <c r="W2" i="79"/>
  <c r="V2" i="79"/>
  <c r="U2" i="79"/>
  <c r="T2" i="79"/>
  <c r="S2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A85" i="78"/>
  <c r="AZ85" i="78"/>
  <c r="AY85" i="78"/>
  <c r="AX85" i="78"/>
  <c r="AW85" i="78"/>
  <c r="AV85" i="78"/>
  <c r="AU85" i="78"/>
  <c r="AT85" i="78"/>
  <c r="AS85" i="78"/>
  <c r="AR85" i="78"/>
  <c r="AQ85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A84" i="78"/>
  <c r="AZ84" i="78"/>
  <c r="AY84" i="78"/>
  <c r="AX84" i="78"/>
  <c r="AW84" i="78"/>
  <c r="AV84" i="78"/>
  <c r="AU84" i="78"/>
  <c r="AT84" i="78"/>
  <c r="AS84" i="78"/>
  <c r="AR84" i="78"/>
  <c r="AQ84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A83" i="78"/>
  <c r="AZ83" i="78"/>
  <c r="AY83" i="78"/>
  <c r="AX83" i="78"/>
  <c r="AW83" i="78"/>
  <c r="AV83" i="78"/>
  <c r="AU83" i="78"/>
  <c r="AT83" i="78"/>
  <c r="AS83" i="78"/>
  <c r="AR83" i="78"/>
  <c r="AQ83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A82" i="78"/>
  <c r="AZ82" i="78"/>
  <c r="AY82" i="78"/>
  <c r="AX82" i="78"/>
  <c r="AW82" i="78"/>
  <c r="AV82" i="78"/>
  <c r="AU82" i="78"/>
  <c r="AT82" i="78"/>
  <c r="AS82" i="78"/>
  <c r="AR82" i="78"/>
  <c r="AQ82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A81" i="78"/>
  <c r="AZ81" i="78"/>
  <c r="AY81" i="78"/>
  <c r="AX81" i="78"/>
  <c r="AW81" i="78"/>
  <c r="AV81" i="78"/>
  <c r="AU81" i="78"/>
  <c r="AT81" i="78"/>
  <c r="AS81" i="78"/>
  <c r="AR81" i="78"/>
  <c r="AQ81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A80" i="78"/>
  <c r="AZ80" i="78"/>
  <c r="AY80" i="78"/>
  <c r="AX80" i="78"/>
  <c r="AW80" i="78"/>
  <c r="AV80" i="78"/>
  <c r="AU80" i="78"/>
  <c r="AT80" i="78"/>
  <c r="AS80" i="78"/>
  <c r="AR80" i="78"/>
  <c r="AQ80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A79" i="78"/>
  <c r="AZ79" i="78"/>
  <c r="AY79" i="78"/>
  <c r="AX79" i="78"/>
  <c r="AW79" i="78"/>
  <c r="AV79" i="78"/>
  <c r="AU79" i="78"/>
  <c r="AT79" i="78"/>
  <c r="AS79" i="78"/>
  <c r="AR79" i="78"/>
  <c r="AQ79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A78" i="78"/>
  <c r="AZ78" i="78"/>
  <c r="AY78" i="78"/>
  <c r="AX78" i="78"/>
  <c r="AW78" i="78"/>
  <c r="AV78" i="78"/>
  <c r="AU78" i="78"/>
  <c r="AT78" i="78"/>
  <c r="AS78" i="78"/>
  <c r="AR78" i="78"/>
  <c r="AQ78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A77" i="78"/>
  <c r="AZ77" i="78"/>
  <c r="AY77" i="78"/>
  <c r="AX77" i="78"/>
  <c r="AW77" i="78"/>
  <c r="AV77" i="78"/>
  <c r="AU77" i="78"/>
  <c r="AT77" i="78"/>
  <c r="AS77" i="78"/>
  <c r="AR77" i="78"/>
  <c r="AQ77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A76" i="78"/>
  <c r="AZ76" i="78"/>
  <c r="AY76" i="78"/>
  <c r="AX76" i="78"/>
  <c r="AW76" i="78"/>
  <c r="AV76" i="78"/>
  <c r="AU76" i="78"/>
  <c r="AT76" i="78"/>
  <c r="AS76" i="78"/>
  <c r="AR76" i="78"/>
  <c r="AQ76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A75" i="78"/>
  <c r="AZ75" i="78"/>
  <c r="AY75" i="78"/>
  <c r="AX75" i="78"/>
  <c r="AW75" i="78"/>
  <c r="AV75" i="78"/>
  <c r="AU75" i="78"/>
  <c r="AT75" i="78"/>
  <c r="AS75" i="78"/>
  <c r="AR75" i="78"/>
  <c r="AQ75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A74" i="78"/>
  <c r="AZ74" i="78"/>
  <c r="AY74" i="78"/>
  <c r="AX74" i="78"/>
  <c r="AW74" i="78"/>
  <c r="AV74" i="78"/>
  <c r="AU74" i="78"/>
  <c r="AT74" i="78"/>
  <c r="AS74" i="78"/>
  <c r="AR74" i="78"/>
  <c r="AQ74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A73" i="78"/>
  <c r="AZ73" i="78"/>
  <c r="AY73" i="78"/>
  <c r="AX73" i="78"/>
  <c r="AW73" i="78"/>
  <c r="AV73" i="78"/>
  <c r="AU73" i="78"/>
  <c r="AT73" i="78"/>
  <c r="AS73" i="78"/>
  <c r="AR73" i="78"/>
  <c r="AQ73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A72" i="78"/>
  <c r="AZ72" i="78"/>
  <c r="AY72" i="78"/>
  <c r="AX72" i="78"/>
  <c r="AW72" i="78"/>
  <c r="AV72" i="78"/>
  <c r="AU72" i="78"/>
  <c r="AT72" i="78"/>
  <c r="AS72" i="78"/>
  <c r="AR72" i="78"/>
  <c r="AQ72" i="78"/>
  <c r="AP72" i="78"/>
  <c r="AO72" i="78"/>
  <c r="AN72" i="78"/>
  <c r="AM72" i="78"/>
  <c r="AL72" i="78"/>
  <c r="AK72" i="78"/>
  <c r="AJ72" i="78"/>
  <c r="AI72" i="78"/>
  <c r="AH72" i="78"/>
  <c r="AG72" i="78"/>
  <c r="AF72" i="78"/>
  <c r="AE72" i="78"/>
  <c r="AD72" i="78"/>
  <c r="AC72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P72" i="78"/>
  <c r="O72" i="78"/>
  <c r="N72" i="78"/>
  <c r="M72" i="78"/>
  <c r="L72" i="78"/>
  <c r="K72" i="78"/>
  <c r="J72" i="78"/>
  <c r="I72" i="78"/>
  <c r="H72" i="78"/>
  <c r="G72" i="78"/>
  <c r="F72" i="78"/>
  <c r="E72" i="78"/>
  <c r="D72" i="78"/>
  <c r="C72" i="78"/>
  <c r="BA71" i="78"/>
  <c r="AZ71" i="78"/>
  <c r="AY71" i="78"/>
  <c r="AX71" i="78"/>
  <c r="AW71" i="78"/>
  <c r="AV71" i="78"/>
  <c r="AU71" i="78"/>
  <c r="AT71" i="78"/>
  <c r="AS71" i="78"/>
  <c r="AR71" i="78"/>
  <c r="AQ71" i="78"/>
  <c r="AP71" i="78"/>
  <c r="AO71" i="78"/>
  <c r="AN71" i="78"/>
  <c r="AM71" i="78"/>
  <c r="AL71" i="78"/>
  <c r="AK71" i="78"/>
  <c r="AJ71" i="78"/>
  <c r="AI71" i="78"/>
  <c r="AH71" i="78"/>
  <c r="AG71" i="78"/>
  <c r="AF71" i="78"/>
  <c r="AE71" i="78"/>
  <c r="AD71" i="78"/>
  <c r="AC71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P71" i="78"/>
  <c r="O71" i="78"/>
  <c r="N71" i="78"/>
  <c r="M71" i="78"/>
  <c r="L71" i="78"/>
  <c r="K71" i="78"/>
  <c r="J71" i="78"/>
  <c r="I71" i="78"/>
  <c r="H71" i="78"/>
  <c r="G71" i="78"/>
  <c r="F71" i="78"/>
  <c r="E71" i="78"/>
  <c r="D71" i="78"/>
  <c r="C71" i="78"/>
  <c r="BA70" i="78"/>
  <c r="AZ70" i="78"/>
  <c r="AY70" i="78"/>
  <c r="AX70" i="78"/>
  <c r="AW70" i="78"/>
  <c r="AV70" i="78"/>
  <c r="AU70" i="78"/>
  <c r="AT70" i="78"/>
  <c r="AS70" i="78"/>
  <c r="AR70" i="78"/>
  <c r="AQ70" i="78"/>
  <c r="AP70" i="78"/>
  <c r="AO70" i="78"/>
  <c r="AN70" i="78"/>
  <c r="AM70" i="78"/>
  <c r="AL70" i="78"/>
  <c r="AK70" i="78"/>
  <c r="AJ70" i="78"/>
  <c r="AI70" i="78"/>
  <c r="AH70" i="78"/>
  <c r="AG70" i="78"/>
  <c r="AF70" i="78"/>
  <c r="AE70" i="78"/>
  <c r="AD70" i="78"/>
  <c r="AC70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P70" i="78"/>
  <c r="O70" i="78"/>
  <c r="N70" i="78"/>
  <c r="M70" i="78"/>
  <c r="L70" i="78"/>
  <c r="K70" i="78"/>
  <c r="J70" i="78"/>
  <c r="I70" i="78"/>
  <c r="H70" i="78"/>
  <c r="G70" i="78"/>
  <c r="F70" i="78"/>
  <c r="E70" i="78"/>
  <c r="D70" i="78"/>
  <c r="C70" i="78"/>
  <c r="BA69" i="78"/>
  <c r="AZ69" i="78"/>
  <c r="AY69" i="78"/>
  <c r="AX69" i="78"/>
  <c r="AW69" i="78"/>
  <c r="AV69" i="78"/>
  <c r="AU69" i="78"/>
  <c r="AT69" i="78"/>
  <c r="AS69" i="78"/>
  <c r="AR69" i="78"/>
  <c r="AQ69" i="78"/>
  <c r="AP69" i="78"/>
  <c r="AO69" i="78"/>
  <c r="AN69" i="78"/>
  <c r="AM69" i="78"/>
  <c r="AL69" i="78"/>
  <c r="AK69" i="78"/>
  <c r="AJ69" i="78"/>
  <c r="AI69" i="78"/>
  <c r="AH69" i="78"/>
  <c r="AG69" i="78"/>
  <c r="AF69" i="78"/>
  <c r="AE69" i="78"/>
  <c r="AD69" i="78"/>
  <c r="AC69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P69" i="78"/>
  <c r="O69" i="78"/>
  <c r="N69" i="78"/>
  <c r="M69" i="78"/>
  <c r="L69" i="78"/>
  <c r="K69" i="78"/>
  <c r="J69" i="78"/>
  <c r="I69" i="78"/>
  <c r="H69" i="78"/>
  <c r="G69" i="78"/>
  <c r="F69" i="78"/>
  <c r="E69" i="78"/>
  <c r="D69" i="78"/>
  <c r="C69" i="78"/>
  <c r="BA68" i="78"/>
  <c r="AZ68" i="78"/>
  <c r="AY68" i="78"/>
  <c r="AX68" i="78"/>
  <c r="AW68" i="78"/>
  <c r="AV68" i="78"/>
  <c r="AU68" i="78"/>
  <c r="AT68" i="78"/>
  <c r="AS68" i="78"/>
  <c r="AR68" i="78"/>
  <c r="AQ68" i="78"/>
  <c r="AP68" i="78"/>
  <c r="AO68" i="78"/>
  <c r="AN68" i="78"/>
  <c r="AM68" i="78"/>
  <c r="AL68" i="78"/>
  <c r="AK68" i="78"/>
  <c r="AJ68" i="78"/>
  <c r="AI68" i="78"/>
  <c r="AH68" i="78"/>
  <c r="AG68" i="78"/>
  <c r="AF68" i="78"/>
  <c r="AE68" i="78"/>
  <c r="AD68" i="78"/>
  <c r="AC68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P68" i="78"/>
  <c r="O68" i="78"/>
  <c r="N68" i="78"/>
  <c r="M68" i="78"/>
  <c r="L68" i="78"/>
  <c r="K68" i="78"/>
  <c r="J68" i="78"/>
  <c r="I68" i="78"/>
  <c r="H68" i="78"/>
  <c r="G68" i="78"/>
  <c r="F68" i="78"/>
  <c r="E68" i="78"/>
  <c r="D68" i="78"/>
  <c r="C68" i="78"/>
  <c r="BA67" i="78"/>
  <c r="AZ67" i="78"/>
  <c r="AY67" i="78"/>
  <c r="AX67" i="78"/>
  <c r="AW67" i="78"/>
  <c r="AV67" i="78"/>
  <c r="AU67" i="78"/>
  <c r="AT67" i="78"/>
  <c r="AS67" i="78"/>
  <c r="AR67" i="78"/>
  <c r="AQ67" i="78"/>
  <c r="AP67" i="78"/>
  <c r="AO67" i="78"/>
  <c r="AN67" i="78"/>
  <c r="AM67" i="78"/>
  <c r="AL67" i="78"/>
  <c r="AK67" i="78"/>
  <c r="AJ67" i="78"/>
  <c r="AI67" i="78"/>
  <c r="AH67" i="78"/>
  <c r="AG67" i="78"/>
  <c r="AF67" i="78"/>
  <c r="AE67" i="78"/>
  <c r="AD67" i="78"/>
  <c r="AC67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P67" i="78"/>
  <c r="O67" i="78"/>
  <c r="N67" i="78"/>
  <c r="M67" i="78"/>
  <c r="L67" i="78"/>
  <c r="K67" i="78"/>
  <c r="J67" i="78"/>
  <c r="I67" i="78"/>
  <c r="H67" i="78"/>
  <c r="G67" i="78"/>
  <c r="F67" i="78"/>
  <c r="E67" i="78"/>
  <c r="D67" i="78"/>
  <c r="C67" i="78"/>
  <c r="BA66" i="78"/>
  <c r="AZ66" i="78"/>
  <c r="AY66" i="78"/>
  <c r="AX66" i="78"/>
  <c r="AW66" i="78"/>
  <c r="AV66" i="78"/>
  <c r="AU66" i="78"/>
  <c r="AT66" i="78"/>
  <c r="AS66" i="78"/>
  <c r="AR66" i="78"/>
  <c r="AQ66" i="78"/>
  <c r="AP66" i="78"/>
  <c r="AO66" i="78"/>
  <c r="AN66" i="78"/>
  <c r="AM66" i="78"/>
  <c r="AL66" i="78"/>
  <c r="AK66" i="78"/>
  <c r="AJ66" i="78"/>
  <c r="AI66" i="78"/>
  <c r="AH66" i="78"/>
  <c r="AG66" i="78"/>
  <c r="AF66" i="78"/>
  <c r="AE66" i="78"/>
  <c r="AD66" i="78"/>
  <c r="AC66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P66" i="78"/>
  <c r="O66" i="78"/>
  <c r="N66" i="78"/>
  <c r="M66" i="78"/>
  <c r="L66" i="78"/>
  <c r="K66" i="78"/>
  <c r="J66" i="78"/>
  <c r="I66" i="78"/>
  <c r="H66" i="78"/>
  <c r="G66" i="78"/>
  <c r="F66" i="78"/>
  <c r="E66" i="78"/>
  <c r="D66" i="78"/>
  <c r="C66" i="78"/>
  <c r="BA65" i="78"/>
  <c r="AZ65" i="78"/>
  <c r="AY65" i="78"/>
  <c r="AX65" i="78"/>
  <c r="AW65" i="78"/>
  <c r="AV65" i="78"/>
  <c r="AU65" i="78"/>
  <c r="AT65" i="78"/>
  <c r="AS65" i="78"/>
  <c r="AR65" i="78"/>
  <c r="AQ65" i="78"/>
  <c r="AP65" i="78"/>
  <c r="AO65" i="78"/>
  <c r="AN65" i="78"/>
  <c r="AM65" i="78"/>
  <c r="AL65" i="78"/>
  <c r="AK65" i="78"/>
  <c r="AJ65" i="78"/>
  <c r="AI65" i="78"/>
  <c r="AH65" i="78"/>
  <c r="AG65" i="78"/>
  <c r="AF65" i="78"/>
  <c r="AE65" i="78"/>
  <c r="AD65" i="78"/>
  <c r="AC65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P65" i="78"/>
  <c r="O65" i="78"/>
  <c r="N65" i="78"/>
  <c r="M65" i="78"/>
  <c r="L65" i="78"/>
  <c r="K65" i="78"/>
  <c r="J65" i="78"/>
  <c r="I65" i="78"/>
  <c r="H65" i="78"/>
  <c r="G65" i="78"/>
  <c r="F65" i="78"/>
  <c r="E65" i="78"/>
  <c r="D65" i="78"/>
  <c r="C65" i="78"/>
  <c r="BA64" i="78"/>
  <c r="AZ64" i="78"/>
  <c r="AY64" i="78"/>
  <c r="AX64" i="78"/>
  <c r="AW64" i="78"/>
  <c r="AV64" i="78"/>
  <c r="AU64" i="78"/>
  <c r="AT64" i="78"/>
  <c r="AS64" i="78"/>
  <c r="AR64" i="78"/>
  <c r="AQ64" i="78"/>
  <c r="AP64" i="78"/>
  <c r="AO64" i="78"/>
  <c r="AN64" i="78"/>
  <c r="AM64" i="78"/>
  <c r="AL64" i="78"/>
  <c r="AK64" i="78"/>
  <c r="AJ64" i="78"/>
  <c r="AI64" i="78"/>
  <c r="AH64" i="78"/>
  <c r="AG64" i="78"/>
  <c r="AF64" i="78"/>
  <c r="AE64" i="78"/>
  <c r="AD64" i="78"/>
  <c r="AC64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P64" i="78"/>
  <c r="O64" i="78"/>
  <c r="N64" i="78"/>
  <c r="M64" i="78"/>
  <c r="L64" i="78"/>
  <c r="K64" i="78"/>
  <c r="J64" i="78"/>
  <c r="I64" i="78"/>
  <c r="H64" i="78"/>
  <c r="G64" i="78"/>
  <c r="F64" i="78"/>
  <c r="E64" i="78"/>
  <c r="D64" i="78"/>
  <c r="C64" i="78"/>
  <c r="BA63" i="78"/>
  <c r="AZ63" i="78"/>
  <c r="AY63" i="78"/>
  <c r="AX63" i="78"/>
  <c r="AW63" i="78"/>
  <c r="AV63" i="78"/>
  <c r="AU63" i="78"/>
  <c r="AT63" i="78"/>
  <c r="AS63" i="78"/>
  <c r="AR63" i="78"/>
  <c r="AQ63" i="78"/>
  <c r="AP63" i="78"/>
  <c r="AO63" i="78"/>
  <c r="AN63" i="78"/>
  <c r="AM63" i="78"/>
  <c r="AL63" i="78"/>
  <c r="AK63" i="78"/>
  <c r="AJ63" i="78"/>
  <c r="AI63" i="78"/>
  <c r="AH63" i="78"/>
  <c r="AG63" i="78"/>
  <c r="AF63" i="78"/>
  <c r="AE63" i="78"/>
  <c r="AD63" i="78"/>
  <c r="AC63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P63" i="78"/>
  <c r="O63" i="78"/>
  <c r="N63" i="78"/>
  <c r="M63" i="78"/>
  <c r="L63" i="78"/>
  <c r="K63" i="78"/>
  <c r="J63" i="78"/>
  <c r="I63" i="78"/>
  <c r="H63" i="78"/>
  <c r="G63" i="78"/>
  <c r="F63" i="78"/>
  <c r="E63" i="78"/>
  <c r="D63" i="78"/>
  <c r="C63" i="78"/>
  <c r="BA62" i="78"/>
  <c r="AZ62" i="78"/>
  <c r="AY62" i="78"/>
  <c r="AX62" i="78"/>
  <c r="AW62" i="78"/>
  <c r="AV62" i="78"/>
  <c r="AU62" i="78"/>
  <c r="AT62" i="78"/>
  <c r="AS62" i="78"/>
  <c r="AR62" i="78"/>
  <c r="AQ62" i="78"/>
  <c r="AP62" i="78"/>
  <c r="AO62" i="78"/>
  <c r="AN62" i="78"/>
  <c r="AM62" i="78"/>
  <c r="AL62" i="78"/>
  <c r="AK62" i="78"/>
  <c r="AJ62" i="78"/>
  <c r="AI62" i="78"/>
  <c r="AH62" i="78"/>
  <c r="AG62" i="78"/>
  <c r="AF62" i="78"/>
  <c r="AE62" i="78"/>
  <c r="AD62" i="78"/>
  <c r="AC62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P62" i="78"/>
  <c r="O62" i="78"/>
  <c r="N62" i="78"/>
  <c r="M62" i="78"/>
  <c r="L62" i="78"/>
  <c r="K62" i="78"/>
  <c r="J62" i="78"/>
  <c r="I62" i="78"/>
  <c r="H62" i="78"/>
  <c r="G62" i="78"/>
  <c r="F62" i="78"/>
  <c r="E62" i="78"/>
  <c r="D62" i="78"/>
  <c r="C62" i="78"/>
  <c r="BA61" i="78"/>
  <c r="AZ61" i="78"/>
  <c r="AY61" i="78"/>
  <c r="AX61" i="78"/>
  <c r="AW61" i="78"/>
  <c r="AV61" i="78"/>
  <c r="AU61" i="78"/>
  <c r="AT61" i="78"/>
  <c r="AS61" i="78"/>
  <c r="AR61" i="78"/>
  <c r="AQ61" i="78"/>
  <c r="AP61" i="78"/>
  <c r="AO61" i="78"/>
  <c r="AN61" i="78"/>
  <c r="AM61" i="78"/>
  <c r="AL61" i="78"/>
  <c r="AK61" i="78"/>
  <c r="AJ61" i="78"/>
  <c r="AI61" i="78"/>
  <c r="AH61" i="78"/>
  <c r="AG61" i="78"/>
  <c r="AF61" i="78"/>
  <c r="AE61" i="78"/>
  <c r="AD61" i="78"/>
  <c r="AC61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P61" i="78"/>
  <c r="O61" i="78"/>
  <c r="N61" i="78"/>
  <c r="M61" i="78"/>
  <c r="L61" i="78"/>
  <c r="K61" i="78"/>
  <c r="J61" i="78"/>
  <c r="I61" i="78"/>
  <c r="H61" i="78"/>
  <c r="G61" i="78"/>
  <c r="F61" i="78"/>
  <c r="E61" i="78"/>
  <c r="D61" i="78"/>
  <c r="C61" i="78"/>
  <c r="BA60" i="78"/>
  <c r="AZ60" i="78"/>
  <c r="AY60" i="78"/>
  <c r="AX60" i="78"/>
  <c r="AW60" i="78"/>
  <c r="AV60" i="78"/>
  <c r="AU60" i="78"/>
  <c r="AT60" i="78"/>
  <c r="AS60" i="78"/>
  <c r="AR60" i="78"/>
  <c r="AQ60" i="78"/>
  <c r="AP60" i="78"/>
  <c r="AO60" i="78"/>
  <c r="AN60" i="78"/>
  <c r="AM60" i="78"/>
  <c r="AL60" i="78"/>
  <c r="AK60" i="78"/>
  <c r="AJ60" i="78"/>
  <c r="AI60" i="78"/>
  <c r="AH60" i="78"/>
  <c r="AG60" i="78"/>
  <c r="AF60" i="78"/>
  <c r="AE60" i="78"/>
  <c r="AD60" i="78"/>
  <c r="AC60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P60" i="78"/>
  <c r="O60" i="78"/>
  <c r="N60" i="78"/>
  <c r="M60" i="78"/>
  <c r="L60" i="78"/>
  <c r="K60" i="78"/>
  <c r="J60" i="78"/>
  <c r="I60" i="78"/>
  <c r="H60" i="78"/>
  <c r="G60" i="78"/>
  <c r="F60" i="78"/>
  <c r="E60" i="78"/>
  <c r="D60" i="78"/>
  <c r="C60" i="78"/>
  <c r="BA59" i="78"/>
  <c r="AZ59" i="78"/>
  <c r="AY59" i="78"/>
  <c r="AX59" i="78"/>
  <c r="AW59" i="78"/>
  <c r="AV59" i="78"/>
  <c r="AU59" i="78"/>
  <c r="AT59" i="78"/>
  <c r="AS59" i="78"/>
  <c r="AR59" i="78"/>
  <c r="AQ59" i="78"/>
  <c r="AP59" i="78"/>
  <c r="AO59" i="78"/>
  <c r="AN59" i="78"/>
  <c r="AM59" i="78"/>
  <c r="AL59" i="78"/>
  <c r="AK59" i="78"/>
  <c r="AJ59" i="78"/>
  <c r="AI59" i="78"/>
  <c r="AH59" i="78"/>
  <c r="AG59" i="78"/>
  <c r="AF59" i="78"/>
  <c r="AE59" i="78"/>
  <c r="AD59" i="78"/>
  <c r="AC59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P59" i="78"/>
  <c r="O59" i="78"/>
  <c r="N59" i="78"/>
  <c r="M59" i="78"/>
  <c r="L59" i="78"/>
  <c r="K59" i="78"/>
  <c r="J59" i="78"/>
  <c r="I59" i="78"/>
  <c r="H59" i="78"/>
  <c r="G59" i="78"/>
  <c r="F59" i="78"/>
  <c r="E59" i="78"/>
  <c r="D59" i="78"/>
  <c r="C59" i="78"/>
  <c r="BA58" i="78"/>
  <c r="AZ58" i="78"/>
  <c r="AY58" i="78"/>
  <c r="AX58" i="78"/>
  <c r="AW58" i="78"/>
  <c r="AV58" i="78"/>
  <c r="AU58" i="78"/>
  <c r="AT58" i="78"/>
  <c r="AS58" i="78"/>
  <c r="AR58" i="78"/>
  <c r="AQ58" i="78"/>
  <c r="AP58" i="78"/>
  <c r="AO58" i="78"/>
  <c r="AN58" i="78"/>
  <c r="AM58" i="78"/>
  <c r="AL58" i="78"/>
  <c r="AK58" i="78"/>
  <c r="AJ58" i="78"/>
  <c r="AI58" i="78"/>
  <c r="AH58" i="78"/>
  <c r="AG58" i="78"/>
  <c r="AF58" i="78"/>
  <c r="AE58" i="78"/>
  <c r="AD58" i="78"/>
  <c r="AC58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P58" i="78"/>
  <c r="O58" i="78"/>
  <c r="N58" i="78"/>
  <c r="M58" i="78"/>
  <c r="L58" i="78"/>
  <c r="K58" i="78"/>
  <c r="J58" i="78"/>
  <c r="I58" i="78"/>
  <c r="H58" i="78"/>
  <c r="G58" i="78"/>
  <c r="F58" i="78"/>
  <c r="E58" i="78"/>
  <c r="D58" i="78"/>
  <c r="C58" i="78"/>
  <c r="BA57" i="78"/>
  <c r="AZ57" i="78"/>
  <c r="AY57" i="78"/>
  <c r="AX57" i="78"/>
  <c r="AW57" i="78"/>
  <c r="AV57" i="78"/>
  <c r="AU57" i="78"/>
  <c r="AT57" i="78"/>
  <c r="AS57" i="78"/>
  <c r="AR57" i="78"/>
  <c r="AQ57" i="78"/>
  <c r="AP57" i="78"/>
  <c r="AO57" i="78"/>
  <c r="AN57" i="78"/>
  <c r="AM57" i="78"/>
  <c r="AL57" i="78"/>
  <c r="AK57" i="78"/>
  <c r="AJ57" i="78"/>
  <c r="AI57" i="78"/>
  <c r="AH57" i="78"/>
  <c r="AG57" i="78"/>
  <c r="AF57" i="78"/>
  <c r="AE57" i="78"/>
  <c r="AD57" i="78"/>
  <c r="AC57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P57" i="78"/>
  <c r="O57" i="78"/>
  <c r="N57" i="78"/>
  <c r="M57" i="78"/>
  <c r="L57" i="78"/>
  <c r="K57" i="78"/>
  <c r="J57" i="78"/>
  <c r="I57" i="78"/>
  <c r="H57" i="78"/>
  <c r="G57" i="78"/>
  <c r="F57" i="78"/>
  <c r="E57" i="78"/>
  <c r="D57" i="78"/>
  <c r="C57" i="78"/>
  <c r="BA56" i="78"/>
  <c r="AZ56" i="78"/>
  <c r="AY56" i="78"/>
  <c r="AX56" i="78"/>
  <c r="AW56" i="78"/>
  <c r="AV56" i="78"/>
  <c r="AU56" i="78"/>
  <c r="AT56" i="78"/>
  <c r="AS56" i="78"/>
  <c r="AR56" i="78"/>
  <c r="AQ56" i="78"/>
  <c r="AP56" i="78"/>
  <c r="AO56" i="78"/>
  <c r="AN56" i="78"/>
  <c r="AM56" i="78"/>
  <c r="AL56" i="78"/>
  <c r="AK56" i="78"/>
  <c r="AJ56" i="78"/>
  <c r="AI56" i="78"/>
  <c r="AH56" i="78"/>
  <c r="AG56" i="78"/>
  <c r="AF56" i="78"/>
  <c r="AE56" i="78"/>
  <c r="AD56" i="78"/>
  <c r="AC56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P56" i="78"/>
  <c r="O56" i="78"/>
  <c r="N56" i="78"/>
  <c r="M56" i="78"/>
  <c r="L56" i="78"/>
  <c r="K56" i="78"/>
  <c r="J56" i="78"/>
  <c r="I56" i="78"/>
  <c r="H56" i="78"/>
  <c r="G56" i="78"/>
  <c r="F56" i="78"/>
  <c r="E56" i="78"/>
  <c r="D56" i="78"/>
  <c r="C56" i="78"/>
  <c r="BA55" i="78"/>
  <c r="AZ55" i="78"/>
  <c r="AY55" i="78"/>
  <c r="AX55" i="78"/>
  <c r="AW55" i="78"/>
  <c r="AV55" i="78"/>
  <c r="AU55" i="78"/>
  <c r="AT55" i="78"/>
  <c r="AS55" i="78"/>
  <c r="AR55" i="78"/>
  <c r="AQ55" i="78"/>
  <c r="AP55" i="78"/>
  <c r="AO55" i="78"/>
  <c r="AN55" i="78"/>
  <c r="AM55" i="78"/>
  <c r="AL55" i="78"/>
  <c r="AK55" i="78"/>
  <c r="AJ55" i="78"/>
  <c r="AI55" i="78"/>
  <c r="AH55" i="78"/>
  <c r="AG55" i="78"/>
  <c r="AF55" i="78"/>
  <c r="AE55" i="78"/>
  <c r="AD55" i="78"/>
  <c r="AC55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P55" i="78"/>
  <c r="O55" i="78"/>
  <c r="N55" i="78"/>
  <c r="M55" i="78"/>
  <c r="L55" i="78"/>
  <c r="K55" i="78"/>
  <c r="J55" i="78"/>
  <c r="I55" i="78"/>
  <c r="H55" i="78"/>
  <c r="G55" i="78"/>
  <c r="F55" i="78"/>
  <c r="E55" i="78"/>
  <c r="D55" i="78"/>
  <c r="C55" i="78"/>
  <c r="BA54" i="78"/>
  <c r="AZ54" i="78"/>
  <c r="AY54" i="78"/>
  <c r="AX54" i="78"/>
  <c r="AW54" i="78"/>
  <c r="AV54" i="78"/>
  <c r="AU54" i="78"/>
  <c r="AT54" i="78"/>
  <c r="AS54" i="78"/>
  <c r="AR54" i="78"/>
  <c r="AQ54" i="78"/>
  <c r="AP54" i="78"/>
  <c r="AO54" i="78"/>
  <c r="AN54" i="78"/>
  <c r="AM54" i="78"/>
  <c r="AL54" i="78"/>
  <c r="AK54" i="78"/>
  <c r="AJ54" i="78"/>
  <c r="AI54" i="78"/>
  <c r="AH54" i="78"/>
  <c r="AG54" i="78"/>
  <c r="AF54" i="78"/>
  <c r="AE54" i="78"/>
  <c r="AD54" i="78"/>
  <c r="AC54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P54" i="78"/>
  <c r="O54" i="78"/>
  <c r="N54" i="78"/>
  <c r="M54" i="78"/>
  <c r="L54" i="78"/>
  <c r="K54" i="78"/>
  <c r="J54" i="78"/>
  <c r="I54" i="78"/>
  <c r="H54" i="78"/>
  <c r="G54" i="78"/>
  <c r="F54" i="78"/>
  <c r="E54" i="78"/>
  <c r="D54" i="78"/>
  <c r="C54" i="78"/>
  <c r="BA53" i="78"/>
  <c r="AZ53" i="78"/>
  <c r="AY53" i="78"/>
  <c r="AX53" i="78"/>
  <c r="AW53" i="78"/>
  <c r="AV53" i="78"/>
  <c r="AU53" i="78"/>
  <c r="AT53" i="78"/>
  <c r="AS53" i="78"/>
  <c r="AR53" i="78"/>
  <c r="AQ53" i="78"/>
  <c r="AP53" i="78"/>
  <c r="AO53" i="78"/>
  <c r="AN53" i="78"/>
  <c r="AM53" i="78"/>
  <c r="AL53" i="78"/>
  <c r="AK53" i="78"/>
  <c r="AJ53" i="78"/>
  <c r="AI53" i="78"/>
  <c r="AH53" i="78"/>
  <c r="AG53" i="78"/>
  <c r="AF53" i="78"/>
  <c r="AE53" i="78"/>
  <c r="AD53" i="78"/>
  <c r="AC53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P53" i="78"/>
  <c r="O53" i="78"/>
  <c r="N53" i="78"/>
  <c r="M53" i="78"/>
  <c r="L53" i="78"/>
  <c r="K53" i="78"/>
  <c r="J53" i="78"/>
  <c r="I53" i="78"/>
  <c r="H53" i="78"/>
  <c r="G53" i="78"/>
  <c r="F53" i="78"/>
  <c r="E53" i="78"/>
  <c r="D53" i="78"/>
  <c r="C53" i="78"/>
  <c r="BA52" i="78"/>
  <c r="AZ52" i="78"/>
  <c r="AY52" i="78"/>
  <c r="AX52" i="78"/>
  <c r="AW52" i="78"/>
  <c r="AV52" i="78"/>
  <c r="AU52" i="78"/>
  <c r="AT52" i="78"/>
  <c r="AS52" i="78"/>
  <c r="AR52" i="78"/>
  <c r="AQ52" i="78"/>
  <c r="AP52" i="78"/>
  <c r="AO52" i="78"/>
  <c r="AN52" i="78"/>
  <c r="AM52" i="78"/>
  <c r="AL52" i="78"/>
  <c r="AK52" i="78"/>
  <c r="AJ52" i="78"/>
  <c r="AI52" i="78"/>
  <c r="AH52" i="78"/>
  <c r="AG52" i="78"/>
  <c r="AF52" i="78"/>
  <c r="AE52" i="78"/>
  <c r="AD52" i="78"/>
  <c r="AC52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P52" i="78"/>
  <c r="O52" i="78"/>
  <c r="N52" i="78"/>
  <c r="M52" i="78"/>
  <c r="L52" i="78"/>
  <c r="K52" i="78"/>
  <c r="J52" i="78"/>
  <c r="I52" i="78"/>
  <c r="H52" i="78"/>
  <c r="G52" i="78"/>
  <c r="F52" i="78"/>
  <c r="E52" i="78"/>
  <c r="D52" i="78"/>
  <c r="C52" i="78"/>
  <c r="BA51" i="78"/>
  <c r="AZ51" i="78"/>
  <c r="AY51" i="78"/>
  <c r="AX51" i="78"/>
  <c r="AW51" i="78"/>
  <c r="AV51" i="78"/>
  <c r="AU51" i="78"/>
  <c r="AT51" i="78"/>
  <c r="AS51" i="78"/>
  <c r="AR51" i="78"/>
  <c r="AQ51" i="78"/>
  <c r="AP51" i="78"/>
  <c r="AO51" i="78"/>
  <c r="AN51" i="78"/>
  <c r="AM51" i="78"/>
  <c r="AL51" i="78"/>
  <c r="AK51" i="78"/>
  <c r="AJ51" i="78"/>
  <c r="AI51" i="78"/>
  <c r="AH51" i="78"/>
  <c r="AG51" i="78"/>
  <c r="AF51" i="78"/>
  <c r="AE51" i="78"/>
  <c r="AD51" i="78"/>
  <c r="AC51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P51" i="78"/>
  <c r="O51" i="78"/>
  <c r="N51" i="78"/>
  <c r="M51" i="78"/>
  <c r="L51" i="78"/>
  <c r="K51" i="78"/>
  <c r="J51" i="78"/>
  <c r="I51" i="78"/>
  <c r="H51" i="78"/>
  <c r="G51" i="78"/>
  <c r="F51" i="78"/>
  <c r="E51" i="78"/>
  <c r="D51" i="78"/>
  <c r="C51" i="78"/>
  <c r="BA50" i="78"/>
  <c r="AZ50" i="78"/>
  <c r="AY50" i="78"/>
  <c r="AX50" i="78"/>
  <c r="AW50" i="78"/>
  <c r="AV50" i="78"/>
  <c r="AU50" i="78"/>
  <c r="AT50" i="78"/>
  <c r="AS50" i="78"/>
  <c r="AR50" i="78"/>
  <c r="AQ50" i="78"/>
  <c r="AP50" i="78"/>
  <c r="AO50" i="78"/>
  <c r="AN50" i="78"/>
  <c r="AM50" i="78"/>
  <c r="AL50" i="78"/>
  <c r="AK50" i="78"/>
  <c r="AJ50" i="78"/>
  <c r="AI50" i="78"/>
  <c r="AH50" i="78"/>
  <c r="AG50" i="78"/>
  <c r="AF50" i="78"/>
  <c r="AE50" i="78"/>
  <c r="AD50" i="78"/>
  <c r="AC50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I50" i="78"/>
  <c r="H50" i="78"/>
  <c r="G50" i="78"/>
  <c r="F50" i="78"/>
  <c r="E50" i="78"/>
  <c r="D50" i="78"/>
  <c r="C50" i="78"/>
  <c r="BA49" i="78"/>
  <c r="AZ49" i="78"/>
  <c r="AY49" i="78"/>
  <c r="AX49" i="78"/>
  <c r="AW49" i="78"/>
  <c r="AV49" i="78"/>
  <c r="AU49" i="78"/>
  <c r="AT49" i="78"/>
  <c r="AS49" i="78"/>
  <c r="AR49" i="78"/>
  <c r="AQ49" i="78"/>
  <c r="AP49" i="78"/>
  <c r="AO49" i="78"/>
  <c r="AN49" i="78"/>
  <c r="AM49" i="78"/>
  <c r="AL49" i="78"/>
  <c r="AK49" i="78"/>
  <c r="AJ49" i="78"/>
  <c r="AI49" i="78"/>
  <c r="AH49" i="78"/>
  <c r="AG49" i="78"/>
  <c r="AF49" i="78"/>
  <c r="AE49" i="78"/>
  <c r="AD49" i="78"/>
  <c r="AC49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I49" i="78"/>
  <c r="H49" i="78"/>
  <c r="G49" i="78"/>
  <c r="F49" i="78"/>
  <c r="E49" i="78"/>
  <c r="D49" i="78"/>
  <c r="C49" i="78"/>
  <c r="BA48" i="78"/>
  <c r="AZ48" i="78"/>
  <c r="AY48" i="78"/>
  <c r="AX48" i="78"/>
  <c r="AW48" i="78"/>
  <c r="AV48" i="78"/>
  <c r="AU48" i="78"/>
  <c r="AT48" i="78"/>
  <c r="AS48" i="78"/>
  <c r="AR48" i="78"/>
  <c r="AQ48" i="78"/>
  <c r="AP48" i="78"/>
  <c r="AO48" i="78"/>
  <c r="AN48" i="78"/>
  <c r="AM48" i="78"/>
  <c r="AL48" i="78"/>
  <c r="AK48" i="78"/>
  <c r="AJ48" i="78"/>
  <c r="AI48" i="78"/>
  <c r="AH48" i="78"/>
  <c r="AG48" i="78"/>
  <c r="AF48" i="78"/>
  <c r="AE48" i="78"/>
  <c r="AD48" i="78"/>
  <c r="AC48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I48" i="78"/>
  <c r="H48" i="78"/>
  <c r="G48" i="78"/>
  <c r="F48" i="78"/>
  <c r="E48" i="78"/>
  <c r="D48" i="78"/>
  <c r="C48" i="78"/>
  <c r="BA47" i="78"/>
  <c r="AZ47" i="78"/>
  <c r="AY47" i="78"/>
  <c r="AX47" i="78"/>
  <c r="AW47" i="78"/>
  <c r="AV47" i="78"/>
  <c r="AU47" i="78"/>
  <c r="AT47" i="78"/>
  <c r="AS47" i="78"/>
  <c r="AR47" i="78"/>
  <c r="AQ47" i="78"/>
  <c r="AP47" i="78"/>
  <c r="AO47" i="78"/>
  <c r="AN47" i="78"/>
  <c r="AM47" i="78"/>
  <c r="AL47" i="78"/>
  <c r="AK47" i="78"/>
  <c r="AJ47" i="78"/>
  <c r="AI47" i="78"/>
  <c r="AH47" i="78"/>
  <c r="AG47" i="78"/>
  <c r="AF47" i="78"/>
  <c r="AE47" i="78"/>
  <c r="AD47" i="78"/>
  <c r="AC47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I47" i="78"/>
  <c r="H47" i="78"/>
  <c r="G47" i="78"/>
  <c r="F47" i="78"/>
  <c r="E47" i="78"/>
  <c r="D47" i="78"/>
  <c r="C47" i="78"/>
  <c r="BA46" i="78"/>
  <c r="AZ46" i="78"/>
  <c r="AY46" i="78"/>
  <c r="AX46" i="78"/>
  <c r="AW46" i="78"/>
  <c r="AV46" i="78"/>
  <c r="AU46" i="78"/>
  <c r="AT46" i="78"/>
  <c r="AS46" i="78"/>
  <c r="AR46" i="78"/>
  <c r="AQ46" i="78"/>
  <c r="AP46" i="78"/>
  <c r="AO46" i="78"/>
  <c r="AN46" i="78"/>
  <c r="AM46" i="78"/>
  <c r="AL46" i="78"/>
  <c r="AK46" i="78"/>
  <c r="AJ46" i="78"/>
  <c r="AI46" i="78"/>
  <c r="AH46" i="78"/>
  <c r="AG46" i="78"/>
  <c r="AF46" i="78"/>
  <c r="AE46" i="78"/>
  <c r="AD46" i="78"/>
  <c r="AC46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P46" i="78"/>
  <c r="O46" i="78"/>
  <c r="N46" i="78"/>
  <c r="M46" i="78"/>
  <c r="L46" i="78"/>
  <c r="K46" i="78"/>
  <c r="J46" i="78"/>
  <c r="I46" i="78"/>
  <c r="H46" i="78"/>
  <c r="G46" i="78"/>
  <c r="F46" i="78"/>
  <c r="E46" i="78"/>
  <c r="D46" i="78"/>
  <c r="C46" i="78"/>
  <c r="BA45" i="78"/>
  <c r="AZ45" i="78"/>
  <c r="AY45" i="78"/>
  <c r="AX45" i="78"/>
  <c r="AW45" i="78"/>
  <c r="AV45" i="78"/>
  <c r="AU45" i="78"/>
  <c r="AT45" i="78"/>
  <c r="AS45" i="78"/>
  <c r="AR45" i="78"/>
  <c r="AQ45" i="78"/>
  <c r="AP45" i="78"/>
  <c r="AO45" i="78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L45" i="78"/>
  <c r="K45" i="78"/>
  <c r="J45" i="78"/>
  <c r="I45" i="78"/>
  <c r="H45" i="78"/>
  <c r="G45" i="78"/>
  <c r="F45" i="78"/>
  <c r="E45" i="78"/>
  <c r="D45" i="78"/>
  <c r="C45" i="78"/>
  <c r="BA44" i="78"/>
  <c r="AZ44" i="78"/>
  <c r="AY44" i="78"/>
  <c r="AX44" i="78"/>
  <c r="AW44" i="78"/>
  <c r="AV44" i="78"/>
  <c r="AU44" i="78"/>
  <c r="AT44" i="78"/>
  <c r="AS44" i="78"/>
  <c r="AR44" i="78"/>
  <c r="AQ44" i="78"/>
  <c r="AP44" i="78"/>
  <c r="AO44" i="78"/>
  <c r="AN44" i="78"/>
  <c r="AM44" i="78"/>
  <c r="AL44" i="78"/>
  <c r="AK44" i="78"/>
  <c r="AJ44" i="78"/>
  <c r="AI44" i="78"/>
  <c r="AH44" i="78"/>
  <c r="AG44" i="78"/>
  <c r="AF44" i="78"/>
  <c r="AE44" i="78"/>
  <c r="AD44" i="78"/>
  <c r="AC44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P44" i="78"/>
  <c r="O44" i="78"/>
  <c r="N44" i="78"/>
  <c r="M44" i="78"/>
  <c r="L44" i="78"/>
  <c r="K44" i="78"/>
  <c r="J44" i="78"/>
  <c r="I44" i="78"/>
  <c r="H44" i="78"/>
  <c r="G44" i="78"/>
  <c r="F44" i="78"/>
  <c r="E44" i="78"/>
  <c r="D44" i="78"/>
  <c r="C44" i="78"/>
  <c r="BA43" i="78"/>
  <c r="AZ43" i="78"/>
  <c r="AY43" i="78"/>
  <c r="AX43" i="78"/>
  <c r="AW43" i="78"/>
  <c r="AV43" i="78"/>
  <c r="AU43" i="78"/>
  <c r="AT43" i="78"/>
  <c r="AS43" i="78"/>
  <c r="AR43" i="78"/>
  <c r="AQ43" i="78"/>
  <c r="AP43" i="78"/>
  <c r="AO43" i="78"/>
  <c r="AN43" i="78"/>
  <c r="AM43" i="78"/>
  <c r="AL43" i="78"/>
  <c r="AK43" i="78"/>
  <c r="AJ43" i="78"/>
  <c r="AI43" i="78"/>
  <c r="AH43" i="78"/>
  <c r="AG43" i="78"/>
  <c r="AF43" i="78"/>
  <c r="AE43" i="78"/>
  <c r="AD43" i="78"/>
  <c r="AC43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P43" i="78"/>
  <c r="O43" i="78"/>
  <c r="N43" i="78"/>
  <c r="M43" i="78"/>
  <c r="L43" i="78"/>
  <c r="K43" i="78"/>
  <c r="J43" i="78"/>
  <c r="I43" i="78"/>
  <c r="H43" i="78"/>
  <c r="G43" i="78"/>
  <c r="F43" i="78"/>
  <c r="E43" i="78"/>
  <c r="D43" i="78"/>
  <c r="C43" i="78"/>
  <c r="BA42" i="78"/>
  <c r="AZ42" i="78"/>
  <c r="AY42" i="78"/>
  <c r="AX42" i="78"/>
  <c r="AW42" i="78"/>
  <c r="AV42" i="78"/>
  <c r="AU42" i="78"/>
  <c r="AT42" i="78"/>
  <c r="AS42" i="78"/>
  <c r="AR42" i="78"/>
  <c r="AQ42" i="78"/>
  <c r="AP42" i="78"/>
  <c r="AO42" i="78"/>
  <c r="AN42" i="78"/>
  <c r="AM42" i="78"/>
  <c r="AL42" i="78"/>
  <c r="AK42" i="78"/>
  <c r="AJ42" i="78"/>
  <c r="AI42" i="78"/>
  <c r="AH42" i="78"/>
  <c r="AG42" i="78"/>
  <c r="AF42" i="78"/>
  <c r="AE42" i="78"/>
  <c r="AD42" i="78"/>
  <c r="AC42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P42" i="78"/>
  <c r="O42" i="78"/>
  <c r="N42" i="78"/>
  <c r="M42" i="78"/>
  <c r="L42" i="78"/>
  <c r="K42" i="78"/>
  <c r="J42" i="78"/>
  <c r="I42" i="78"/>
  <c r="H42" i="78"/>
  <c r="G42" i="78"/>
  <c r="F42" i="78"/>
  <c r="E42" i="78"/>
  <c r="D42" i="78"/>
  <c r="C42" i="78"/>
  <c r="BA41" i="78"/>
  <c r="AZ41" i="78"/>
  <c r="AY41" i="78"/>
  <c r="AX41" i="78"/>
  <c r="AW41" i="78"/>
  <c r="AV41" i="78"/>
  <c r="AU41" i="78"/>
  <c r="AT41" i="78"/>
  <c r="AS41" i="78"/>
  <c r="AR41" i="78"/>
  <c r="AQ41" i="78"/>
  <c r="AP41" i="78"/>
  <c r="AO41" i="78"/>
  <c r="AN41" i="78"/>
  <c r="AM41" i="78"/>
  <c r="AL41" i="78"/>
  <c r="AK41" i="78"/>
  <c r="AJ41" i="78"/>
  <c r="AI41" i="78"/>
  <c r="AH41" i="78"/>
  <c r="AG41" i="78"/>
  <c r="AF41" i="78"/>
  <c r="AE41" i="78"/>
  <c r="AD41" i="78"/>
  <c r="AC41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P41" i="78"/>
  <c r="O41" i="78"/>
  <c r="N41" i="78"/>
  <c r="M41" i="78"/>
  <c r="L41" i="78"/>
  <c r="K41" i="78"/>
  <c r="J41" i="78"/>
  <c r="I41" i="78"/>
  <c r="H41" i="78"/>
  <c r="G41" i="78"/>
  <c r="F41" i="78"/>
  <c r="E41" i="78"/>
  <c r="D41" i="78"/>
  <c r="C41" i="78"/>
  <c r="BA40" i="78"/>
  <c r="AZ40" i="78"/>
  <c r="AY40" i="78"/>
  <c r="AX40" i="78"/>
  <c r="AW40" i="78"/>
  <c r="AV40" i="78"/>
  <c r="AU40" i="78"/>
  <c r="AT40" i="78"/>
  <c r="AS40" i="78"/>
  <c r="AR40" i="78"/>
  <c r="AQ40" i="78"/>
  <c r="AP40" i="78"/>
  <c r="AO40" i="78"/>
  <c r="AN40" i="78"/>
  <c r="AM40" i="78"/>
  <c r="AL40" i="78"/>
  <c r="AK40" i="78"/>
  <c r="AJ40" i="78"/>
  <c r="AI40" i="78"/>
  <c r="AH40" i="78"/>
  <c r="AG40" i="78"/>
  <c r="AF40" i="78"/>
  <c r="AE40" i="78"/>
  <c r="AD40" i="78"/>
  <c r="AC40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P40" i="78"/>
  <c r="O40" i="78"/>
  <c r="N40" i="78"/>
  <c r="M40" i="78"/>
  <c r="L40" i="78"/>
  <c r="K40" i="78"/>
  <c r="J40" i="78"/>
  <c r="I40" i="78"/>
  <c r="H40" i="78"/>
  <c r="G40" i="78"/>
  <c r="F40" i="78"/>
  <c r="E40" i="78"/>
  <c r="D40" i="78"/>
  <c r="C40" i="78"/>
  <c r="BA39" i="78"/>
  <c r="AZ39" i="78"/>
  <c r="AY39" i="78"/>
  <c r="AX39" i="78"/>
  <c r="AW39" i="78"/>
  <c r="AV39" i="78"/>
  <c r="AU39" i="78"/>
  <c r="AT39" i="78"/>
  <c r="AS39" i="78"/>
  <c r="AR39" i="78"/>
  <c r="AQ39" i="78"/>
  <c r="AP39" i="78"/>
  <c r="AO39" i="78"/>
  <c r="AN39" i="78"/>
  <c r="AM39" i="78"/>
  <c r="AL39" i="78"/>
  <c r="AK39" i="78"/>
  <c r="AJ39" i="78"/>
  <c r="AI39" i="78"/>
  <c r="AH39" i="78"/>
  <c r="AG39" i="78"/>
  <c r="AF39" i="78"/>
  <c r="AE39" i="78"/>
  <c r="AD39" i="78"/>
  <c r="AC39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P39" i="78"/>
  <c r="O39" i="78"/>
  <c r="N39" i="78"/>
  <c r="M39" i="78"/>
  <c r="L39" i="78"/>
  <c r="K39" i="78"/>
  <c r="J39" i="78"/>
  <c r="I39" i="78"/>
  <c r="H39" i="78"/>
  <c r="G39" i="78"/>
  <c r="F39" i="78"/>
  <c r="E39" i="78"/>
  <c r="D39" i="78"/>
  <c r="C39" i="78"/>
  <c r="BA38" i="78"/>
  <c r="AZ38" i="78"/>
  <c r="AY38" i="78"/>
  <c r="AX38" i="78"/>
  <c r="AW38" i="78"/>
  <c r="AV38" i="78"/>
  <c r="AU38" i="78"/>
  <c r="AT38" i="78"/>
  <c r="AS38" i="78"/>
  <c r="AR38" i="78"/>
  <c r="AQ38" i="78"/>
  <c r="AP38" i="78"/>
  <c r="AO38" i="78"/>
  <c r="AN38" i="78"/>
  <c r="AM38" i="78"/>
  <c r="AL38" i="78"/>
  <c r="AK38" i="78"/>
  <c r="AJ38" i="78"/>
  <c r="AI38" i="78"/>
  <c r="AH38" i="78"/>
  <c r="AG38" i="78"/>
  <c r="AF38" i="78"/>
  <c r="AE38" i="78"/>
  <c r="AD38" i="78"/>
  <c r="AC38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P38" i="78"/>
  <c r="O38" i="78"/>
  <c r="N38" i="78"/>
  <c r="M38" i="78"/>
  <c r="L38" i="78"/>
  <c r="K38" i="78"/>
  <c r="J38" i="78"/>
  <c r="I38" i="78"/>
  <c r="H38" i="78"/>
  <c r="G38" i="78"/>
  <c r="F38" i="78"/>
  <c r="E38" i="78"/>
  <c r="D38" i="78"/>
  <c r="C38" i="78"/>
  <c r="BA37" i="78"/>
  <c r="AZ37" i="78"/>
  <c r="AY37" i="78"/>
  <c r="AX37" i="78"/>
  <c r="AW37" i="78"/>
  <c r="AV37" i="78"/>
  <c r="AU37" i="78"/>
  <c r="AT37" i="78"/>
  <c r="AS37" i="78"/>
  <c r="AR37" i="78"/>
  <c r="AQ37" i="78"/>
  <c r="AP37" i="78"/>
  <c r="AO37" i="78"/>
  <c r="AN37" i="78"/>
  <c r="AM37" i="78"/>
  <c r="AL37" i="78"/>
  <c r="AK37" i="78"/>
  <c r="AJ37" i="78"/>
  <c r="AI37" i="78"/>
  <c r="AH37" i="78"/>
  <c r="AG37" i="78"/>
  <c r="AF37" i="78"/>
  <c r="AE37" i="78"/>
  <c r="AD37" i="78"/>
  <c r="AC37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P37" i="78"/>
  <c r="O37" i="78"/>
  <c r="N37" i="78"/>
  <c r="M37" i="78"/>
  <c r="L37" i="78"/>
  <c r="K37" i="78"/>
  <c r="J37" i="78"/>
  <c r="I37" i="78"/>
  <c r="H37" i="78"/>
  <c r="G37" i="78"/>
  <c r="F37" i="78"/>
  <c r="E37" i="78"/>
  <c r="D37" i="78"/>
  <c r="C37" i="78"/>
  <c r="BA36" i="78"/>
  <c r="AZ36" i="78"/>
  <c r="AY36" i="78"/>
  <c r="AX36" i="78"/>
  <c r="AW36" i="78"/>
  <c r="AV36" i="78"/>
  <c r="AU36" i="78"/>
  <c r="AT36" i="78"/>
  <c r="AS36" i="78"/>
  <c r="AR36" i="78"/>
  <c r="AQ36" i="78"/>
  <c r="AP36" i="78"/>
  <c r="AO36" i="78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6" i="78"/>
  <c r="D36" i="78"/>
  <c r="C36" i="78"/>
  <c r="BA35" i="78"/>
  <c r="AZ35" i="78"/>
  <c r="AY35" i="78"/>
  <c r="AX35" i="78"/>
  <c r="AW35" i="78"/>
  <c r="AV35" i="78"/>
  <c r="AU35" i="78"/>
  <c r="AT35" i="78"/>
  <c r="AS35" i="78"/>
  <c r="AR35" i="78"/>
  <c r="AQ35" i="78"/>
  <c r="AP35" i="78"/>
  <c r="AO35" i="78"/>
  <c r="AN35" i="78"/>
  <c r="AM35" i="78"/>
  <c r="AL35" i="78"/>
  <c r="AK35" i="78"/>
  <c r="AJ35" i="78"/>
  <c r="AI35" i="78"/>
  <c r="AH35" i="78"/>
  <c r="AG35" i="78"/>
  <c r="AF35" i="78"/>
  <c r="AE35" i="78"/>
  <c r="AD35" i="78"/>
  <c r="AC35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P35" i="78"/>
  <c r="O35" i="78"/>
  <c r="N35" i="78"/>
  <c r="M35" i="78"/>
  <c r="L35" i="78"/>
  <c r="K35" i="78"/>
  <c r="J35" i="78"/>
  <c r="I35" i="78"/>
  <c r="H35" i="78"/>
  <c r="G35" i="78"/>
  <c r="F35" i="78"/>
  <c r="E35" i="78"/>
  <c r="D35" i="78"/>
  <c r="C35" i="78"/>
  <c r="BA34" i="78"/>
  <c r="AZ34" i="78"/>
  <c r="AY34" i="78"/>
  <c r="AX34" i="78"/>
  <c r="AW34" i="78"/>
  <c r="AV34" i="78"/>
  <c r="AU34" i="78"/>
  <c r="AT34" i="78"/>
  <c r="AS34" i="78"/>
  <c r="AR34" i="78"/>
  <c r="AQ34" i="78"/>
  <c r="AP34" i="78"/>
  <c r="AO34" i="78"/>
  <c r="AN34" i="78"/>
  <c r="AM34" i="78"/>
  <c r="AL34" i="78"/>
  <c r="AK34" i="78"/>
  <c r="AJ34" i="78"/>
  <c r="AI34" i="78"/>
  <c r="AH34" i="78"/>
  <c r="AG34" i="78"/>
  <c r="AF34" i="78"/>
  <c r="AE34" i="78"/>
  <c r="AD34" i="78"/>
  <c r="AC34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P34" i="78"/>
  <c r="O34" i="78"/>
  <c r="N34" i="78"/>
  <c r="M34" i="78"/>
  <c r="L34" i="78"/>
  <c r="K34" i="78"/>
  <c r="J34" i="78"/>
  <c r="I34" i="78"/>
  <c r="H34" i="78"/>
  <c r="G34" i="78"/>
  <c r="F34" i="78"/>
  <c r="E34" i="78"/>
  <c r="D34" i="78"/>
  <c r="C34" i="78"/>
  <c r="BA33" i="78"/>
  <c r="AZ33" i="78"/>
  <c r="AY33" i="78"/>
  <c r="AX33" i="78"/>
  <c r="AW33" i="78"/>
  <c r="AV33" i="78"/>
  <c r="AU33" i="78"/>
  <c r="AT33" i="78"/>
  <c r="AS33" i="78"/>
  <c r="AR33" i="78"/>
  <c r="AQ33" i="78"/>
  <c r="AP33" i="78"/>
  <c r="AO33" i="78"/>
  <c r="AN33" i="78"/>
  <c r="AM33" i="78"/>
  <c r="AL33" i="78"/>
  <c r="AK33" i="78"/>
  <c r="AJ33" i="78"/>
  <c r="AI33" i="78"/>
  <c r="AH33" i="78"/>
  <c r="AG33" i="78"/>
  <c r="AF33" i="78"/>
  <c r="AE33" i="78"/>
  <c r="AD33" i="78"/>
  <c r="AC33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P33" i="78"/>
  <c r="O33" i="78"/>
  <c r="N33" i="78"/>
  <c r="M33" i="78"/>
  <c r="L33" i="78"/>
  <c r="K33" i="78"/>
  <c r="J33" i="78"/>
  <c r="I33" i="78"/>
  <c r="H33" i="78"/>
  <c r="G33" i="78"/>
  <c r="F33" i="78"/>
  <c r="E33" i="78"/>
  <c r="D33" i="78"/>
  <c r="C33" i="78"/>
  <c r="BA32" i="78"/>
  <c r="AZ32" i="78"/>
  <c r="AY32" i="78"/>
  <c r="AX32" i="78"/>
  <c r="AW32" i="78"/>
  <c r="AV32" i="78"/>
  <c r="AU32" i="78"/>
  <c r="AT32" i="78"/>
  <c r="AS32" i="78"/>
  <c r="AR32" i="78"/>
  <c r="AQ32" i="78"/>
  <c r="AP32" i="78"/>
  <c r="AO32" i="78"/>
  <c r="AN32" i="78"/>
  <c r="AM32" i="78"/>
  <c r="AL32" i="78"/>
  <c r="AK32" i="78"/>
  <c r="AJ32" i="78"/>
  <c r="AI32" i="78"/>
  <c r="AH32" i="78"/>
  <c r="AG32" i="78"/>
  <c r="AF32" i="78"/>
  <c r="AE32" i="78"/>
  <c r="AD32" i="78"/>
  <c r="AC32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P32" i="78"/>
  <c r="O32" i="78"/>
  <c r="N32" i="78"/>
  <c r="M32" i="78"/>
  <c r="L32" i="78"/>
  <c r="K32" i="78"/>
  <c r="J32" i="78"/>
  <c r="I32" i="78"/>
  <c r="H32" i="78"/>
  <c r="G32" i="78"/>
  <c r="F32" i="78"/>
  <c r="E32" i="78"/>
  <c r="D32" i="78"/>
  <c r="C32" i="78"/>
  <c r="BA31" i="78"/>
  <c r="AZ31" i="78"/>
  <c r="AY31" i="78"/>
  <c r="AX31" i="78"/>
  <c r="AW31" i="78"/>
  <c r="AV31" i="78"/>
  <c r="AU31" i="78"/>
  <c r="AT31" i="78"/>
  <c r="AS31" i="78"/>
  <c r="AR31" i="78"/>
  <c r="AQ31" i="78"/>
  <c r="AP31" i="78"/>
  <c r="AO31" i="78"/>
  <c r="AN31" i="78"/>
  <c r="AM31" i="78"/>
  <c r="AL31" i="78"/>
  <c r="AK31" i="78"/>
  <c r="AJ31" i="78"/>
  <c r="AI31" i="78"/>
  <c r="AH31" i="78"/>
  <c r="AG31" i="78"/>
  <c r="AF31" i="78"/>
  <c r="AE31" i="78"/>
  <c r="AD31" i="78"/>
  <c r="AC31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P31" i="78"/>
  <c r="O31" i="78"/>
  <c r="N31" i="78"/>
  <c r="M31" i="78"/>
  <c r="L31" i="78"/>
  <c r="K31" i="78"/>
  <c r="J31" i="78"/>
  <c r="I31" i="78"/>
  <c r="H31" i="78"/>
  <c r="G31" i="78"/>
  <c r="F31" i="78"/>
  <c r="E31" i="78"/>
  <c r="D31" i="78"/>
  <c r="C31" i="78"/>
  <c r="BA30" i="78"/>
  <c r="AZ30" i="78"/>
  <c r="AY30" i="78"/>
  <c r="AX30" i="78"/>
  <c r="AW30" i="78"/>
  <c r="AV30" i="78"/>
  <c r="AU30" i="78"/>
  <c r="AT30" i="78"/>
  <c r="AS30" i="78"/>
  <c r="AR30" i="78"/>
  <c r="AQ30" i="78"/>
  <c r="AP30" i="78"/>
  <c r="AO30" i="78"/>
  <c r="AN30" i="78"/>
  <c r="AM30" i="78"/>
  <c r="AL30" i="78"/>
  <c r="AK30" i="78"/>
  <c r="AJ30" i="78"/>
  <c r="AI30" i="78"/>
  <c r="AH30" i="78"/>
  <c r="AG30" i="78"/>
  <c r="AF30" i="78"/>
  <c r="AE30" i="78"/>
  <c r="AD30" i="78"/>
  <c r="AC30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P30" i="78"/>
  <c r="O30" i="78"/>
  <c r="N30" i="78"/>
  <c r="M30" i="78"/>
  <c r="L30" i="78"/>
  <c r="K30" i="78"/>
  <c r="J30" i="78"/>
  <c r="I30" i="78"/>
  <c r="H30" i="78"/>
  <c r="G30" i="78"/>
  <c r="F30" i="78"/>
  <c r="E30" i="78"/>
  <c r="D30" i="78"/>
  <c r="C30" i="78"/>
  <c r="BA29" i="78"/>
  <c r="AZ29" i="78"/>
  <c r="AY29" i="78"/>
  <c r="AX29" i="78"/>
  <c r="AW29" i="78"/>
  <c r="AV29" i="78"/>
  <c r="AU29" i="78"/>
  <c r="AT29" i="78"/>
  <c r="AS29" i="78"/>
  <c r="AR29" i="78"/>
  <c r="AQ29" i="78"/>
  <c r="AP29" i="78"/>
  <c r="AO29" i="78"/>
  <c r="AN29" i="78"/>
  <c r="AM29" i="78"/>
  <c r="AL29" i="78"/>
  <c r="AK29" i="78"/>
  <c r="AJ29" i="78"/>
  <c r="AI29" i="78"/>
  <c r="AH29" i="78"/>
  <c r="AG29" i="78"/>
  <c r="AF29" i="78"/>
  <c r="AE29" i="78"/>
  <c r="AD29" i="78"/>
  <c r="AC29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P29" i="78"/>
  <c r="O29" i="78"/>
  <c r="N29" i="78"/>
  <c r="M29" i="78"/>
  <c r="L29" i="78"/>
  <c r="K29" i="78"/>
  <c r="J29" i="78"/>
  <c r="I29" i="78"/>
  <c r="H29" i="78"/>
  <c r="G29" i="78"/>
  <c r="F29" i="78"/>
  <c r="E29" i="78"/>
  <c r="D29" i="78"/>
  <c r="C29" i="78"/>
  <c r="BA28" i="78"/>
  <c r="AZ28" i="78"/>
  <c r="AY28" i="78"/>
  <c r="AX28" i="78"/>
  <c r="AW28" i="78"/>
  <c r="AV28" i="78"/>
  <c r="AU28" i="78"/>
  <c r="AT28" i="78"/>
  <c r="AS28" i="78"/>
  <c r="AR28" i="78"/>
  <c r="AQ28" i="78"/>
  <c r="AP28" i="78"/>
  <c r="AO28" i="78"/>
  <c r="AN28" i="78"/>
  <c r="AM28" i="78"/>
  <c r="AL28" i="78"/>
  <c r="AK28" i="78"/>
  <c r="AJ28" i="78"/>
  <c r="AI28" i="78"/>
  <c r="AH28" i="78"/>
  <c r="AG28" i="78"/>
  <c r="AF28" i="78"/>
  <c r="AE28" i="78"/>
  <c r="AD28" i="78"/>
  <c r="AC28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P28" i="78"/>
  <c r="O28" i="78"/>
  <c r="N28" i="78"/>
  <c r="M28" i="78"/>
  <c r="L28" i="78"/>
  <c r="K28" i="78"/>
  <c r="J28" i="78"/>
  <c r="I28" i="78"/>
  <c r="H28" i="78"/>
  <c r="G28" i="78"/>
  <c r="F28" i="78"/>
  <c r="E28" i="78"/>
  <c r="D28" i="78"/>
  <c r="C28" i="78"/>
  <c r="BA27" i="78"/>
  <c r="AZ27" i="78"/>
  <c r="AY27" i="78"/>
  <c r="AX27" i="78"/>
  <c r="AW27" i="78"/>
  <c r="AV27" i="78"/>
  <c r="AU27" i="78"/>
  <c r="AT27" i="78"/>
  <c r="AS27" i="78"/>
  <c r="AR27" i="78"/>
  <c r="AQ27" i="78"/>
  <c r="AP27" i="78"/>
  <c r="AO27" i="78"/>
  <c r="AN27" i="78"/>
  <c r="AM27" i="78"/>
  <c r="AL27" i="78"/>
  <c r="AK27" i="78"/>
  <c r="AJ27" i="78"/>
  <c r="AI27" i="78"/>
  <c r="AH27" i="78"/>
  <c r="AG27" i="78"/>
  <c r="AF27" i="78"/>
  <c r="AE27" i="78"/>
  <c r="AD27" i="78"/>
  <c r="AC27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P27" i="78"/>
  <c r="O27" i="78"/>
  <c r="N27" i="78"/>
  <c r="M27" i="78"/>
  <c r="L27" i="78"/>
  <c r="K27" i="78"/>
  <c r="J27" i="78"/>
  <c r="I27" i="78"/>
  <c r="H27" i="78"/>
  <c r="G27" i="78"/>
  <c r="F27" i="78"/>
  <c r="E27" i="78"/>
  <c r="D27" i="78"/>
  <c r="C27" i="78"/>
  <c r="BA26" i="78"/>
  <c r="AZ26" i="78"/>
  <c r="AY26" i="78"/>
  <c r="AX26" i="78"/>
  <c r="AW26" i="78"/>
  <c r="AV26" i="78"/>
  <c r="AU26" i="78"/>
  <c r="AT26" i="78"/>
  <c r="AS26" i="78"/>
  <c r="AR26" i="78"/>
  <c r="AQ26" i="78"/>
  <c r="AP26" i="78"/>
  <c r="AO26" i="78"/>
  <c r="AN26" i="78"/>
  <c r="AM26" i="78"/>
  <c r="AL26" i="78"/>
  <c r="AK26" i="78"/>
  <c r="AJ26" i="78"/>
  <c r="AI26" i="78"/>
  <c r="AH26" i="78"/>
  <c r="AG26" i="78"/>
  <c r="AF26" i="78"/>
  <c r="AE26" i="78"/>
  <c r="AD26" i="78"/>
  <c r="AC26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P26" i="78"/>
  <c r="O26" i="78"/>
  <c r="N26" i="78"/>
  <c r="M26" i="78"/>
  <c r="L26" i="78"/>
  <c r="K26" i="78"/>
  <c r="J26" i="78"/>
  <c r="I26" i="78"/>
  <c r="H26" i="78"/>
  <c r="G26" i="78"/>
  <c r="F26" i="78"/>
  <c r="E26" i="78"/>
  <c r="D26" i="78"/>
  <c r="C26" i="78"/>
  <c r="BA25" i="78"/>
  <c r="AZ25" i="78"/>
  <c r="AY25" i="78"/>
  <c r="AX25" i="78"/>
  <c r="AW25" i="78"/>
  <c r="AV25" i="78"/>
  <c r="AU25" i="78"/>
  <c r="AT25" i="78"/>
  <c r="AS25" i="78"/>
  <c r="AR25" i="78"/>
  <c r="AQ25" i="78"/>
  <c r="AP25" i="78"/>
  <c r="AO25" i="78"/>
  <c r="AN25" i="78"/>
  <c r="AM25" i="78"/>
  <c r="AL25" i="78"/>
  <c r="AK25" i="78"/>
  <c r="AJ25" i="78"/>
  <c r="AI25" i="78"/>
  <c r="AH25" i="78"/>
  <c r="AG25" i="78"/>
  <c r="AF25" i="78"/>
  <c r="AE25" i="78"/>
  <c r="AD25" i="78"/>
  <c r="AC25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P25" i="78"/>
  <c r="O25" i="78"/>
  <c r="N25" i="78"/>
  <c r="M25" i="78"/>
  <c r="L25" i="78"/>
  <c r="K25" i="78"/>
  <c r="J25" i="78"/>
  <c r="I25" i="78"/>
  <c r="H25" i="78"/>
  <c r="G25" i="78"/>
  <c r="F25" i="78"/>
  <c r="E25" i="78"/>
  <c r="D25" i="78"/>
  <c r="C25" i="78"/>
  <c r="BA24" i="78"/>
  <c r="AZ24" i="78"/>
  <c r="AY24" i="78"/>
  <c r="AX24" i="78"/>
  <c r="AW24" i="78"/>
  <c r="AV24" i="78"/>
  <c r="AU24" i="78"/>
  <c r="AT24" i="78"/>
  <c r="AS24" i="78"/>
  <c r="AR24" i="78"/>
  <c r="AQ24" i="78"/>
  <c r="AP24" i="78"/>
  <c r="AO24" i="78"/>
  <c r="AN24" i="78"/>
  <c r="AM24" i="78"/>
  <c r="AL24" i="78"/>
  <c r="AK24" i="78"/>
  <c r="AJ24" i="78"/>
  <c r="AI24" i="78"/>
  <c r="AH24" i="78"/>
  <c r="AG24" i="78"/>
  <c r="AF24" i="78"/>
  <c r="AE24" i="78"/>
  <c r="AD24" i="78"/>
  <c r="AC24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P24" i="78"/>
  <c r="O24" i="78"/>
  <c r="N24" i="78"/>
  <c r="M24" i="78"/>
  <c r="L24" i="78"/>
  <c r="K24" i="78"/>
  <c r="J24" i="78"/>
  <c r="I24" i="78"/>
  <c r="H24" i="78"/>
  <c r="G24" i="78"/>
  <c r="F24" i="78"/>
  <c r="E24" i="78"/>
  <c r="D24" i="78"/>
  <c r="C24" i="78"/>
  <c r="BA23" i="78"/>
  <c r="AZ23" i="78"/>
  <c r="AY23" i="78"/>
  <c r="AX23" i="78"/>
  <c r="AW23" i="78"/>
  <c r="AV23" i="78"/>
  <c r="AU23" i="78"/>
  <c r="AT23" i="78"/>
  <c r="AS23" i="78"/>
  <c r="AR23" i="78"/>
  <c r="AQ23" i="78"/>
  <c r="AP23" i="78"/>
  <c r="AO23" i="78"/>
  <c r="AN23" i="78"/>
  <c r="AM23" i="78"/>
  <c r="AL23" i="78"/>
  <c r="AK23" i="78"/>
  <c r="AJ23" i="78"/>
  <c r="AI23" i="78"/>
  <c r="AH23" i="78"/>
  <c r="AG23" i="78"/>
  <c r="AF23" i="78"/>
  <c r="AE23" i="78"/>
  <c r="AD23" i="78"/>
  <c r="AC23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I23" i="78"/>
  <c r="H23" i="78"/>
  <c r="G23" i="78"/>
  <c r="F23" i="78"/>
  <c r="E23" i="78"/>
  <c r="D23" i="78"/>
  <c r="C23" i="78"/>
  <c r="BA22" i="78"/>
  <c r="AZ22" i="78"/>
  <c r="AY22" i="78"/>
  <c r="AX22" i="78"/>
  <c r="AW22" i="78"/>
  <c r="AV22" i="78"/>
  <c r="AU22" i="78"/>
  <c r="AT22" i="78"/>
  <c r="AS22" i="78"/>
  <c r="AR22" i="78"/>
  <c r="AQ22" i="78"/>
  <c r="AP22" i="78"/>
  <c r="AO22" i="78"/>
  <c r="AN22" i="78"/>
  <c r="AM22" i="78"/>
  <c r="AL22" i="78"/>
  <c r="AK22" i="78"/>
  <c r="AJ22" i="78"/>
  <c r="AI22" i="78"/>
  <c r="AH22" i="78"/>
  <c r="AG22" i="78"/>
  <c r="AF22" i="78"/>
  <c r="AE22" i="78"/>
  <c r="AD22" i="78"/>
  <c r="AC22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I22" i="78"/>
  <c r="H22" i="78"/>
  <c r="G22" i="78"/>
  <c r="F22" i="78"/>
  <c r="E22" i="78"/>
  <c r="D22" i="78"/>
  <c r="C22" i="78"/>
  <c r="BA21" i="78"/>
  <c r="AZ21" i="78"/>
  <c r="AY21" i="78"/>
  <c r="AX21" i="78"/>
  <c r="AW21" i="78"/>
  <c r="AV21" i="78"/>
  <c r="AU21" i="78"/>
  <c r="AT21" i="78"/>
  <c r="AS21" i="78"/>
  <c r="AR21" i="78"/>
  <c r="AQ21" i="78"/>
  <c r="AP21" i="78"/>
  <c r="AO21" i="78"/>
  <c r="AN21" i="78"/>
  <c r="AM21" i="78"/>
  <c r="AL21" i="78"/>
  <c r="AK21" i="78"/>
  <c r="AJ21" i="78"/>
  <c r="AI21" i="78"/>
  <c r="AH21" i="78"/>
  <c r="AG21" i="78"/>
  <c r="AF21" i="78"/>
  <c r="AE21" i="78"/>
  <c r="AD21" i="78"/>
  <c r="AC21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I21" i="78"/>
  <c r="H21" i="78"/>
  <c r="G21" i="78"/>
  <c r="F21" i="78"/>
  <c r="E21" i="78"/>
  <c r="D21" i="78"/>
  <c r="C21" i="78"/>
  <c r="BA20" i="78"/>
  <c r="AZ20" i="78"/>
  <c r="AY20" i="78"/>
  <c r="AX20" i="78"/>
  <c r="AW20" i="78"/>
  <c r="AV20" i="78"/>
  <c r="AU20" i="78"/>
  <c r="AT20" i="78"/>
  <c r="AS20" i="78"/>
  <c r="AR20" i="78"/>
  <c r="AQ20" i="78"/>
  <c r="AP20" i="78"/>
  <c r="AO20" i="78"/>
  <c r="AN20" i="78"/>
  <c r="AM20" i="78"/>
  <c r="AL20" i="78"/>
  <c r="AK20" i="78"/>
  <c r="AJ20" i="78"/>
  <c r="AI20" i="78"/>
  <c r="AH20" i="78"/>
  <c r="AG20" i="78"/>
  <c r="AF20" i="78"/>
  <c r="AE20" i="78"/>
  <c r="AD20" i="78"/>
  <c r="AC20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I20" i="78"/>
  <c r="H20" i="78"/>
  <c r="G20" i="78"/>
  <c r="F20" i="78"/>
  <c r="E20" i="78"/>
  <c r="D20" i="78"/>
  <c r="C20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L19" i="78"/>
  <c r="AK19" i="78"/>
  <c r="AJ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BA18" i="78"/>
  <c r="AZ18" i="78"/>
  <c r="AY18" i="78"/>
  <c r="AX18" i="78"/>
  <c r="AW18" i="78"/>
  <c r="AV18" i="78"/>
  <c r="AU18" i="78"/>
  <c r="AT18" i="78"/>
  <c r="AS18" i="78"/>
  <c r="AR18" i="78"/>
  <c r="AQ18" i="78"/>
  <c r="AP18" i="78"/>
  <c r="AO18" i="78"/>
  <c r="AN18" i="78"/>
  <c r="AM18" i="78"/>
  <c r="AL18" i="78"/>
  <c r="AK18" i="78"/>
  <c r="AJ18" i="78"/>
  <c r="AI18" i="78"/>
  <c r="AH18" i="78"/>
  <c r="AG18" i="78"/>
  <c r="AF18" i="78"/>
  <c r="AE18" i="78"/>
  <c r="AD18" i="78"/>
  <c r="AC18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P18" i="78"/>
  <c r="O18" i="78"/>
  <c r="N18" i="78"/>
  <c r="M18" i="78"/>
  <c r="L18" i="78"/>
  <c r="K18" i="78"/>
  <c r="J18" i="78"/>
  <c r="I18" i="78"/>
  <c r="H18" i="78"/>
  <c r="G18" i="78"/>
  <c r="F18" i="78"/>
  <c r="E18" i="78"/>
  <c r="D18" i="78"/>
  <c r="C18" i="78"/>
  <c r="BA17" i="78"/>
  <c r="AZ17" i="78"/>
  <c r="AY17" i="78"/>
  <c r="AX17" i="78"/>
  <c r="AW17" i="78"/>
  <c r="AV17" i="78"/>
  <c r="AU17" i="78"/>
  <c r="AT17" i="78"/>
  <c r="AS17" i="78"/>
  <c r="AR17" i="78"/>
  <c r="AQ17" i="78"/>
  <c r="AP17" i="78"/>
  <c r="AO17" i="78"/>
  <c r="AN17" i="78"/>
  <c r="AM17" i="78"/>
  <c r="AL17" i="78"/>
  <c r="AK17" i="78"/>
  <c r="AJ17" i="78"/>
  <c r="AI17" i="78"/>
  <c r="AH17" i="78"/>
  <c r="AG17" i="78"/>
  <c r="AF17" i="78"/>
  <c r="AE17" i="78"/>
  <c r="AD17" i="78"/>
  <c r="AC17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P17" i="78"/>
  <c r="O17" i="78"/>
  <c r="N17" i="78"/>
  <c r="M17" i="78"/>
  <c r="L17" i="78"/>
  <c r="K17" i="78"/>
  <c r="J17" i="78"/>
  <c r="I17" i="78"/>
  <c r="H17" i="78"/>
  <c r="G17" i="78"/>
  <c r="F17" i="78"/>
  <c r="E17" i="78"/>
  <c r="D17" i="78"/>
  <c r="C17" i="78"/>
  <c r="BA16" i="78"/>
  <c r="AZ16" i="78"/>
  <c r="AY16" i="78"/>
  <c r="AX16" i="78"/>
  <c r="AW16" i="78"/>
  <c r="AV16" i="78"/>
  <c r="AU16" i="78"/>
  <c r="AT16" i="78"/>
  <c r="AS16" i="78"/>
  <c r="AR16" i="78"/>
  <c r="AQ16" i="78"/>
  <c r="AP16" i="78"/>
  <c r="AO16" i="78"/>
  <c r="AN16" i="78"/>
  <c r="AM16" i="78"/>
  <c r="AL16" i="78"/>
  <c r="AK16" i="78"/>
  <c r="AJ16" i="78"/>
  <c r="AI16" i="78"/>
  <c r="AH16" i="78"/>
  <c r="AG16" i="78"/>
  <c r="AF16" i="78"/>
  <c r="AE16" i="78"/>
  <c r="AD16" i="78"/>
  <c r="AC16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P16" i="78"/>
  <c r="O16" i="78"/>
  <c r="N16" i="78"/>
  <c r="M16" i="78"/>
  <c r="L16" i="78"/>
  <c r="K16" i="78"/>
  <c r="J16" i="78"/>
  <c r="I16" i="78"/>
  <c r="H16" i="78"/>
  <c r="G16" i="78"/>
  <c r="F16" i="78"/>
  <c r="E16" i="78"/>
  <c r="D16" i="78"/>
  <c r="C16" i="78"/>
  <c r="BA15" i="78"/>
  <c r="AZ15" i="78"/>
  <c r="AY15" i="78"/>
  <c r="AX15" i="78"/>
  <c r="AW15" i="78"/>
  <c r="AV15" i="78"/>
  <c r="AU15" i="78"/>
  <c r="AT15" i="78"/>
  <c r="AS15" i="78"/>
  <c r="AR15" i="78"/>
  <c r="AQ15" i="78"/>
  <c r="AP15" i="78"/>
  <c r="AO15" i="78"/>
  <c r="AN15" i="78"/>
  <c r="AM15" i="78"/>
  <c r="AL15" i="78"/>
  <c r="AK15" i="78"/>
  <c r="AJ15" i="78"/>
  <c r="AI15" i="78"/>
  <c r="AH15" i="78"/>
  <c r="AG15" i="78"/>
  <c r="AF15" i="78"/>
  <c r="AE15" i="78"/>
  <c r="AD15" i="78"/>
  <c r="AC15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P15" i="78"/>
  <c r="O15" i="78"/>
  <c r="N15" i="78"/>
  <c r="M15" i="78"/>
  <c r="L15" i="78"/>
  <c r="K15" i="78"/>
  <c r="J15" i="78"/>
  <c r="I15" i="78"/>
  <c r="H15" i="78"/>
  <c r="G15" i="78"/>
  <c r="F15" i="78"/>
  <c r="E15" i="78"/>
  <c r="D15" i="78"/>
  <c r="C15" i="78"/>
  <c r="BA14" i="78"/>
  <c r="AZ14" i="78"/>
  <c r="AY14" i="78"/>
  <c r="AX14" i="78"/>
  <c r="AW14" i="78"/>
  <c r="AV14" i="78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I14" i="78"/>
  <c r="AH14" i="78"/>
  <c r="AG14" i="78"/>
  <c r="AF14" i="78"/>
  <c r="AE14" i="78"/>
  <c r="AD14" i="78"/>
  <c r="AC14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P14" i="78"/>
  <c r="O14" i="78"/>
  <c r="N14" i="78"/>
  <c r="M14" i="78"/>
  <c r="L14" i="78"/>
  <c r="K14" i="78"/>
  <c r="J14" i="78"/>
  <c r="I14" i="78"/>
  <c r="H14" i="78"/>
  <c r="G14" i="78"/>
  <c r="F14" i="78"/>
  <c r="E14" i="78"/>
  <c r="D14" i="78"/>
  <c r="C14" i="78"/>
  <c r="BA13" i="78"/>
  <c r="AZ13" i="78"/>
  <c r="AY13" i="78"/>
  <c r="AX13" i="78"/>
  <c r="AW13" i="78"/>
  <c r="AV13" i="78"/>
  <c r="AU13" i="78"/>
  <c r="AT13" i="78"/>
  <c r="AS13" i="78"/>
  <c r="AR13" i="78"/>
  <c r="AQ13" i="78"/>
  <c r="AP13" i="78"/>
  <c r="AO13" i="78"/>
  <c r="AN13" i="78"/>
  <c r="AM13" i="78"/>
  <c r="AL13" i="78"/>
  <c r="AK13" i="78"/>
  <c r="AJ13" i="78"/>
  <c r="AI13" i="78"/>
  <c r="AH13" i="78"/>
  <c r="AG13" i="78"/>
  <c r="AF13" i="78"/>
  <c r="AE13" i="78"/>
  <c r="AD13" i="78"/>
  <c r="AC13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H13" i="78"/>
  <c r="G13" i="78"/>
  <c r="F13" i="78"/>
  <c r="E13" i="78"/>
  <c r="D13" i="78"/>
  <c r="C13" i="78"/>
  <c r="BA12" i="78"/>
  <c r="AZ12" i="78"/>
  <c r="AY12" i="78"/>
  <c r="AX12" i="78"/>
  <c r="AW12" i="78"/>
  <c r="AV12" i="78"/>
  <c r="AU12" i="78"/>
  <c r="AT12" i="78"/>
  <c r="AS12" i="78"/>
  <c r="AR12" i="78"/>
  <c r="AQ12" i="78"/>
  <c r="AP12" i="78"/>
  <c r="AO12" i="78"/>
  <c r="AN12" i="78"/>
  <c r="AM12" i="78"/>
  <c r="AL12" i="78"/>
  <c r="AK12" i="78"/>
  <c r="AJ12" i="78"/>
  <c r="AI12" i="78"/>
  <c r="AH12" i="78"/>
  <c r="AG12" i="78"/>
  <c r="AF12" i="78"/>
  <c r="AE12" i="78"/>
  <c r="AD12" i="78"/>
  <c r="AC12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H12" i="78"/>
  <c r="G12" i="78"/>
  <c r="F12" i="78"/>
  <c r="E12" i="78"/>
  <c r="D12" i="78"/>
  <c r="C12" i="78"/>
  <c r="BA11" i="78"/>
  <c r="AZ11" i="78"/>
  <c r="AY11" i="78"/>
  <c r="AX11" i="78"/>
  <c r="AW11" i="78"/>
  <c r="AV11" i="78"/>
  <c r="AU11" i="78"/>
  <c r="AT11" i="78"/>
  <c r="AS11" i="78"/>
  <c r="AR11" i="78"/>
  <c r="AQ11" i="78"/>
  <c r="AP11" i="78"/>
  <c r="AO11" i="78"/>
  <c r="AN11" i="78"/>
  <c r="AM11" i="78"/>
  <c r="AL11" i="78"/>
  <c r="AK11" i="78"/>
  <c r="AJ11" i="78"/>
  <c r="AI11" i="78"/>
  <c r="AH11" i="78"/>
  <c r="AG11" i="78"/>
  <c r="AF11" i="78"/>
  <c r="AE11" i="78"/>
  <c r="AD11" i="78"/>
  <c r="AC11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H11" i="78"/>
  <c r="G11" i="78"/>
  <c r="F11" i="78"/>
  <c r="E11" i="78"/>
  <c r="D11" i="78"/>
  <c r="C11" i="78"/>
  <c r="BA10" i="78"/>
  <c r="AZ10" i="78"/>
  <c r="AY10" i="78"/>
  <c r="AX10" i="78"/>
  <c r="AW10" i="78"/>
  <c r="AV10" i="78"/>
  <c r="AU10" i="78"/>
  <c r="AT10" i="78"/>
  <c r="AS10" i="78"/>
  <c r="AR10" i="78"/>
  <c r="AQ10" i="78"/>
  <c r="AP10" i="78"/>
  <c r="AO10" i="78"/>
  <c r="AN10" i="78"/>
  <c r="AM10" i="78"/>
  <c r="AL10" i="78"/>
  <c r="AK10" i="78"/>
  <c r="AJ10" i="78"/>
  <c r="AI10" i="78"/>
  <c r="AH10" i="78"/>
  <c r="AG10" i="78"/>
  <c r="AF10" i="78"/>
  <c r="AE10" i="78"/>
  <c r="AD10" i="78"/>
  <c r="AC10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H10" i="78"/>
  <c r="G10" i="78"/>
  <c r="F10" i="78"/>
  <c r="E10" i="78"/>
  <c r="D10" i="78"/>
  <c r="C10" i="78"/>
  <c r="BA9" i="78"/>
  <c r="AZ9" i="78"/>
  <c r="AY9" i="78"/>
  <c r="AX9" i="78"/>
  <c r="AW9" i="78"/>
  <c r="AV9" i="78"/>
  <c r="AU9" i="78"/>
  <c r="AT9" i="78"/>
  <c r="AS9" i="78"/>
  <c r="AR9" i="78"/>
  <c r="AQ9" i="78"/>
  <c r="AP9" i="78"/>
  <c r="AO9" i="78"/>
  <c r="AN9" i="78"/>
  <c r="AM9" i="78"/>
  <c r="AL9" i="78"/>
  <c r="AK9" i="78"/>
  <c r="AJ9" i="78"/>
  <c r="AI9" i="78"/>
  <c r="AH9" i="78"/>
  <c r="AG9" i="78"/>
  <c r="AF9" i="78"/>
  <c r="AE9" i="78"/>
  <c r="AD9" i="78"/>
  <c r="AC9" i="78"/>
  <c r="AB9" i="78"/>
  <c r="AA9" i="78"/>
  <c r="Z9" i="78"/>
  <c r="Y9" i="78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H9" i="78"/>
  <c r="G9" i="78"/>
  <c r="F9" i="78"/>
  <c r="E9" i="78"/>
  <c r="D9" i="78"/>
  <c r="C9" i="78"/>
  <c r="BA8" i="78"/>
  <c r="AZ8" i="78"/>
  <c r="AY8" i="78"/>
  <c r="AX8" i="78"/>
  <c r="AW8" i="78"/>
  <c r="AV8" i="78"/>
  <c r="AU8" i="78"/>
  <c r="AT8" i="78"/>
  <c r="AS8" i="78"/>
  <c r="AR8" i="78"/>
  <c r="AQ8" i="78"/>
  <c r="AP8" i="78"/>
  <c r="AO8" i="78"/>
  <c r="AN8" i="78"/>
  <c r="AM8" i="78"/>
  <c r="AL8" i="78"/>
  <c r="AK8" i="78"/>
  <c r="AJ8" i="78"/>
  <c r="AI8" i="78"/>
  <c r="AH8" i="78"/>
  <c r="AG8" i="78"/>
  <c r="AF8" i="78"/>
  <c r="AE8" i="78"/>
  <c r="AD8" i="78"/>
  <c r="AC8" i="78"/>
  <c r="AB8" i="78"/>
  <c r="AA8" i="78"/>
  <c r="Z8" i="78"/>
  <c r="Y8" i="78"/>
  <c r="X8" i="78"/>
  <c r="W8" i="78"/>
  <c r="V8" i="78"/>
  <c r="U8" i="78"/>
  <c r="T8" i="78"/>
  <c r="S8" i="78"/>
  <c r="R8" i="78"/>
  <c r="Q8" i="78"/>
  <c r="P8" i="78"/>
  <c r="O8" i="78"/>
  <c r="N8" i="78"/>
  <c r="M8" i="78"/>
  <c r="L8" i="78"/>
  <c r="K8" i="78"/>
  <c r="J8" i="78"/>
  <c r="I8" i="78"/>
  <c r="H8" i="78"/>
  <c r="G8" i="78"/>
  <c r="F8" i="78"/>
  <c r="E8" i="78"/>
  <c r="D8" i="78"/>
  <c r="C8" i="78"/>
  <c r="BA7" i="78"/>
  <c r="AZ7" i="78"/>
  <c r="AY7" i="78"/>
  <c r="AX7" i="78"/>
  <c r="AW7" i="78"/>
  <c r="AV7" i="78"/>
  <c r="AU7" i="78"/>
  <c r="AT7" i="78"/>
  <c r="AS7" i="78"/>
  <c r="AR7" i="78"/>
  <c r="AQ7" i="78"/>
  <c r="AP7" i="78"/>
  <c r="AO7" i="78"/>
  <c r="AN7" i="78"/>
  <c r="AM7" i="78"/>
  <c r="AL7" i="78"/>
  <c r="AK7" i="78"/>
  <c r="AJ7" i="78"/>
  <c r="AI7" i="78"/>
  <c r="AH7" i="78"/>
  <c r="AG7" i="78"/>
  <c r="AF7" i="78"/>
  <c r="AE7" i="78"/>
  <c r="AD7" i="78"/>
  <c r="AC7" i="78"/>
  <c r="AB7" i="78"/>
  <c r="AA7" i="78"/>
  <c r="Z7" i="78"/>
  <c r="Y7" i="78"/>
  <c r="X7" i="78"/>
  <c r="W7" i="78"/>
  <c r="V7" i="78"/>
  <c r="U7" i="78"/>
  <c r="T7" i="78"/>
  <c r="S7" i="78"/>
  <c r="R7" i="78"/>
  <c r="Q7" i="78"/>
  <c r="P7" i="78"/>
  <c r="O7" i="78"/>
  <c r="N7" i="78"/>
  <c r="M7" i="78"/>
  <c r="L7" i="78"/>
  <c r="K7" i="78"/>
  <c r="J7" i="78"/>
  <c r="I7" i="78"/>
  <c r="H7" i="78"/>
  <c r="G7" i="78"/>
  <c r="F7" i="78"/>
  <c r="E7" i="78"/>
  <c r="D7" i="78"/>
  <c r="C7" i="78"/>
  <c r="BA6" i="78"/>
  <c r="AZ6" i="78"/>
  <c r="AY6" i="78"/>
  <c r="AX6" i="78"/>
  <c r="AW6" i="78"/>
  <c r="AV6" i="78"/>
  <c r="AU6" i="78"/>
  <c r="AT6" i="78"/>
  <c r="AS6" i="78"/>
  <c r="AR6" i="78"/>
  <c r="AQ6" i="78"/>
  <c r="AP6" i="78"/>
  <c r="AO6" i="78"/>
  <c r="AN6" i="78"/>
  <c r="AM6" i="78"/>
  <c r="AL6" i="78"/>
  <c r="AK6" i="78"/>
  <c r="AJ6" i="78"/>
  <c r="AI6" i="78"/>
  <c r="AH6" i="78"/>
  <c r="AG6" i="78"/>
  <c r="AF6" i="78"/>
  <c r="AE6" i="78"/>
  <c r="AD6" i="78"/>
  <c r="AC6" i="78"/>
  <c r="AB6" i="78"/>
  <c r="AA6" i="78"/>
  <c r="Z6" i="78"/>
  <c r="Y6" i="78"/>
  <c r="X6" i="78"/>
  <c r="W6" i="78"/>
  <c r="V6" i="78"/>
  <c r="U6" i="78"/>
  <c r="T6" i="78"/>
  <c r="S6" i="78"/>
  <c r="R6" i="78"/>
  <c r="Q6" i="78"/>
  <c r="P6" i="78"/>
  <c r="O6" i="78"/>
  <c r="N6" i="78"/>
  <c r="M6" i="78"/>
  <c r="L6" i="78"/>
  <c r="K6" i="78"/>
  <c r="J6" i="78"/>
  <c r="I6" i="78"/>
  <c r="H6" i="78"/>
  <c r="G6" i="78"/>
  <c r="F6" i="78"/>
  <c r="E6" i="78"/>
  <c r="D6" i="78"/>
  <c r="C6" i="78"/>
  <c r="BA5" i="78"/>
  <c r="AZ5" i="78"/>
  <c r="AY5" i="78"/>
  <c r="AX5" i="78"/>
  <c r="AW5" i="78"/>
  <c r="AV5" i="78"/>
  <c r="AU5" i="78"/>
  <c r="AT5" i="78"/>
  <c r="AS5" i="78"/>
  <c r="AR5" i="78"/>
  <c r="AQ5" i="78"/>
  <c r="AP5" i="78"/>
  <c r="AO5" i="78"/>
  <c r="AN5" i="78"/>
  <c r="AM5" i="78"/>
  <c r="AL5" i="78"/>
  <c r="AK5" i="78"/>
  <c r="AJ5" i="78"/>
  <c r="AI5" i="78"/>
  <c r="AH5" i="78"/>
  <c r="AG5" i="78"/>
  <c r="AF5" i="78"/>
  <c r="AE5" i="78"/>
  <c r="AD5" i="78"/>
  <c r="AC5" i="78"/>
  <c r="AB5" i="78"/>
  <c r="AA5" i="78"/>
  <c r="Z5" i="78"/>
  <c r="Y5" i="78"/>
  <c r="X5" i="78"/>
  <c r="W5" i="78"/>
  <c r="V5" i="78"/>
  <c r="U5" i="78"/>
  <c r="T5" i="78"/>
  <c r="S5" i="78"/>
  <c r="R5" i="78"/>
  <c r="Q5" i="78"/>
  <c r="P5" i="78"/>
  <c r="O5" i="78"/>
  <c r="N5" i="78"/>
  <c r="M5" i="78"/>
  <c r="L5" i="78"/>
  <c r="K5" i="78"/>
  <c r="J5" i="78"/>
  <c r="I5" i="78"/>
  <c r="H5" i="78"/>
  <c r="G5" i="78"/>
  <c r="F5" i="78"/>
  <c r="E5" i="78"/>
  <c r="D5" i="78"/>
  <c r="C5" i="78"/>
  <c r="BA4" i="78"/>
  <c r="AZ4" i="78"/>
  <c r="AY4" i="78"/>
  <c r="AX4" i="78"/>
  <c r="AW4" i="78"/>
  <c r="AV4" i="78"/>
  <c r="AU4" i="78"/>
  <c r="AT4" i="78"/>
  <c r="AS4" i="78"/>
  <c r="AR4" i="78"/>
  <c r="AQ4" i="78"/>
  <c r="AP4" i="78"/>
  <c r="AO4" i="78"/>
  <c r="AN4" i="78"/>
  <c r="AM4" i="78"/>
  <c r="AL4" i="78"/>
  <c r="AK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U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D4" i="78"/>
  <c r="C4" i="78"/>
  <c r="BA3" i="78"/>
  <c r="AZ3" i="78"/>
  <c r="AY3" i="78"/>
  <c r="AX3" i="78"/>
  <c r="AW3" i="78"/>
  <c r="AV3" i="78"/>
  <c r="AU3" i="78"/>
  <c r="AT3" i="78"/>
  <c r="AS3" i="78"/>
  <c r="AR3" i="78"/>
  <c r="AQ3" i="78"/>
  <c r="AP3" i="78"/>
  <c r="AO3" i="78"/>
  <c r="AN3" i="78"/>
  <c r="AM3" i="78"/>
  <c r="AL3" i="78"/>
  <c r="AK3" i="78"/>
  <c r="AJ3" i="78"/>
  <c r="AI3" i="78"/>
  <c r="AH3" i="78"/>
  <c r="AG3" i="78"/>
  <c r="AF3" i="78"/>
  <c r="AE3" i="78"/>
  <c r="AD3" i="78"/>
  <c r="AC3" i="78"/>
  <c r="AB3" i="78"/>
  <c r="AA3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A2" i="78"/>
  <c r="AZ2" i="78"/>
  <c r="AY2" i="78"/>
  <c r="AX2" i="78"/>
  <c r="AW2" i="78"/>
  <c r="AV2" i="78"/>
  <c r="AU2" i="78"/>
  <c r="AT2" i="78"/>
  <c r="AS2" i="78"/>
  <c r="AR2" i="78"/>
  <c r="AQ2" i="78"/>
  <c r="AP2" i="78"/>
  <c r="AO2" i="78"/>
  <c r="AN2" i="78"/>
  <c r="AM2" i="78"/>
  <c r="AL2" i="78"/>
  <c r="AK2" i="78"/>
  <c r="AJ2" i="78"/>
  <c r="AI2" i="78"/>
  <c r="AH2" i="78"/>
  <c r="AG2" i="78"/>
  <c r="AF2" i="78"/>
  <c r="AE2" i="78"/>
  <c r="AD2" i="78"/>
  <c r="AC2" i="78"/>
  <c r="AB2" i="78"/>
  <c r="AA2" i="78"/>
  <c r="Z2" i="78"/>
  <c r="Y2" i="78"/>
  <c r="X2" i="78"/>
  <c r="W2" i="78"/>
  <c r="V2" i="78"/>
  <c r="U2" i="78"/>
  <c r="T2" i="78"/>
  <c r="S2" i="78"/>
  <c r="R2" i="78"/>
  <c r="Q2" i="78"/>
  <c r="P2" i="78"/>
  <c r="O2" i="78"/>
  <c r="N2" i="78"/>
  <c r="M2" i="78"/>
  <c r="L2" i="78"/>
  <c r="K2" i="78"/>
  <c r="J2" i="78"/>
  <c r="I2" i="78"/>
  <c r="H2" i="78"/>
  <c r="G2" i="78"/>
  <c r="F2" i="78"/>
  <c r="E2" i="78"/>
  <c r="D2" i="78"/>
  <c r="C2" i="78"/>
  <c r="BA85" i="77"/>
  <c r="AZ85" i="77"/>
  <c r="AY85" i="77"/>
  <c r="AX85" i="77"/>
  <c r="AW85" i="77"/>
  <c r="AV85" i="77"/>
  <c r="AU85" i="77"/>
  <c r="AT85" i="77"/>
  <c r="AS85" i="77"/>
  <c r="AR85" i="77"/>
  <c r="AQ85" i="77"/>
  <c r="AP85" i="77"/>
  <c r="AO85" i="77"/>
  <c r="AN85" i="77"/>
  <c r="AM85" i="77"/>
  <c r="AL85" i="77"/>
  <c r="AK85" i="77"/>
  <c r="AJ85" i="77"/>
  <c r="AI85" i="77"/>
  <c r="AH85" i="77"/>
  <c r="AG85" i="77"/>
  <c r="AF85" i="77"/>
  <c r="AE85" i="77"/>
  <c r="AD85" i="77"/>
  <c r="AC85" i="77"/>
  <c r="AB85" i="77"/>
  <c r="AA85" i="77"/>
  <c r="Z85" i="77"/>
  <c r="Y85" i="77"/>
  <c r="X85" i="77"/>
  <c r="W85" i="77"/>
  <c r="V85" i="77"/>
  <c r="U85" i="77"/>
  <c r="T85" i="77"/>
  <c r="S85" i="77"/>
  <c r="R85" i="77"/>
  <c r="Q85" i="77"/>
  <c r="P85" i="77"/>
  <c r="O85" i="77"/>
  <c r="N85" i="77"/>
  <c r="M85" i="77"/>
  <c r="L85" i="77"/>
  <c r="K85" i="77"/>
  <c r="J85" i="77"/>
  <c r="I85" i="77"/>
  <c r="H85" i="77"/>
  <c r="G85" i="77"/>
  <c r="F85" i="77"/>
  <c r="E85" i="77"/>
  <c r="D85" i="77"/>
  <c r="C85" i="77"/>
  <c r="BA84" i="77"/>
  <c r="AZ84" i="77"/>
  <c r="AY84" i="77"/>
  <c r="AX84" i="77"/>
  <c r="AW84" i="77"/>
  <c r="AV84" i="77"/>
  <c r="AU84" i="77"/>
  <c r="AT84" i="77"/>
  <c r="AS84" i="77"/>
  <c r="AR84" i="77"/>
  <c r="AQ84" i="77"/>
  <c r="AP84" i="77"/>
  <c r="AO84" i="77"/>
  <c r="AN84" i="77"/>
  <c r="AM84" i="77"/>
  <c r="AL84" i="77"/>
  <c r="AK84" i="77"/>
  <c r="AJ84" i="77"/>
  <c r="AI84" i="77"/>
  <c r="AH84" i="77"/>
  <c r="AG84" i="77"/>
  <c r="AF84" i="77"/>
  <c r="AE84" i="77"/>
  <c r="AD84" i="77"/>
  <c r="AC84" i="77"/>
  <c r="AB84" i="77"/>
  <c r="AA84" i="77"/>
  <c r="Z84" i="77"/>
  <c r="Y84" i="77"/>
  <c r="X84" i="77"/>
  <c r="W84" i="77"/>
  <c r="V84" i="77"/>
  <c r="U84" i="77"/>
  <c r="T84" i="77"/>
  <c r="S84" i="77"/>
  <c r="R84" i="77"/>
  <c r="Q84" i="77"/>
  <c r="P84" i="77"/>
  <c r="O84" i="77"/>
  <c r="N84" i="77"/>
  <c r="M84" i="77"/>
  <c r="L84" i="77"/>
  <c r="K84" i="77"/>
  <c r="J84" i="77"/>
  <c r="I84" i="77"/>
  <c r="H84" i="77"/>
  <c r="G84" i="77"/>
  <c r="F84" i="77"/>
  <c r="E84" i="77"/>
  <c r="D84" i="77"/>
  <c r="C84" i="77"/>
  <c r="BA83" i="77"/>
  <c r="AZ83" i="77"/>
  <c r="AY83" i="77"/>
  <c r="AX83" i="77"/>
  <c r="AW83" i="77"/>
  <c r="AV83" i="77"/>
  <c r="AU83" i="77"/>
  <c r="AT83" i="77"/>
  <c r="AS83" i="77"/>
  <c r="AR83" i="77"/>
  <c r="AQ83" i="77"/>
  <c r="AP83" i="77"/>
  <c r="AO83" i="77"/>
  <c r="AN83" i="77"/>
  <c r="AM83" i="77"/>
  <c r="AL83" i="77"/>
  <c r="AK83" i="77"/>
  <c r="AJ83" i="77"/>
  <c r="AI83" i="77"/>
  <c r="AH83" i="77"/>
  <c r="AG83" i="77"/>
  <c r="AF83" i="77"/>
  <c r="AE83" i="77"/>
  <c r="AD83" i="77"/>
  <c r="AC83" i="77"/>
  <c r="AB83" i="77"/>
  <c r="AA83" i="77"/>
  <c r="Z83" i="77"/>
  <c r="Y83" i="77"/>
  <c r="X83" i="77"/>
  <c r="W83" i="77"/>
  <c r="V83" i="77"/>
  <c r="U83" i="77"/>
  <c r="T83" i="77"/>
  <c r="S83" i="77"/>
  <c r="R83" i="77"/>
  <c r="Q83" i="77"/>
  <c r="P83" i="77"/>
  <c r="O83" i="77"/>
  <c r="N83" i="77"/>
  <c r="M83" i="77"/>
  <c r="L83" i="77"/>
  <c r="K83" i="77"/>
  <c r="J83" i="77"/>
  <c r="I83" i="77"/>
  <c r="H83" i="77"/>
  <c r="G83" i="77"/>
  <c r="F83" i="77"/>
  <c r="E83" i="77"/>
  <c r="D83" i="77"/>
  <c r="C83" i="77"/>
  <c r="BA82" i="77"/>
  <c r="AZ82" i="77"/>
  <c r="AY82" i="77"/>
  <c r="AX82" i="77"/>
  <c r="AW82" i="77"/>
  <c r="AV82" i="77"/>
  <c r="AU82" i="77"/>
  <c r="AT82" i="77"/>
  <c r="AS82" i="77"/>
  <c r="AR82" i="77"/>
  <c r="AQ82" i="77"/>
  <c r="AP82" i="77"/>
  <c r="AO82" i="77"/>
  <c r="AN82" i="77"/>
  <c r="AM82" i="77"/>
  <c r="AL82" i="77"/>
  <c r="AK82" i="77"/>
  <c r="AJ82" i="77"/>
  <c r="AI82" i="77"/>
  <c r="AH82" i="77"/>
  <c r="AG82" i="77"/>
  <c r="AF82" i="77"/>
  <c r="AE82" i="77"/>
  <c r="AD82" i="77"/>
  <c r="AC82" i="77"/>
  <c r="AB82" i="77"/>
  <c r="AA82" i="77"/>
  <c r="Z82" i="77"/>
  <c r="Y82" i="77"/>
  <c r="X82" i="77"/>
  <c r="W82" i="77"/>
  <c r="V82" i="77"/>
  <c r="U82" i="77"/>
  <c r="T82" i="77"/>
  <c r="S82" i="77"/>
  <c r="R82" i="77"/>
  <c r="Q82" i="77"/>
  <c r="P82" i="77"/>
  <c r="O82" i="77"/>
  <c r="N82" i="77"/>
  <c r="M82" i="77"/>
  <c r="L82" i="77"/>
  <c r="K82" i="77"/>
  <c r="J82" i="77"/>
  <c r="I82" i="77"/>
  <c r="H82" i="77"/>
  <c r="G82" i="77"/>
  <c r="F82" i="77"/>
  <c r="E82" i="77"/>
  <c r="D82" i="77"/>
  <c r="C82" i="77"/>
  <c r="BA81" i="77"/>
  <c r="AZ81" i="77"/>
  <c r="AY81" i="77"/>
  <c r="AX81" i="77"/>
  <c r="AW81" i="77"/>
  <c r="AV81" i="77"/>
  <c r="AU81" i="77"/>
  <c r="AT81" i="77"/>
  <c r="AS81" i="77"/>
  <c r="AR81" i="77"/>
  <c r="AQ81" i="77"/>
  <c r="AP81" i="77"/>
  <c r="AO81" i="77"/>
  <c r="AN81" i="77"/>
  <c r="AM81" i="77"/>
  <c r="AL81" i="77"/>
  <c r="AK81" i="77"/>
  <c r="AJ81" i="77"/>
  <c r="AI81" i="77"/>
  <c r="AH81" i="77"/>
  <c r="AG81" i="77"/>
  <c r="AF81" i="77"/>
  <c r="AE81" i="77"/>
  <c r="AD81" i="77"/>
  <c r="AC81" i="77"/>
  <c r="AB81" i="77"/>
  <c r="AA81" i="77"/>
  <c r="Z81" i="77"/>
  <c r="Y81" i="77"/>
  <c r="X81" i="77"/>
  <c r="W81" i="77"/>
  <c r="V81" i="77"/>
  <c r="U81" i="77"/>
  <c r="T81" i="77"/>
  <c r="S81" i="77"/>
  <c r="R81" i="77"/>
  <c r="Q81" i="77"/>
  <c r="P81" i="77"/>
  <c r="O81" i="77"/>
  <c r="N81" i="77"/>
  <c r="M81" i="77"/>
  <c r="L81" i="77"/>
  <c r="K81" i="77"/>
  <c r="J81" i="77"/>
  <c r="I81" i="77"/>
  <c r="H81" i="77"/>
  <c r="G81" i="77"/>
  <c r="F81" i="77"/>
  <c r="E81" i="77"/>
  <c r="D81" i="77"/>
  <c r="C81" i="77"/>
  <c r="BA80" i="77"/>
  <c r="AZ80" i="77"/>
  <c r="AY80" i="77"/>
  <c r="AX80" i="77"/>
  <c r="AW80" i="77"/>
  <c r="AV80" i="77"/>
  <c r="AU80" i="77"/>
  <c r="AT80" i="77"/>
  <c r="AS80" i="77"/>
  <c r="AR80" i="77"/>
  <c r="AQ80" i="77"/>
  <c r="AP80" i="77"/>
  <c r="AO80" i="77"/>
  <c r="AN80" i="77"/>
  <c r="AM80" i="77"/>
  <c r="AL80" i="77"/>
  <c r="AK80" i="77"/>
  <c r="AJ80" i="77"/>
  <c r="AI80" i="77"/>
  <c r="AH80" i="77"/>
  <c r="AG80" i="77"/>
  <c r="AF80" i="77"/>
  <c r="AE80" i="77"/>
  <c r="AD80" i="77"/>
  <c r="AC80" i="77"/>
  <c r="AB80" i="77"/>
  <c r="AA80" i="77"/>
  <c r="Z80" i="77"/>
  <c r="Y80" i="77"/>
  <c r="X80" i="77"/>
  <c r="W80" i="77"/>
  <c r="V80" i="77"/>
  <c r="U80" i="77"/>
  <c r="T80" i="77"/>
  <c r="S80" i="77"/>
  <c r="R80" i="77"/>
  <c r="Q80" i="77"/>
  <c r="P80" i="77"/>
  <c r="O80" i="77"/>
  <c r="N80" i="77"/>
  <c r="M80" i="77"/>
  <c r="L80" i="77"/>
  <c r="K80" i="77"/>
  <c r="J80" i="77"/>
  <c r="I80" i="77"/>
  <c r="H80" i="77"/>
  <c r="G80" i="77"/>
  <c r="F80" i="77"/>
  <c r="E80" i="77"/>
  <c r="D80" i="77"/>
  <c r="C80" i="77"/>
  <c r="BA79" i="77"/>
  <c r="AZ79" i="77"/>
  <c r="AY79" i="77"/>
  <c r="AX79" i="77"/>
  <c r="AW79" i="77"/>
  <c r="AV79" i="77"/>
  <c r="AU79" i="77"/>
  <c r="AT79" i="77"/>
  <c r="AS79" i="77"/>
  <c r="AR79" i="77"/>
  <c r="AQ79" i="77"/>
  <c r="AP79" i="77"/>
  <c r="AO79" i="77"/>
  <c r="AN79" i="77"/>
  <c r="AM79" i="77"/>
  <c r="AL79" i="77"/>
  <c r="AK79" i="77"/>
  <c r="AJ79" i="77"/>
  <c r="AI79" i="77"/>
  <c r="AH79" i="77"/>
  <c r="AG79" i="77"/>
  <c r="AF79" i="77"/>
  <c r="AE79" i="77"/>
  <c r="AD79" i="77"/>
  <c r="AC79" i="77"/>
  <c r="AB79" i="77"/>
  <c r="AA79" i="77"/>
  <c r="Z79" i="77"/>
  <c r="Y79" i="77"/>
  <c r="X79" i="77"/>
  <c r="W79" i="77"/>
  <c r="V79" i="77"/>
  <c r="U79" i="77"/>
  <c r="T79" i="77"/>
  <c r="S79" i="77"/>
  <c r="R79" i="77"/>
  <c r="Q79" i="77"/>
  <c r="P79" i="77"/>
  <c r="O79" i="77"/>
  <c r="N79" i="77"/>
  <c r="M79" i="77"/>
  <c r="L79" i="77"/>
  <c r="K79" i="77"/>
  <c r="J79" i="77"/>
  <c r="I79" i="77"/>
  <c r="H79" i="77"/>
  <c r="G79" i="77"/>
  <c r="F79" i="77"/>
  <c r="E79" i="77"/>
  <c r="D79" i="77"/>
  <c r="C79" i="77"/>
  <c r="BA78" i="77"/>
  <c r="AZ78" i="77"/>
  <c r="AY78" i="77"/>
  <c r="AX78" i="77"/>
  <c r="AW78" i="77"/>
  <c r="AV78" i="77"/>
  <c r="AU78" i="77"/>
  <c r="AT78" i="77"/>
  <c r="AS78" i="77"/>
  <c r="AR78" i="77"/>
  <c r="AQ78" i="77"/>
  <c r="AP78" i="77"/>
  <c r="AO78" i="77"/>
  <c r="AN78" i="77"/>
  <c r="AM78" i="77"/>
  <c r="AL78" i="77"/>
  <c r="AK78" i="77"/>
  <c r="AJ78" i="77"/>
  <c r="AI78" i="77"/>
  <c r="AH78" i="77"/>
  <c r="AG78" i="77"/>
  <c r="AF78" i="77"/>
  <c r="AE78" i="77"/>
  <c r="AD78" i="77"/>
  <c r="AC78" i="77"/>
  <c r="AB78" i="77"/>
  <c r="AA78" i="77"/>
  <c r="Z78" i="77"/>
  <c r="Y78" i="77"/>
  <c r="X78" i="77"/>
  <c r="W78" i="77"/>
  <c r="V78" i="77"/>
  <c r="U78" i="77"/>
  <c r="T78" i="77"/>
  <c r="S78" i="77"/>
  <c r="R78" i="77"/>
  <c r="Q78" i="77"/>
  <c r="P78" i="77"/>
  <c r="O78" i="77"/>
  <c r="N78" i="77"/>
  <c r="M78" i="77"/>
  <c r="L78" i="77"/>
  <c r="K78" i="77"/>
  <c r="J78" i="77"/>
  <c r="I78" i="77"/>
  <c r="H78" i="77"/>
  <c r="G78" i="77"/>
  <c r="F78" i="77"/>
  <c r="E78" i="77"/>
  <c r="D78" i="77"/>
  <c r="C78" i="77"/>
  <c r="BA77" i="77"/>
  <c r="AZ77" i="77"/>
  <c r="AY77" i="77"/>
  <c r="AX77" i="77"/>
  <c r="AW77" i="77"/>
  <c r="AV77" i="77"/>
  <c r="AU77" i="77"/>
  <c r="AT77" i="77"/>
  <c r="AS77" i="77"/>
  <c r="AR77" i="77"/>
  <c r="AQ77" i="77"/>
  <c r="AP77" i="77"/>
  <c r="AO77" i="77"/>
  <c r="AN77" i="77"/>
  <c r="AM77" i="77"/>
  <c r="AL77" i="77"/>
  <c r="AK77" i="77"/>
  <c r="AJ77" i="77"/>
  <c r="AI77" i="77"/>
  <c r="AH77" i="77"/>
  <c r="AG77" i="77"/>
  <c r="AF77" i="77"/>
  <c r="AE77" i="77"/>
  <c r="AD77" i="77"/>
  <c r="AC77" i="77"/>
  <c r="AB77" i="77"/>
  <c r="AA77" i="77"/>
  <c r="Z77" i="77"/>
  <c r="Y77" i="77"/>
  <c r="X77" i="77"/>
  <c r="W77" i="77"/>
  <c r="V77" i="77"/>
  <c r="U77" i="77"/>
  <c r="T77" i="77"/>
  <c r="S77" i="77"/>
  <c r="R77" i="77"/>
  <c r="Q77" i="77"/>
  <c r="P77" i="77"/>
  <c r="O77" i="77"/>
  <c r="N77" i="77"/>
  <c r="M77" i="77"/>
  <c r="L77" i="77"/>
  <c r="K77" i="77"/>
  <c r="J77" i="77"/>
  <c r="I77" i="77"/>
  <c r="H77" i="77"/>
  <c r="G77" i="77"/>
  <c r="F77" i="77"/>
  <c r="E77" i="77"/>
  <c r="D77" i="77"/>
  <c r="C77" i="77"/>
  <c r="BA76" i="77"/>
  <c r="AZ76" i="77"/>
  <c r="AY76" i="77"/>
  <c r="AX76" i="77"/>
  <c r="AW76" i="77"/>
  <c r="AV76" i="77"/>
  <c r="AU76" i="77"/>
  <c r="AT76" i="77"/>
  <c r="AS76" i="77"/>
  <c r="AR76" i="77"/>
  <c r="AQ76" i="77"/>
  <c r="AP76" i="77"/>
  <c r="AO76" i="77"/>
  <c r="AN76" i="77"/>
  <c r="AM76" i="77"/>
  <c r="AL76" i="77"/>
  <c r="AK76" i="77"/>
  <c r="AJ76" i="77"/>
  <c r="AI76" i="77"/>
  <c r="AH76" i="77"/>
  <c r="AG76" i="77"/>
  <c r="AF76" i="77"/>
  <c r="AE76" i="77"/>
  <c r="AD76" i="77"/>
  <c r="AC76" i="77"/>
  <c r="AB76" i="77"/>
  <c r="AA76" i="77"/>
  <c r="Z76" i="77"/>
  <c r="Y76" i="77"/>
  <c r="X76" i="77"/>
  <c r="W76" i="77"/>
  <c r="V76" i="77"/>
  <c r="U76" i="77"/>
  <c r="T76" i="77"/>
  <c r="S76" i="77"/>
  <c r="R76" i="77"/>
  <c r="Q76" i="77"/>
  <c r="P76" i="77"/>
  <c r="O76" i="77"/>
  <c r="N76" i="77"/>
  <c r="M76" i="77"/>
  <c r="L76" i="77"/>
  <c r="K76" i="77"/>
  <c r="J76" i="77"/>
  <c r="I76" i="77"/>
  <c r="H76" i="77"/>
  <c r="G76" i="77"/>
  <c r="F76" i="77"/>
  <c r="E76" i="77"/>
  <c r="D76" i="77"/>
  <c r="C76" i="77"/>
  <c r="BA75" i="77"/>
  <c r="AZ75" i="77"/>
  <c r="AY75" i="77"/>
  <c r="AX75" i="77"/>
  <c r="AW75" i="77"/>
  <c r="AV75" i="77"/>
  <c r="AU75" i="77"/>
  <c r="AT75" i="77"/>
  <c r="AS75" i="77"/>
  <c r="AR75" i="77"/>
  <c r="AQ75" i="77"/>
  <c r="AP75" i="77"/>
  <c r="AO75" i="77"/>
  <c r="AN75" i="77"/>
  <c r="AM75" i="77"/>
  <c r="AL75" i="77"/>
  <c r="AK75" i="77"/>
  <c r="AJ75" i="77"/>
  <c r="AI75" i="77"/>
  <c r="AH75" i="77"/>
  <c r="AG75" i="77"/>
  <c r="AF75" i="77"/>
  <c r="AE75" i="77"/>
  <c r="AD75" i="77"/>
  <c r="AC75" i="77"/>
  <c r="AB75" i="77"/>
  <c r="AA75" i="77"/>
  <c r="Z75" i="77"/>
  <c r="Y75" i="77"/>
  <c r="X75" i="77"/>
  <c r="W75" i="77"/>
  <c r="V75" i="77"/>
  <c r="U75" i="77"/>
  <c r="T75" i="77"/>
  <c r="S75" i="77"/>
  <c r="R75" i="77"/>
  <c r="Q75" i="77"/>
  <c r="P75" i="77"/>
  <c r="O75" i="77"/>
  <c r="N75" i="77"/>
  <c r="M75" i="77"/>
  <c r="L75" i="77"/>
  <c r="K75" i="77"/>
  <c r="J75" i="77"/>
  <c r="I75" i="77"/>
  <c r="H75" i="77"/>
  <c r="G75" i="77"/>
  <c r="F75" i="77"/>
  <c r="E75" i="77"/>
  <c r="D75" i="77"/>
  <c r="C75" i="77"/>
  <c r="BA74" i="77"/>
  <c r="AZ74" i="77"/>
  <c r="AY74" i="77"/>
  <c r="AX74" i="77"/>
  <c r="AW74" i="77"/>
  <c r="AV74" i="77"/>
  <c r="AU74" i="77"/>
  <c r="AT74" i="77"/>
  <c r="AS74" i="77"/>
  <c r="AR74" i="77"/>
  <c r="AQ74" i="77"/>
  <c r="AP74" i="77"/>
  <c r="AO74" i="77"/>
  <c r="AN74" i="77"/>
  <c r="AM74" i="77"/>
  <c r="AL74" i="77"/>
  <c r="AK74" i="77"/>
  <c r="AJ74" i="77"/>
  <c r="AI74" i="77"/>
  <c r="AH74" i="77"/>
  <c r="AG74" i="77"/>
  <c r="AF74" i="77"/>
  <c r="AE74" i="77"/>
  <c r="AD74" i="77"/>
  <c r="AC74" i="77"/>
  <c r="AB74" i="77"/>
  <c r="AA74" i="77"/>
  <c r="Z74" i="77"/>
  <c r="Y74" i="77"/>
  <c r="X74" i="77"/>
  <c r="W74" i="77"/>
  <c r="V74" i="77"/>
  <c r="U74" i="77"/>
  <c r="T74" i="77"/>
  <c r="S74" i="77"/>
  <c r="R74" i="77"/>
  <c r="Q74" i="77"/>
  <c r="P74" i="77"/>
  <c r="O74" i="77"/>
  <c r="N74" i="77"/>
  <c r="M74" i="77"/>
  <c r="L74" i="77"/>
  <c r="K74" i="77"/>
  <c r="J74" i="77"/>
  <c r="I74" i="77"/>
  <c r="H74" i="77"/>
  <c r="G74" i="77"/>
  <c r="F74" i="77"/>
  <c r="E74" i="77"/>
  <c r="D74" i="77"/>
  <c r="C74" i="77"/>
  <c r="BA73" i="77"/>
  <c r="AZ73" i="77"/>
  <c r="AY73" i="77"/>
  <c r="AX73" i="77"/>
  <c r="AW73" i="77"/>
  <c r="AV73" i="77"/>
  <c r="AU73" i="77"/>
  <c r="AT73" i="77"/>
  <c r="AS73" i="77"/>
  <c r="AR73" i="77"/>
  <c r="AQ73" i="77"/>
  <c r="AP73" i="77"/>
  <c r="AO73" i="77"/>
  <c r="AN73" i="77"/>
  <c r="AM73" i="77"/>
  <c r="AL73" i="77"/>
  <c r="AK73" i="77"/>
  <c r="AJ73" i="77"/>
  <c r="AI73" i="77"/>
  <c r="AH73" i="77"/>
  <c r="AG73" i="77"/>
  <c r="AF73" i="77"/>
  <c r="AE73" i="77"/>
  <c r="AD73" i="77"/>
  <c r="AC73" i="77"/>
  <c r="AB73" i="77"/>
  <c r="AA73" i="77"/>
  <c r="Z73" i="77"/>
  <c r="Y73" i="77"/>
  <c r="X73" i="77"/>
  <c r="W73" i="77"/>
  <c r="V73" i="77"/>
  <c r="U73" i="77"/>
  <c r="T73" i="77"/>
  <c r="S73" i="77"/>
  <c r="R73" i="77"/>
  <c r="Q73" i="77"/>
  <c r="P73" i="77"/>
  <c r="O73" i="77"/>
  <c r="N73" i="77"/>
  <c r="M73" i="77"/>
  <c r="L73" i="77"/>
  <c r="K73" i="77"/>
  <c r="J73" i="77"/>
  <c r="I73" i="77"/>
  <c r="H73" i="77"/>
  <c r="G73" i="77"/>
  <c r="F73" i="77"/>
  <c r="E73" i="77"/>
  <c r="D73" i="77"/>
  <c r="C73" i="77"/>
  <c r="BA72" i="77"/>
  <c r="AZ72" i="77"/>
  <c r="AY72" i="77"/>
  <c r="AX72" i="77"/>
  <c r="AW72" i="77"/>
  <c r="AV72" i="77"/>
  <c r="AU72" i="77"/>
  <c r="AT72" i="77"/>
  <c r="AS72" i="77"/>
  <c r="AR72" i="77"/>
  <c r="AQ72" i="77"/>
  <c r="AP72" i="77"/>
  <c r="AO72" i="77"/>
  <c r="AN72" i="77"/>
  <c r="AM72" i="77"/>
  <c r="AL72" i="77"/>
  <c r="AK72" i="77"/>
  <c r="AJ72" i="77"/>
  <c r="AI72" i="77"/>
  <c r="AH72" i="77"/>
  <c r="AG72" i="77"/>
  <c r="AF72" i="77"/>
  <c r="AE72" i="77"/>
  <c r="AD72" i="77"/>
  <c r="AC72" i="77"/>
  <c r="AB72" i="77"/>
  <c r="AA72" i="77"/>
  <c r="Z72" i="77"/>
  <c r="Y72" i="77"/>
  <c r="X72" i="77"/>
  <c r="W72" i="77"/>
  <c r="V72" i="77"/>
  <c r="U72" i="77"/>
  <c r="T72" i="77"/>
  <c r="S72" i="77"/>
  <c r="R72" i="77"/>
  <c r="Q72" i="77"/>
  <c r="P72" i="77"/>
  <c r="O72" i="77"/>
  <c r="N72" i="77"/>
  <c r="M72" i="77"/>
  <c r="L72" i="77"/>
  <c r="K72" i="77"/>
  <c r="J72" i="77"/>
  <c r="I72" i="77"/>
  <c r="H72" i="77"/>
  <c r="G72" i="77"/>
  <c r="F72" i="77"/>
  <c r="E72" i="77"/>
  <c r="D72" i="77"/>
  <c r="C72" i="77"/>
  <c r="BA71" i="77"/>
  <c r="AZ71" i="77"/>
  <c r="AY71" i="77"/>
  <c r="AX71" i="77"/>
  <c r="AW71" i="77"/>
  <c r="AV71" i="77"/>
  <c r="AU71" i="77"/>
  <c r="AT71" i="77"/>
  <c r="AS71" i="77"/>
  <c r="AR71" i="77"/>
  <c r="AQ71" i="77"/>
  <c r="AP71" i="77"/>
  <c r="AO71" i="77"/>
  <c r="AN71" i="77"/>
  <c r="AM71" i="77"/>
  <c r="AL71" i="77"/>
  <c r="AK71" i="77"/>
  <c r="AJ71" i="77"/>
  <c r="AI71" i="77"/>
  <c r="AH71" i="77"/>
  <c r="AG71" i="77"/>
  <c r="AF71" i="77"/>
  <c r="AE71" i="77"/>
  <c r="AD71" i="77"/>
  <c r="AC71" i="77"/>
  <c r="AB71" i="77"/>
  <c r="AA71" i="77"/>
  <c r="Z71" i="77"/>
  <c r="Y71" i="77"/>
  <c r="X71" i="77"/>
  <c r="W71" i="77"/>
  <c r="V71" i="77"/>
  <c r="U71" i="77"/>
  <c r="T71" i="77"/>
  <c r="S71" i="77"/>
  <c r="R71" i="77"/>
  <c r="Q71" i="77"/>
  <c r="P71" i="77"/>
  <c r="O71" i="77"/>
  <c r="N71" i="77"/>
  <c r="M71" i="77"/>
  <c r="L71" i="77"/>
  <c r="K71" i="77"/>
  <c r="J71" i="77"/>
  <c r="I71" i="77"/>
  <c r="H71" i="77"/>
  <c r="G71" i="77"/>
  <c r="F71" i="77"/>
  <c r="E71" i="77"/>
  <c r="D71" i="77"/>
  <c r="C71" i="77"/>
  <c r="BA70" i="77"/>
  <c r="AZ70" i="77"/>
  <c r="AY70" i="77"/>
  <c r="AX70" i="77"/>
  <c r="AW70" i="77"/>
  <c r="AV70" i="77"/>
  <c r="AU70" i="77"/>
  <c r="AT70" i="77"/>
  <c r="AS70" i="77"/>
  <c r="AR70" i="77"/>
  <c r="AQ70" i="77"/>
  <c r="AP70" i="77"/>
  <c r="AO70" i="77"/>
  <c r="AN70" i="77"/>
  <c r="AM70" i="77"/>
  <c r="AL70" i="77"/>
  <c r="AK70" i="77"/>
  <c r="AJ70" i="77"/>
  <c r="AI70" i="77"/>
  <c r="AH70" i="77"/>
  <c r="AG70" i="77"/>
  <c r="AF70" i="77"/>
  <c r="AE70" i="77"/>
  <c r="AD70" i="77"/>
  <c r="AC70" i="77"/>
  <c r="AB70" i="77"/>
  <c r="AA70" i="77"/>
  <c r="Z70" i="77"/>
  <c r="Y70" i="77"/>
  <c r="X70" i="77"/>
  <c r="W70" i="77"/>
  <c r="V70" i="77"/>
  <c r="U70" i="77"/>
  <c r="T70" i="77"/>
  <c r="S70" i="77"/>
  <c r="R70" i="77"/>
  <c r="Q70" i="77"/>
  <c r="P70" i="77"/>
  <c r="O70" i="77"/>
  <c r="N70" i="77"/>
  <c r="M70" i="77"/>
  <c r="L70" i="77"/>
  <c r="K70" i="77"/>
  <c r="J70" i="77"/>
  <c r="I70" i="77"/>
  <c r="H70" i="77"/>
  <c r="G70" i="77"/>
  <c r="F70" i="77"/>
  <c r="E70" i="77"/>
  <c r="D70" i="77"/>
  <c r="C70" i="77"/>
  <c r="BA69" i="77"/>
  <c r="AZ69" i="77"/>
  <c r="AY69" i="77"/>
  <c r="AX69" i="77"/>
  <c r="AW69" i="77"/>
  <c r="AV69" i="77"/>
  <c r="AU69" i="77"/>
  <c r="AT69" i="77"/>
  <c r="AS69" i="77"/>
  <c r="AR69" i="77"/>
  <c r="AQ69" i="77"/>
  <c r="AP69" i="77"/>
  <c r="AO69" i="77"/>
  <c r="AN69" i="77"/>
  <c r="AM69" i="77"/>
  <c r="AL69" i="77"/>
  <c r="AK69" i="77"/>
  <c r="AJ69" i="77"/>
  <c r="AI69" i="77"/>
  <c r="AH69" i="77"/>
  <c r="AG69" i="77"/>
  <c r="AF69" i="77"/>
  <c r="AE69" i="77"/>
  <c r="AD69" i="77"/>
  <c r="AC69" i="77"/>
  <c r="AB69" i="77"/>
  <c r="AA69" i="77"/>
  <c r="Z69" i="77"/>
  <c r="Y69" i="77"/>
  <c r="X69" i="77"/>
  <c r="W69" i="77"/>
  <c r="V69" i="77"/>
  <c r="U69" i="77"/>
  <c r="T69" i="77"/>
  <c r="S69" i="77"/>
  <c r="R69" i="77"/>
  <c r="Q69" i="77"/>
  <c r="P69" i="77"/>
  <c r="O69" i="77"/>
  <c r="N69" i="77"/>
  <c r="M69" i="77"/>
  <c r="L69" i="77"/>
  <c r="K69" i="77"/>
  <c r="J69" i="77"/>
  <c r="I69" i="77"/>
  <c r="H69" i="77"/>
  <c r="G69" i="77"/>
  <c r="F69" i="77"/>
  <c r="E69" i="77"/>
  <c r="D69" i="77"/>
  <c r="C69" i="77"/>
  <c r="BA68" i="77"/>
  <c r="AZ68" i="77"/>
  <c r="AY68" i="77"/>
  <c r="AX68" i="77"/>
  <c r="AW68" i="77"/>
  <c r="AV68" i="77"/>
  <c r="AU68" i="77"/>
  <c r="AT68" i="77"/>
  <c r="AS68" i="77"/>
  <c r="AR68" i="77"/>
  <c r="AQ68" i="77"/>
  <c r="AP68" i="77"/>
  <c r="AO68" i="77"/>
  <c r="AN68" i="77"/>
  <c r="AM68" i="77"/>
  <c r="AL68" i="77"/>
  <c r="AK68" i="77"/>
  <c r="AJ68" i="77"/>
  <c r="AI68" i="77"/>
  <c r="AH68" i="77"/>
  <c r="AG68" i="77"/>
  <c r="AF68" i="77"/>
  <c r="AE68" i="77"/>
  <c r="AD68" i="77"/>
  <c r="AC68" i="77"/>
  <c r="AB68" i="77"/>
  <c r="AA68" i="77"/>
  <c r="Z68" i="77"/>
  <c r="Y68" i="77"/>
  <c r="X68" i="77"/>
  <c r="W68" i="77"/>
  <c r="V68" i="77"/>
  <c r="U68" i="77"/>
  <c r="T68" i="77"/>
  <c r="S68" i="77"/>
  <c r="R68" i="77"/>
  <c r="Q68" i="77"/>
  <c r="P68" i="77"/>
  <c r="O68" i="77"/>
  <c r="N68" i="77"/>
  <c r="M68" i="77"/>
  <c r="L68" i="77"/>
  <c r="K68" i="77"/>
  <c r="J68" i="77"/>
  <c r="I68" i="77"/>
  <c r="H68" i="77"/>
  <c r="G68" i="77"/>
  <c r="F68" i="77"/>
  <c r="E68" i="77"/>
  <c r="D68" i="77"/>
  <c r="C68" i="77"/>
  <c r="BA67" i="77"/>
  <c r="AZ67" i="77"/>
  <c r="AY67" i="77"/>
  <c r="AX67" i="77"/>
  <c r="AW67" i="77"/>
  <c r="AV67" i="77"/>
  <c r="AU67" i="77"/>
  <c r="AT67" i="77"/>
  <c r="AS67" i="77"/>
  <c r="AR67" i="77"/>
  <c r="AQ67" i="77"/>
  <c r="AP67" i="77"/>
  <c r="AO67" i="77"/>
  <c r="AN67" i="77"/>
  <c r="AM67" i="77"/>
  <c r="AL67" i="77"/>
  <c r="AK67" i="77"/>
  <c r="AJ67" i="77"/>
  <c r="AI67" i="77"/>
  <c r="AH67" i="77"/>
  <c r="AG67" i="77"/>
  <c r="AF67" i="77"/>
  <c r="AE67" i="77"/>
  <c r="AD67" i="77"/>
  <c r="AC67" i="77"/>
  <c r="AB67" i="77"/>
  <c r="AA67" i="77"/>
  <c r="Z67" i="77"/>
  <c r="Y67" i="77"/>
  <c r="X67" i="77"/>
  <c r="W67" i="77"/>
  <c r="V67" i="77"/>
  <c r="U67" i="77"/>
  <c r="T67" i="77"/>
  <c r="S67" i="77"/>
  <c r="R67" i="77"/>
  <c r="Q67" i="77"/>
  <c r="P67" i="77"/>
  <c r="O67" i="77"/>
  <c r="N67" i="77"/>
  <c r="M67" i="77"/>
  <c r="L67" i="77"/>
  <c r="K67" i="77"/>
  <c r="J67" i="77"/>
  <c r="I67" i="77"/>
  <c r="H67" i="77"/>
  <c r="G67" i="77"/>
  <c r="F67" i="77"/>
  <c r="E67" i="77"/>
  <c r="D67" i="77"/>
  <c r="C67" i="77"/>
  <c r="BA66" i="77"/>
  <c r="AZ66" i="77"/>
  <c r="AY66" i="77"/>
  <c r="AX66" i="77"/>
  <c r="AW66" i="77"/>
  <c r="AV66" i="77"/>
  <c r="AU66" i="77"/>
  <c r="AT66" i="77"/>
  <c r="AS66" i="77"/>
  <c r="AR66" i="77"/>
  <c r="AQ66" i="77"/>
  <c r="AP66" i="77"/>
  <c r="AO66" i="77"/>
  <c r="AN66" i="77"/>
  <c r="AM66" i="77"/>
  <c r="AL66" i="77"/>
  <c r="AK66" i="77"/>
  <c r="AJ66" i="77"/>
  <c r="AI66" i="77"/>
  <c r="AH66" i="77"/>
  <c r="AG66" i="77"/>
  <c r="AF66" i="77"/>
  <c r="AE66" i="77"/>
  <c r="AD66" i="77"/>
  <c r="AC66" i="77"/>
  <c r="AB66" i="77"/>
  <c r="AA66" i="77"/>
  <c r="Z66" i="77"/>
  <c r="Y66" i="77"/>
  <c r="X66" i="77"/>
  <c r="W66" i="77"/>
  <c r="V66" i="77"/>
  <c r="U66" i="77"/>
  <c r="T66" i="77"/>
  <c r="S66" i="77"/>
  <c r="R66" i="77"/>
  <c r="Q66" i="77"/>
  <c r="P66" i="77"/>
  <c r="O66" i="77"/>
  <c r="N66" i="77"/>
  <c r="M66" i="77"/>
  <c r="L66" i="77"/>
  <c r="K66" i="77"/>
  <c r="J66" i="77"/>
  <c r="I66" i="77"/>
  <c r="H66" i="77"/>
  <c r="G66" i="77"/>
  <c r="F66" i="77"/>
  <c r="E66" i="77"/>
  <c r="D66" i="77"/>
  <c r="C66" i="77"/>
  <c r="BA65" i="77"/>
  <c r="AZ65" i="77"/>
  <c r="AY65" i="77"/>
  <c r="AX65" i="77"/>
  <c r="AW65" i="77"/>
  <c r="AV65" i="77"/>
  <c r="AU65" i="77"/>
  <c r="AT65" i="77"/>
  <c r="AS65" i="77"/>
  <c r="AR65" i="77"/>
  <c r="AQ65" i="77"/>
  <c r="AP65" i="77"/>
  <c r="AO65" i="77"/>
  <c r="AN65" i="77"/>
  <c r="AM65" i="77"/>
  <c r="AL65" i="77"/>
  <c r="AK65" i="77"/>
  <c r="AJ65" i="77"/>
  <c r="AI65" i="77"/>
  <c r="AH65" i="77"/>
  <c r="AG65" i="77"/>
  <c r="AF65" i="77"/>
  <c r="AE65" i="77"/>
  <c r="AD65" i="77"/>
  <c r="AC65" i="77"/>
  <c r="AB65" i="77"/>
  <c r="AA65" i="77"/>
  <c r="Z65" i="77"/>
  <c r="Y65" i="77"/>
  <c r="X65" i="77"/>
  <c r="W65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A64" i="77"/>
  <c r="AZ64" i="77"/>
  <c r="AY64" i="77"/>
  <c r="AX64" i="77"/>
  <c r="AW64" i="77"/>
  <c r="AV64" i="77"/>
  <c r="AU64" i="77"/>
  <c r="AT64" i="77"/>
  <c r="AS64" i="77"/>
  <c r="AR64" i="77"/>
  <c r="AQ64" i="77"/>
  <c r="AP64" i="77"/>
  <c r="AO64" i="77"/>
  <c r="AN64" i="77"/>
  <c r="AM64" i="77"/>
  <c r="AL64" i="77"/>
  <c r="AK64" i="77"/>
  <c r="AJ64" i="77"/>
  <c r="AI64" i="77"/>
  <c r="AH64" i="77"/>
  <c r="AG64" i="77"/>
  <c r="AF64" i="77"/>
  <c r="AE64" i="77"/>
  <c r="AD64" i="77"/>
  <c r="AC64" i="77"/>
  <c r="AB64" i="77"/>
  <c r="AA64" i="77"/>
  <c r="Z64" i="77"/>
  <c r="Y64" i="77"/>
  <c r="X64" i="77"/>
  <c r="W64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A63" i="77"/>
  <c r="AZ63" i="77"/>
  <c r="AY63" i="77"/>
  <c r="AX63" i="77"/>
  <c r="AW63" i="77"/>
  <c r="AV63" i="77"/>
  <c r="AU63" i="77"/>
  <c r="AT63" i="77"/>
  <c r="AS63" i="77"/>
  <c r="AR63" i="77"/>
  <c r="AQ63" i="77"/>
  <c r="AP63" i="77"/>
  <c r="AO63" i="77"/>
  <c r="AN63" i="77"/>
  <c r="AM63" i="77"/>
  <c r="AL63" i="77"/>
  <c r="AK63" i="77"/>
  <c r="AJ63" i="77"/>
  <c r="AI63" i="77"/>
  <c r="AH63" i="77"/>
  <c r="AG63" i="77"/>
  <c r="AF63" i="77"/>
  <c r="AE63" i="77"/>
  <c r="AD63" i="77"/>
  <c r="AC63" i="77"/>
  <c r="AB63" i="77"/>
  <c r="AA63" i="77"/>
  <c r="Z63" i="77"/>
  <c r="Y63" i="77"/>
  <c r="X63" i="77"/>
  <c r="W63" i="77"/>
  <c r="V63" i="77"/>
  <c r="U63" i="77"/>
  <c r="T63" i="77"/>
  <c r="S63" i="77"/>
  <c r="R63" i="77"/>
  <c r="Q63" i="77"/>
  <c r="P63" i="77"/>
  <c r="O63" i="77"/>
  <c r="N63" i="77"/>
  <c r="M63" i="77"/>
  <c r="L63" i="77"/>
  <c r="K63" i="77"/>
  <c r="J63" i="77"/>
  <c r="I63" i="77"/>
  <c r="H63" i="77"/>
  <c r="G63" i="77"/>
  <c r="F63" i="77"/>
  <c r="E63" i="77"/>
  <c r="D63" i="77"/>
  <c r="C63" i="77"/>
  <c r="BA62" i="77"/>
  <c r="AZ62" i="77"/>
  <c r="AY62" i="77"/>
  <c r="AX62" i="77"/>
  <c r="AW62" i="77"/>
  <c r="AV62" i="77"/>
  <c r="AU62" i="77"/>
  <c r="AT62" i="77"/>
  <c r="AS62" i="77"/>
  <c r="AR62" i="77"/>
  <c r="AQ62" i="77"/>
  <c r="AP62" i="77"/>
  <c r="AO62" i="77"/>
  <c r="AN62" i="77"/>
  <c r="AM62" i="77"/>
  <c r="AL62" i="77"/>
  <c r="AK62" i="77"/>
  <c r="AJ62" i="77"/>
  <c r="AI62" i="77"/>
  <c r="AH62" i="77"/>
  <c r="AG62" i="77"/>
  <c r="AF62" i="77"/>
  <c r="AE62" i="77"/>
  <c r="AD62" i="77"/>
  <c r="AC62" i="77"/>
  <c r="AB62" i="77"/>
  <c r="AA62" i="77"/>
  <c r="Z62" i="77"/>
  <c r="Y62" i="77"/>
  <c r="X62" i="77"/>
  <c r="W62" i="77"/>
  <c r="V62" i="77"/>
  <c r="U62" i="77"/>
  <c r="T62" i="77"/>
  <c r="S62" i="77"/>
  <c r="R62" i="77"/>
  <c r="Q62" i="77"/>
  <c r="P62" i="77"/>
  <c r="O62" i="77"/>
  <c r="N62" i="77"/>
  <c r="M62" i="77"/>
  <c r="L62" i="77"/>
  <c r="K62" i="77"/>
  <c r="J62" i="77"/>
  <c r="I62" i="77"/>
  <c r="H62" i="77"/>
  <c r="G62" i="77"/>
  <c r="F62" i="77"/>
  <c r="E62" i="77"/>
  <c r="D62" i="77"/>
  <c r="C62" i="77"/>
  <c r="BA61" i="77"/>
  <c r="AZ61" i="77"/>
  <c r="AY61" i="77"/>
  <c r="AX61" i="77"/>
  <c r="AW61" i="77"/>
  <c r="AV61" i="77"/>
  <c r="AU61" i="77"/>
  <c r="AT61" i="77"/>
  <c r="AS61" i="77"/>
  <c r="AR61" i="77"/>
  <c r="AQ61" i="77"/>
  <c r="AP61" i="77"/>
  <c r="AO61" i="77"/>
  <c r="AN61" i="77"/>
  <c r="AM61" i="77"/>
  <c r="AL61" i="77"/>
  <c r="AK61" i="77"/>
  <c r="AJ61" i="77"/>
  <c r="AI61" i="77"/>
  <c r="AH61" i="77"/>
  <c r="AG61" i="77"/>
  <c r="AF61" i="77"/>
  <c r="AE61" i="77"/>
  <c r="AD61" i="77"/>
  <c r="AC61" i="77"/>
  <c r="AB61" i="77"/>
  <c r="AA61" i="77"/>
  <c r="Z61" i="77"/>
  <c r="Y61" i="77"/>
  <c r="X61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G61" i="77"/>
  <c r="F61" i="77"/>
  <c r="E61" i="77"/>
  <c r="D61" i="77"/>
  <c r="C61" i="77"/>
  <c r="BA60" i="77"/>
  <c r="AZ60" i="77"/>
  <c r="AY60" i="77"/>
  <c r="AX60" i="77"/>
  <c r="AW60" i="77"/>
  <c r="AV60" i="77"/>
  <c r="AU60" i="77"/>
  <c r="AT60" i="77"/>
  <c r="AS60" i="77"/>
  <c r="AR60" i="77"/>
  <c r="AQ60" i="77"/>
  <c r="AP60" i="77"/>
  <c r="AO60" i="77"/>
  <c r="AN60" i="77"/>
  <c r="AM60" i="77"/>
  <c r="AL60" i="77"/>
  <c r="AK60" i="77"/>
  <c r="AJ60" i="77"/>
  <c r="AI60" i="77"/>
  <c r="AH60" i="77"/>
  <c r="AG60" i="77"/>
  <c r="AF60" i="77"/>
  <c r="AE60" i="77"/>
  <c r="AD60" i="77"/>
  <c r="AC60" i="77"/>
  <c r="AB60" i="77"/>
  <c r="AA60" i="77"/>
  <c r="Z60" i="77"/>
  <c r="Y60" i="77"/>
  <c r="X60" i="77"/>
  <c r="W60" i="77"/>
  <c r="V60" i="77"/>
  <c r="U60" i="77"/>
  <c r="T60" i="77"/>
  <c r="S60" i="77"/>
  <c r="R60" i="77"/>
  <c r="Q60" i="77"/>
  <c r="P60" i="77"/>
  <c r="O60" i="77"/>
  <c r="N60" i="77"/>
  <c r="M60" i="77"/>
  <c r="L60" i="77"/>
  <c r="K60" i="77"/>
  <c r="J60" i="77"/>
  <c r="I60" i="77"/>
  <c r="H60" i="77"/>
  <c r="G60" i="77"/>
  <c r="F60" i="77"/>
  <c r="E60" i="77"/>
  <c r="D60" i="77"/>
  <c r="C60" i="77"/>
  <c r="BA59" i="77"/>
  <c r="AZ59" i="77"/>
  <c r="AY59" i="77"/>
  <c r="AX59" i="77"/>
  <c r="AW59" i="77"/>
  <c r="AV59" i="77"/>
  <c r="AU59" i="77"/>
  <c r="AT59" i="77"/>
  <c r="AS59" i="77"/>
  <c r="AR59" i="77"/>
  <c r="AQ59" i="77"/>
  <c r="AP59" i="77"/>
  <c r="AO59" i="77"/>
  <c r="AN59" i="77"/>
  <c r="AM59" i="77"/>
  <c r="AL59" i="77"/>
  <c r="AK59" i="77"/>
  <c r="AJ59" i="77"/>
  <c r="AI59" i="77"/>
  <c r="AH59" i="77"/>
  <c r="AG59" i="77"/>
  <c r="AF59" i="77"/>
  <c r="AE59" i="77"/>
  <c r="AD59" i="77"/>
  <c r="AC59" i="77"/>
  <c r="AB59" i="77"/>
  <c r="AA59" i="77"/>
  <c r="Z59" i="77"/>
  <c r="Y59" i="77"/>
  <c r="X59" i="77"/>
  <c r="W59" i="77"/>
  <c r="V59" i="77"/>
  <c r="U59" i="77"/>
  <c r="T59" i="77"/>
  <c r="S59" i="77"/>
  <c r="R59" i="77"/>
  <c r="Q59" i="77"/>
  <c r="P59" i="77"/>
  <c r="O59" i="77"/>
  <c r="N59" i="77"/>
  <c r="M59" i="77"/>
  <c r="L59" i="77"/>
  <c r="K59" i="77"/>
  <c r="J59" i="77"/>
  <c r="I59" i="77"/>
  <c r="H59" i="77"/>
  <c r="G59" i="77"/>
  <c r="F59" i="77"/>
  <c r="E59" i="77"/>
  <c r="D59" i="77"/>
  <c r="C59" i="77"/>
  <c r="BA58" i="77"/>
  <c r="AZ58" i="77"/>
  <c r="AY58" i="77"/>
  <c r="AX58" i="77"/>
  <c r="AW58" i="77"/>
  <c r="AV58" i="77"/>
  <c r="AU58" i="77"/>
  <c r="AT58" i="77"/>
  <c r="AS58" i="77"/>
  <c r="AR58" i="77"/>
  <c r="AQ58" i="77"/>
  <c r="AP58" i="77"/>
  <c r="AO58" i="77"/>
  <c r="AN58" i="77"/>
  <c r="AM58" i="77"/>
  <c r="AL58" i="77"/>
  <c r="AK58" i="77"/>
  <c r="AJ58" i="77"/>
  <c r="AI58" i="77"/>
  <c r="AH58" i="77"/>
  <c r="AG58" i="77"/>
  <c r="AF58" i="77"/>
  <c r="AE58" i="77"/>
  <c r="AD58" i="77"/>
  <c r="AC58" i="77"/>
  <c r="AB58" i="77"/>
  <c r="AA58" i="77"/>
  <c r="Z58" i="77"/>
  <c r="Y58" i="77"/>
  <c r="X58" i="77"/>
  <c r="W58" i="77"/>
  <c r="V58" i="77"/>
  <c r="U58" i="77"/>
  <c r="T58" i="77"/>
  <c r="S58" i="77"/>
  <c r="R58" i="77"/>
  <c r="Q58" i="77"/>
  <c r="P58" i="77"/>
  <c r="O58" i="77"/>
  <c r="N58" i="77"/>
  <c r="M58" i="77"/>
  <c r="L58" i="77"/>
  <c r="K58" i="77"/>
  <c r="J58" i="77"/>
  <c r="I58" i="77"/>
  <c r="H58" i="77"/>
  <c r="G58" i="77"/>
  <c r="F58" i="77"/>
  <c r="E58" i="77"/>
  <c r="D58" i="77"/>
  <c r="C58" i="77"/>
  <c r="BA57" i="77"/>
  <c r="AZ57" i="77"/>
  <c r="AY57" i="77"/>
  <c r="AX57" i="77"/>
  <c r="AW57" i="77"/>
  <c r="AV57" i="77"/>
  <c r="AU57" i="77"/>
  <c r="AT57" i="77"/>
  <c r="AS57" i="77"/>
  <c r="AR57" i="77"/>
  <c r="AQ57" i="77"/>
  <c r="AP57" i="77"/>
  <c r="AO57" i="77"/>
  <c r="AN57" i="77"/>
  <c r="AM57" i="77"/>
  <c r="AL57" i="77"/>
  <c r="AK57" i="77"/>
  <c r="AJ57" i="77"/>
  <c r="AI57" i="77"/>
  <c r="AH57" i="77"/>
  <c r="AG57" i="77"/>
  <c r="AF57" i="77"/>
  <c r="AE57" i="77"/>
  <c r="AD57" i="77"/>
  <c r="AC57" i="77"/>
  <c r="AB57" i="77"/>
  <c r="AA57" i="77"/>
  <c r="Z57" i="77"/>
  <c r="Y57" i="77"/>
  <c r="X57" i="77"/>
  <c r="W57" i="77"/>
  <c r="V57" i="77"/>
  <c r="U57" i="77"/>
  <c r="T57" i="77"/>
  <c r="S57" i="77"/>
  <c r="R57" i="77"/>
  <c r="Q57" i="77"/>
  <c r="P57" i="77"/>
  <c r="O57" i="77"/>
  <c r="N57" i="77"/>
  <c r="M57" i="77"/>
  <c r="L57" i="77"/>
  <c r="K57" i="77"/>
  <c r="J57" i="77"/>
  <c r="I57" i="77"/>
  <c r="H57" i="77"/>
  <c r="G57" i="77"/>
  <c r="F57" i="77"/>
  <c r="E57" i="77"/>
  <c r="D57" i="77"/>
  <c r="C57" i="77"/>
  <c r="BA56" i="77"/>
  <c r="AZ56" i="77"/>
  <c r="AY56" i="77"/>
  <c r="AX56" i="77"/>
  <c r="AW56" i="77"/>
  <c r="AV56" i="77"/>
  <c r="AU56" i="77"/>
  <c r="AT56" i="77"/>
  <c r="AS56" i="77"/>
  <c r="AR56" i="77"/>
  <c r="AQ56" i="77"/>
  <c r="AP56" i="77"/>
  <c r="AO56" i="77"/>
  <c r="AN56" i="77"/>
  <c r="AM56" i="77"/>
  <c r="AL56" i="77"/>
  <c r="AK56" i="77"/>
  <c r="AJ56" i="77"/>
  <c r="AI56" i="77"/>
  <c r="AH56" i="77"/>
  <c r="AG56" i="77"/>
  <c r="AF56" i="77"/>
  <c r="AE56" i="77"/>
  <c r="AD56" i="77"/>
  <c r="AC56" i="77"/>
  <c r="AB56" i="77"/>
  <c r="AA56" i="77"/>
  <c r="Z56" i="77"/>
  <c r="Y56" i="77"/>
  <c r="X56" i="77"/>
  <c r="W56" i="77"/>
  <c r="V56" i="77"/>
  <c r="U56" i="77"/>
  <c r="T56" i="77"/>
  <c r="S56" i="77"/>
  <c r="R56" i="77"/>
  <c r="Q56" i="77"/>
  <c r="P56" i="77"/>
  <c r="O56" i="77"/>
  <c r="N56" i="77"/>
  <c r="M56" i="77"/>
  <c r="L56" i="77"/>
  <c r="K56" i="77"/>
  <c r="J56" i="77"/>
  <c r="I56" i="77"/>
  <c r="H56" i="77"/>
  <c r="G56" i="77"/>
  <c r="F56" i="77"/>
  <c r="E56" i="77"/>
  <c r="D56" i="77"/>
  <c r="C56" i="77"/>
  <c r="BA55" i="77"/>
  <c r="AZ55" i="77"/>
  <c r="AY55" i="77"/>
  <c r="AX55" i="77"/>
  <c r="AW55" i="77"/>
  <c r="AV55" i="77"/>
  <c r="AU55" i="77"/>
  <c r="AT55" i="77"/>
  <c r="AS55" i="77"/>
  <c r="AR55" i="77"/>
  <c r="AQ55" i="77"/>
  <c r="AP55" i="77"/>
  <c r="AO55" i="77"/>
  <c r="AN55" i="77"/>
  <c r="AM55" i="77"/>
  <c r="AL55" i="77"/>
  <c r="AK55" i="77"/>
  <c r="AJ55" i="77"/>
  <c r="AI55" i="77"/>
  <c r="AH55" i="77"/>
  <c r="AG55" i="77"/>
  <c r="AF55" i="77"/>
  <c r="AE55" i="77"/>
  <c r="AD55" i="77"/>
  <c r="AC55" i="77"/>
  <c r="AB55" i="77"/>
  <c r="AA55" i="77"/>
  <c r="Z55" i="77"/>
  <c r="Y55" i="77"/>
  <c r="X55" i="77"/>
  <c r="W55" i="77"/>
  <c r="V55" i="77"/>
  <c r="U55" i="77"/>
  <c r="T55" i="77"/>
  <c r="S55" i="77"/>
  <c r="R55" i="77"/>
  <c r="Q55" i="77"/>
  <c r="P55" i="77"/>
  <c r="O55" i="77"/>
  <c r="N55" i="77"/>
  <c r="M55" i="77"/>
  <c r="L55" i="77"/>
  <c r="K55" i="77"/>
  <c r="J55" i="77"/>
  <c r="I55" i="77"/>
  <c r="H55" i="77"/>
  <c r="G55" i="77"/>
  <c r="F55" i="77"/>
  <c r="E55" i="77"/>
  <c r="D55" i="77"/>
  <c r="C55" i="77"/>
  <c r="BA54" i="77"/>
  <c r="AZ54" i="77"/>
  <c r="AY54" i="77"/>
  <c r="AX54" i="77"/>
  <c r="AW54" i="77"/>
  <c r="AV54" i="77"/>
  <c r="AU54" i="77"/>
  <c r="AT54" i="77"/>
  <c r="AS54" i="77"/>
  <c r="AR54" i="77"/>
  <c r="AQ54" i="77"/>
  <c r="AP54" i="77"/>
  <c r="AO54" i="77"/>
  <c r="AN54" i="77"/>
  <c r="AM54" i="77"/>
  <c r="AL54" i="77"/>
  <c r="AK54" i="77"/>
  <c r="AJ54" i="77"/>
  <c r="AI54" i="77"/>
  <c r="AH54" i="77"/>
  <c r="AG54" i="77"/>
  <c r="AF54" i="77"/>
  <c r="AE54" i="77"/>
  <c r="AD54" i="77"/>
  <c r="AC54" i="77"/>
  <c r="AB54" i="77"/>
  <c r="AA54" i="77"/>
  <c r="Z54" i="77"/>
  <c r="Y54" i="77"/>
  <c r="X54" i="77"/>
  <c r="W54" i="77"/>
  <c r="V54" i="77"/>
  <c r="U54" i="77"/>
  <c r="T54" i="77"/>
  <c r="S54" i="77"/>
  <c r="R54" i="77"/>
  <c r="Q54" i="77"/>
  <c r="P54" i="77"/>
  <c r="O54" i="77"/>
  <c r="N54" i="77"/>
  <c r="M54" i="77"/>
  <c r="L54" i="77"/>
  <c r="K54" i="77"/>
  <c r="J54" i="77"/>
  <c r="I54" i="77"/>
  <c r="H54" i="77"/>
  <c r="G54" i="77"/>
  <c r="F54" i="77"/>
  <c r="E54" i="77"/>
  <c r="D54" i="77"/>
  <c r="C54" i="77"/>
  <c r="BA53" i="77"/>
  <c r="AZ53" i="77"/>
  <c r="AY53" i="77"/>
  <c r="AX53" i="77"/>
  <c r="AW53" i="77"/>
  <c r="AV53" i="77"/>
  <c r="AU53" i="77"/>
  <c r="AT53" i="77"/>
  <c r="AS53" i="77"/>
  <c r="AR53" i="77"/>
  <c r="AQ53" i="77"/>
  <c r="AP53" i="77"/>
  <c r="AO53" i="77"/>
  <c r="AN53" i="77"/>
  <c r="AM53" i="77"/>
  <c r="AL53" i="77"/>
  <c r="AK53" i="77"/>
  <c r="AJ53" i="77"/>
  <c r="AI53" i="77"/>
  <c r="AH53" i="77"/>
  <c r="AG53" i="77"/>
  <c r="AF53" i="77"/>
  <c r="AE53" i="77"/>
  <c r="AD53" i="77"/>
  <c r="AC53" i="77"/>
  <c r="AB53" i="77"/>
  <c r="AA53" i="77"/>
  <c r="Z53" i="77"/>
  <c r="Y53" i="77"/>
  <c r="X53" i="77"/>
  <c r="W53" i="77"/>
  <c r="V53" i="77"/>
  <c r="U53" i="77"/>
  <c r="T53" i="77"/>
  <c r="S53" i="77"/>
  <c r="R53" i="77"/>
  <c r="Q53" i="77"/>
  <c r="P53" i="77"/>
  <c r="O53" i="77"/>
  <c r="N53" i="77"/>
  <c r="M53" i="77"/>
  <c r="L53" i="77"/>
  <c r="K53" i="77"/>
  <c r="J53" i="77"/>
  <c r="I53" i="77"/>
  <c r="H53" i="77"/>
  <c r="G53" i="77"/>
  <c r="F53" i="77"/>
  <c r="E53" i="77"/>
  <c r="D53" i="77"/>
  <c r="C53" i="77"/>
  <c r="BA52" i="77"/>
  <c r="AZ52" i="77"/>
  <c r="AY52" i="77"/>
  <c r="AX52" i="77"/>
  <c r="AW52" i="77"/>
  <c r="AV52" i="77"/>
  <c r="AU52" i="77"/>
  <c r="AT52" i="77"/>
  <c r="AS52" i="77"/>
  <c r="AR52" i="77"/>
  <c r="AQ52" i="77"/>
  <c r="AP52" i="77"/>
  <c r="AO52" i="77"/>
  <c r="AN52" i="77"/>
  <c r="AM52" i="77"/>
  <c r="AL52" i="77"/>
  <c r="AK52" i="77"/>
  <c r="AJ52" i="77"/>
  <c r="AI52" i="77"/>
  <c r="AH52" i="77"/>
  <c r="AG52" i="77"/>
  <c r="AF52" i="77"/>
  <c r="AE52" i="77"/>
  <c r="AD52" i="77"/>
  <c r="AC52" i="77"/>
  <c r="AB52" i="77"/>
  <c r="AA52" i="77"/>
  <c r="Z52" i="77"/>
  <c r="Y52" i="77"/>
  <c r="X52" i="77"/>
  <c r="W52" i="77"/>
  <c r="V52" i="77"/>
  <c r="U52" i="77"/>
  <c r="T52" i="77"/>
  <c r="S52" i="77"/>
  <c r="R52" i="77"/>
  <c r="Q52" i="77"/>
  <c r="P52" i="77"/>
  <c r="O52" i="77"/>
  <c r="N52" i="77"/>
  <c r="M52" i="77"/>
  <c r="L52" i="77"/>
  <c r="K52" i="77"/>
  <c r="J52" i="77"/>
  <c r="I52" i="77"/>
  <c r="H52" i="77"/>
  <c r="G52" i="77"/>
  <c r="F52" i="77"/>
  <c r="E52" i="77"/>
  <c r="D52" i="77"/>
  <c r="C52" i="77"/>
  <c r="BA51" i="77"/>
  <c r="AZ51" i="77"/>
  <c r="AY51" i="77"/>
  <c r="AX51" i="77"/>
  <c r="AW51" i="77"/>
  <c r="AV51" i="77"/>
  <c r="AU51" i="77"/>
  <c r="AT51" i="77"/>
  <c r="AS51" i="77"/>
  <c r="AR51" i="77"/>
  <c r="AQ51" i="77"/>
  <c r="AP51" i="77"/>
  <c r="AO51" i="77"/>
  <c r="AN51" i="77"/>
  <c r="AM51" i="77"/>
  <c r="AL51" i="77"/>
  <c r="AK51" i="77"/>
  <c r="AJ51" i="77"/>
  <c r="AI51" i="77"/>
  <c r="AH51" i="77"/>
  <c r="AG51" i="77"/>
  <c r="AF51" i="77"/>
  <c r="AE51" i="77"/>
  <c r="AD51" i="77"/>
  <c r="AC51" i="77"/>
  <c r="AB51" i="77"/>
  <c r="AA51" i="77"/>
  <c r="Z51" i="77"/>
  <c r="Y51" i="77"/>
  <c r="X51" i="77"/>
  <c r="W51" i="77"/>
  <c r="V51" i="77"/>
  <c r="U51" i="77"/>
  <c r="T51" i="77"/>
  <c r="S51" i="77"/>
  <c r="R51" i="77"/>
  <c r="Q51" i="77"/>
  <c r="P51" i="77"/>
  <c r="O51" i="77"/>
  <c r="N51" i="77"/>
  <c r="M51" i="77"/>
  <c r="L51" i="77"/>
  <c r="K51" i="77"/>
  <c r="J51" i="77"/>
  <c r="I51" i="77"/>
  <c r="H51" i="77"/>
  <c r="G51" i="77"/>
  <c r="F51" i="77"/>
  <c r="E51" i="77"/>
  <c r="D51" i="77"/>
  <c r="C51" i="77"/>
  <c r="BA50" i="77"/>
  <c r="AZ50" i="77"/>
  <c r="AY50" i="77"/>
  <c r="AX50" i="77"/>
  <c r="AW50" i="77"/>
  <c r="AV50" i="77"/>
  <c r="AU50" i="77"/>
  <c r="AT50" i="77"/>
  <c r="AS50" i="77"/>
  <c r="AR50" i="77"/>
  <c r="AQ50" i="77"/>
  <c r="AP50" i="77"/>
  <c r="AO50" i="77"/>
  <c r="AN50" i="77"/>
  <c r="AM50" i="77"/>
  <c r="AL50" i="77"/>
  <c r="AK50" i="77"/>
  <c r="AJ50" i="77"/>
  <c r="AI50" i="77"/>
  <c r="AH50" i="77"/>
  <c r="AG50" i="77"/>
  <c r="AF50" i="77"/>
  <c r="AE50" i="77"/>
  <c r="AD50" i="77"/>
  <c r="AC50" i="77"/>
  <c r="AB50" i="77"/>
  <c r="AA50" i="77"/>
  <c r="Z50" i="77"/>
  <c r="Y50" i="77"/>
  <c r="X50" i="77"/>
  <c r="W50" i="77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I50" i="77"/>
  <c r="H50" i="77"/>
  <c r="G50" i="77"/>
  <c r="F50" i="77"/>
  <c r="E50" i="77"/>
  <c r="D50" i="77"/>
  <c r="C50" i="77"/>
  <c r="BA49" i="77"/>
  <c r="AZ49" i="77"/>
  <c r="AY49" i="77"/>
  <c r="AX49" i="77"/>
  <c r="AW49" i="77"/>
  <c r="AV49" i="77"/>
  <c r="AU49" i="77"/>
  <c r="AT49" i="77"/>
  <c r="AS49" i="77"/>
  <c r="AR49" i="77"/>
  <c r="AQ49" i="77"/>
  <c r="AP49" i="77"/>
  <c r="AO49" i="77"/>
  <c r="AN49" i="77"/>
  <c r="AM49" i="77"/>
  <c r="AL49" i="77"/>
  <c r="AK49" i="77"/>
  <c r="AJ49" i="77"/>
  <c r="AI49" i="77"/>
  <c r="AH49" i="77"/>
  <c r="AG49" i="77"/>
  <c r="AF49" i="77"/>
  <c r="AE49" i="77"/>
  <c r="AD49" i="77"/>
  <c r="AC49" i="77"/>
  <c r="AB49" i="77"/>
  <c r="AA49" i="77"/>
  <c r="Z49" i="77"/>
  <c r="Y49" i="77"/>
  <c r="X49" i="77"/>
  <c r="W49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I49" i="77"/>
  <c r="H49" i="77"/>
  <c r="G49" i="77"/>
  <c r="F49" i="77"/>
  <c r="E49" i="77"/>
  <c r="D49" i="77"/>
  <c r="C49" i="77"/>
  <c r="BA48" i="77"/>
  <c r="AZ48" i="77"/>
  <c r="AY48" i="77"/>
  <c r="AX48" i="77"/>
  <c r="AW48" i="77"/>
  <c r="AV48" i="77"/>
  <c r="AU48" i="77"/>
  <c r="AT48" i="77"/>
  <c r="AS48" i="77"/>
  <c r="AR48" i="77"/>
  <c r="AQ48" i="77"/>
  <c r="AP48" i="77"/>
  <c r="AO48" i="77"/>
  <c r="AN48" i="77"/>
  <c r="AM48" i="77"/>
  <c r="AL48" i="77"/>
  <c r="AK48" i="77"/>
  <c r="AJ48" i="77"/>
  <c r="AI48" i="77"/>
  <c r="AH48" i="77"/>
  <c r="AG48" i="77"/>
  <c r="AF48" i="77"/>
  <c r="AE48" i="77"/>
  <c r="AD48" i="77"/>
  <c r="AC48" i="77"/>
  <c r="AB48" i="77"/>
  <c r="AA48" i="77"/>
  <c r="Z48" i="77"/>
  <c r="Y48" i="77"/>
  <c r="X48" i="77"/>
  <c r="W48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I48" i="77"/>
  <c r="H48" i="77"/>
  <c r="G48" i="77"/>
  <c r="F48" i="77"/>
  <c r="E48" i="77"/>
  <c r="D48" i="77"/>
  <c r="C48" i="77"/>
  <c r="BA47" i="77"/>
  <c r="AZ47" i="77"/>
  <c r="AY47" i="77"/>
  <c r="AX47" i="77"/>
  <c r="AW47" i="77"/>
  <c r="AV47" i="77"/>
  <c r="AU47" i="77"/>
  <c r="AT47" i="77"/>
  <c r="AS47" i="77"/>
  <c r="AR47" i="77"/>
  <c r="AQ47" i="77"/>
  <c r="AP47" i="77"/>
  <c r="AO47" i="77"/>
  <c r="AN47" i="77"/>
  <c r="AM47" i="77"/>
  <c r="AL47" i="77"/>
  <c r="AK47" i="77"/>
  <c r="AJ47" i="77"/>
  <c r="AI47" i="77"/>
  <c r="AH47" i="77"/>
  <c r="AG47" i="77"/>
  <c r="AF47" i="77"/>
  <c r="AE47" i="77"/>
  <c r="AD47" i="77"/>
  <c r="AC47" i="77"/>
  <c r="AB47" i="77"/>
  <c r="AA47" i="77"/>
  <c r="Z47" i="77"/>
  <c r="Y47" i="77"/>
  <c r="X47" i="77"/>
  <c r="W47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I47" i="77"/>
  <c r="H47" i="77"/>
  <c r="G47" i="77"/>
  <c r="F47" i="77"/>
  <c r="E47" i="77"/>
  <c r="D47" i="77"/>
  <c r="C47" i="77"/>
  <c r="BA46" i="77"/>
  <c r="AZ46" i="77"/>
  <c r="AY46" i="77"/>
  <c r="AX46" i="77"/>
  <c r="AW46" i="77"/>
  <c r="AV46" i="77"/>
  <c r="AU46" i="77"/>
  <c r="AT46" i="77"/>
  <c r="AS46" i="77"/>
  <c r="AR46" i="77"/>
  <c r="AQ46" i="77"/>
  <c r="AP46" i="77"/>
  <c r="AO46" i="77"/>
  <c r="AN46" i="77"/>
  <c r="AM46" i="77"/>
  <c r="AL46" i="77"/>
  <c r="AK46" i="77"/>
  <c r="AJ46" i="77"/>
  <c r="AI46" i="77"/>
  <c r="AH46" i="77"/>
  <c r="AG46" i="77"/>
  <c r="AF46" i="77"/>
  <c r="AE46" i="77"/>
  <c r="AD46" i="77"/>
  <c r="AC46" i="77"/>
  <c r="AB46" i="77"/>
  <c r="AA46" i="77"/>
  <c r="Z46" i="77"/>
  <c r="Y46" i="77"/>
  <c r="X46" i="77"/>
  <c r="W46" i="77"/>
  <c r="V46" i="77"/>
  <c r="U46" i="77"/>
  <c r="T46" i="77"/>
  <c r="S46" i="77"/>
  <c r="R46" i="77"/>
  <c r="Q46" i="77"/>
  <c r="P46" i="77"/>
  <c r="O46" i="77"/>
  <c r="N46" i="77"/>
  <c r="M46" i="77"/>
  <c r="L46" i="77"/>
  <c r="K46" i="77"/>
  <c r="J46" i="77"/>
  <c r="I46" i="77"/>
  <c r="H46" i="77"/>
  <c r="G46" i="77"/>
  <c r="F46" i="77"/>
  <c r="E46" i="77"/>
  <c r="D46" i="77"/>
  <c r="C46" i="77"/>
  <c r="BA45" i="77"/>
  <c r="AZ45" i="77"/>
  <c r="AY45" i="77"/>
  <c r="AX45" i="77"/>
  <c r="AW45" i="77"/>
  <c r="AV45" i="77"/>
  <c r="AU45" i="77"/>
  <c r="AT45" i="77"/>
  <c r="AS45" i="77"/>
  <c r="AR45" i="77"/>
  <c r="AQ45" i="77"/>
  <c r="AP45" i="77"/>
  <c r="AO45" i="77"/>
  <c r="AN45" i="77"/>
  <c r="AM45" i="77"/>
  <c r="AL45" i="77"/>
  <c r="AK45" i="77"/>
  <c r="AJ45" i="77"/>
  <c r="AI45" i="77"/>
  <c r="AH45" i="77"/>
  <c r="AG45" i="77"/>
  <c r="AF45" i="77"/>
  <c r="AE45" i="77"/>
  <c r="AD45" i="77"/>
  <c r="AC45" i="77"/>
  <c r="AB45" i="77"/>
  <c r="AA45" i="77"/>
  <c r="Z45" i="77"/>
  <c r="Y45" i="77"/>
  <c r="X45" i="77"/>
  <c r="W45" i="77"/>
  <c r="V45" i="77"/>
  <c r="U45" i="77"/>
  <c r="T45" i="77"/>
  <c r="S45" i="77"/>
  <c r="R45" i="77"/>
  <c r="Q45" i="77"/>
  <c r="P45" i="77"/>
  <c r="O45" i="77"/>
  <c r="N45" i="77"/>
  <c r="M45" i="77"/>
  <c r="L45" i="77"/>
  <c r="K45" i="77"/>
  <c r="J45" i="77"/>
  <c r="I45" i="77"/>
  <c r="H45" i="77"/>
  <c r="G45" i="77"/>
  <c r="F45" i="77"/>
  <c r="E45" i="77"/>
  <c r="D45" i="77"/>
  <c r="C45" i="77"/>
  <c r="BA44" i="77"/>
  <c r="AZ44" i="77"/>
  <c r="AY44" i="77"/>
  <c r="AX44" i="77"/>
  <c r="AW44" i="77"/>
  <c r="AV44" i="77"/>
  <c r="AU44" i="77"/>
  <c r="AT44" i="77"/>
  <c r="AS44" i="77"/>
  <c r="AR44" i="77"/>
  <c r="AQ44" i="77"/>
  <c r="AP44" i="77"/>
  <c r="AO44" i="77"/>
  <c r="AN44" i="77"/>
  <c r="AM44" i="77"/>
  <c r="AL44" i="77"/>
  <c r="AK44" i="77"/>
  <c r="AJ44" i="77"/>
  <c r="AI44" i="77"/>
  <c r="AH44" i="77"/>
  <c r="AG44" i="77"/>
  <c r="AF44" i="77"/>
  <c r="AE44" i="77"/>
  <c r="AD44" i="77"/>
  <c r="AC44" i="77"/>
  <c r="AB44" i="77"/>
  <c r="AA44" i="77"/>
  <c r="Z44" i="77"/>
  <c r="Y44" i="77"/>
  <c r="X44" i="77"/>
  <c r="W44" i="77"/>
  <c r="V44" i="77"/>
  <c r="U44" i="77"/>
  <c r="T44" i="77"/>
  <c r="S44" i="77"/>
  <c r="R44" i="77"/>
  <c r="Q44" i="77"/>
  <c r="P44" i="77"/>
  <c r="O44" i="77"/>
  <c r="N44" i="77"/>
  <c r="M44" i="77"/>
  <c r="L44" i="77"/>
  <c r="K44" i="77"/>
  <c r="J44" i="77"/>
  <c r="I44" i="77"/>
  <c r="H44" i="77"/>
  <c r="G44" i="77"/>
  <c r="F44" i="77"/>
  <c r="E44" i="77"/>
  <c r="D44" i="77"/>
  <c r="C44" i="77"/>
  <c r="BA43" i="77"/>
  <c r="AZ43" i="77"/>
  <c r="AY43" i="77"/>
  <c r="AX43" i="77"/>
  <c r="AW43" i="77"/>
  <c r="AV43" i="77"/>
  <c r="AU43" i="77"/>
  <c r="AT43" i="77"/>
  <c r="AS43" i="77"/>
  <c r="AR43" i="77"/>
  <c r="AQ43" i="77"/>
  <c r="AP43" i="77"/>
  <c r="AO43" i="77"/>
  <c r="AN43" i="77"/>
  <c r="AM43" i="77"/>
  <c r="AL43" i="77"/>
  <c r="AK43" i="77"/>
  <c r="AJ43" i="77"/>
  <c r="AI43" i="77"/>
  <c r="AH43" i="77"/>
  <c r="AG43" i="77"/>
  <c r="AF43" i="77"/>
  <c r="AE43" i="77"/>
  <c r="AD43" i="77"/>
  <c r="AC43" i="77"/>
  <c r="AB43" i="77"/>
  <c r="AA43" i="77"/>
  <c r="Z43" i="77"/>
  <c r="Y43" i="77"/>
  <c r="X43" i="77"/>
  <c r="W43" i="77"/>
  <c r="V43" i="77"/>
  <c r="U43" i="77"/>
  <c r="T43" i="77"/>
  <c r="S43" i="77"/>
  <c r="R43" i="77"/>
  <c r="Q43" i="77"/>
  <c r="P43" i="77"/>
  <c r="O43" i="77"/>
  <c r="N43" i="77"/>
  <c r="M43" i="77"/>
  <c r="L43" i="77"/>
  <c r="K43" i="77"/>
  <c r="J43" i="77"/>
  <c r="I43" i="77"/>
  <c r="H43" i="77"/>
  <c r="G43" i="77"/>
  <c r="F43" i="77"/>
  <c r="E43" i="77"/>
  <c r="D43" i="77"/>
  <c r="C43" i="77"/>
  <c r="BA42" i="77"/>
  <c r="AZ42" i="77"/>
  <c r="AY42" i="77"/>
  <c r="AX42" i="77"/>
  <c r="AW42" i="77"/>
  <c r="AV42" i="77"/>
  <c r="AU42" i="77"/>
  <c r="AT42" i="77"/>
  <c r="AS42" i="77"/>
  <c r="AR42" i="77"/>
  <c r="AQ42" i="77"/>
  <c r="AP42" i="77"/>
  <c r="AO42" i="77"/>
  <c r="AN42" i="77"/>
  <c r="AM42" i="77"/>
  <c r="AL42" i="77"/>
  <c r="AK42" i="77"/>
  <c r="AJ42" i="77"/>
  <c r="AI42" i="77"/>
  <c r="AH42" i="77"/>
  <c r="AG42" i="77"/>
  <c r="AF42" i="77"/>
  <c r="AE42" i="77"/>
  <c r="AD42" i="77"/>
  <c r="AC42" i="77"/>
  <c r="AB42" i="77"/>
  <c r="AA42" i="77"/>
  <c r="Z42" i="77"/>
  <c r="Y42" i="77"/>
  <c r="X42" i="77"/>
  <c r="W42" i="77"/>
  <c r="V42" i="77"/>
  <c r="U42" i="77"/>
  <c r="T42" i="77"/>
  <c r="S42" i="77"/>
  <c r="R42" i="77"/>
  <c r="Q42" i="77"/>
  <c r="P42" i="77"/>
  <c r="O42" i="77"/>
  <c r="N42" i="77"/>
  <c r="M42" i="77"/>
  <c r="L42" i="77"/>
  <c r="K42" i="77"/>
  <c r="J42" i="77"/>
  <c r="I42" i="77"/>
  <c r="H42" i="77"/>
  <c r="G42" i="77"/>
  <c r="F42" i="77"/>
  <c r="E42" i="77"/>
  <c r="D42" i="77"/>
  <c r="C42" i="77"/>
  <c r="BA41" i="77"/>
  <c r="AZ41" i="77"/>
  <c r="AY41" i="77"/>
  <c r="AX41" i="77"/>
  <c r="AW41" i="77"/>
  <c r="AV41" i="77"/>
  <c r="AU41" i="77"/>
  <c r="AT41" i="77"/>
  <c r="AS41" i="77"/>
  <c r="AR41" i="77"/>
  <c r="AQ41" i="77"/>
  <c r="AP41" i="77"/>
  <c r="AO41" i="77"/>
  <c r="AN41" i="77"/>
  <c r="AM41" i="77"/>
  <c r="AL41" i="77"/>
  <c r="AK41" i="77"/>
  <c r="AJ41" i="77"/>
  <c r="AI41" i="77"/>
  <c r="AH41" i="77"/>
  <c r="AG41" i="77"/>
  <c r="AF41" i="77"/>
  <c r="AE41" i="77"/>
  <c r="AD41" i="77"/>
  <c r="AC41" i="77"/>
  <c r="AB41" i="77"/>
  <c r="AA41" i="77"/>
  <c r="Z41" i="77"/>
  <c r="Y41" i="77"/>
  <c r="X41" i="77"/>
  <c r="W41" i="77"/>
  <c r="V41" i="77"/>
  <c r="U41" i="77"/>
  <c r="T41" i="77"/>
  <c r="S41" i="77"/>
  <c r="R41" i="77"/>
  <c r="Q41" i="77"/>
  <c r="P41" i="77"/>
  <c r="O41" i="77"/>
  <c r="N41" i="77"/>
  <c r="M41" i="77"/>
  <c r="L41" i="77"/>
  <c r="K41" i="77"/>
  <c r="J41" i="77"/>
  <c r="I41" i="77"/>
  <c r="H41" i="77"/>
  <c r="G41" i="77"/>
  <c r="F41" i="77"/>
  <c r="E41" i="77"/>
  <c r="D41" i="77"/>
  <c r="C41" i="77"/>
  <c r="BA40" i="77"/>
  <c r="AZ40" i="77"/>
  <c r="AY40" i="77"/>
  <c r="AX40" i="77"/>
  <c r="AW40" i="77"/>
  <c r="AV40" i="77"/>
  <c r="AU40" i="77"/>
  <c r="AT40" i="77"/>
  <c r="AS40" i="77"/>
  <c r="AR40" i="77"/>
  <c r="AQ40" i="77"/>
  <c r="AP40" i="77"/>
  <c r="AO40" i="77"/>
  <c r="AN40" i="77"/>
  <c r="AM40" i="77"/>
  <c r="AL40" i="77"/>
  <c r="AK40" i="77"/>
  <c r="AJ40" i="77"/>
  <c r="AI40" i="77"/>
  <c r="AH40" i="77"/>
  <c r="AG40" i="77"/>
  <c r="AF40" i="77"/>
  <c r="AE40" i="77"/>
  <c r="AD40" i="77"/>
  <c r="AC40" i="77"/>
  <c r="AB40" i="77"/>
  <c r="AA40" i="77"/>
  <c r="Z40" i="77"/>
  <c r="Y40" i="77"/>
  <c r="X40" i="77"/>
  <c r="W40" i="77"/>
  <c r="V40" i="77"/>
  <c r="U40" i="77"/>
  <c r="T40" i="77"/>
  <c r="S40" i="77"/>
  <c r="R40" i="77"/>
  <c r="Q40" i="77"/>
  <c r="P40" i="77"/>
  <c r="O40" i="77"/>
  <c r="N40" i="77"/>
  <c r="M40" i="77"/>
  <c r="L40" i="77"/>
  <c r="K40" i="77"/>
  <c r="J40" i="77"/>
  <c r="I40" i="77"/>
  <c r="H40" i="77"/>
  <c r="G40" i="77"/>
  <c r="F40" i="77"/>
  <c r="E40" i="77"/>
  <c r="D40" i="77"/>
  <c r="C40" i="77"/>
  <c r="BA39" i="77"/>
  <c r="AZ39" i="77"/>
  <c r="AY39" i="77"/>
  <c r="AX39" i="77"/>
  <c r="AW39" i="77"/>
  <c r="AV39" i="77"/>
  <c r="AU39" i="77"/>
  <c r="AT39" i="77"/>
  <c r="AS39" i="77"/>
  <c r="AR39" i="77"/>
  <c r="AQ39" i="77"/>
  <c r="AP39" i="77"/>
  <c r="AO39" i="77"/>
  <c r="AN39" i="77"/>
  <c r="AM39" i="77"/>
  <c r="AL39" i="77"/>
  <c r="AK39" i="77"/>
  <c r="AJ39" i="77"/>
  <c r="AI39" i="77"/>
  <c r="AH39" i="77"/>
  <c r="AG39" i="77"/>
  <c r="AF39" i="77"/>
  <c r="AE39" i="77"/>
  <c r="AD39" i="77"/>
  <c r="AC39" i="77"/>
  <c r="AB39" i="77"/>
  <c r="AA39" i="77"/>
  <c r="Z39" i="77"/>
  <c r="Y39" i="77"/>
  <c r="X39" i="77"/>
  <c r="W39" i="77"/>
  <c r="V39" i="77"/>
  <c r="U39" i="77"/>
  <c r="T39" i="77"/>
  <c r="S39" i="77"/>
  <c r="R39" i="77"/>
  <c r="Q39" i="77"/>
  <c r="P39" i="77"/>
  <c r="O39" i="77"/>
  <c r="N39" i="77"/>
  <c r="M39" i="77"/>
  <c r="L39" i="77"/>
  <c r="K39" i="77"/>
  <c r="J39" i="77"/>
  <c r="I39" i="77"/>
  <c r="H39" i="77"/>
  <c r="G39" i="77"/>
  <c r="F39" i="77"/>
  <c r="E39" i="77"/>
  <c r="D39" i="77"/>
  <c r="C39" i="77"/>
  <c r="BA38" i="77"/>
  <c r="AZ38" i="77"/>
  <c r="AY38" i="77"/>
  <c r="AX38" i="77"/>
  <c r="AW38" i="77"/>
  <c r="AV38" i="77"/>
  <c r="AU38" i="77"/>
  <c r="AT38" i="77"/>
  <c r="AS38" i="77"/>
  <c r="AR38" i="77"/>
  <c r="AQ38" i="77"/>
  <c r="AP38" i="77"/>
  <c r="AO38" i="77"/>
  <c r="AN38" i="77"/>
  <c r="AM38" i="77"/>
  <c r="AL38" i="77"/>
  <c r="AK38" i="77"/>
  <c r="AJ38" i="77"/>
  <c r="AI38" i="77"/>
  <c r="AH38" i="77"/>
  <c r="AG38" i="77"/>
  <c r="AF38" i="77"/>
  <c r="AE38" i="77"/>
  <c r="AD38" i="77"/>
  <c r="AC38" i="77"/>
  <c r="AB38" i="77"/>
  <c r="AA38" i="77"/>
  <c r="Z38" i="77"/>
  <c r="Y38" i="77"/>
  <c r="X38" i="77"/>
  <c r="W38" i="77"/>
  <c r="V38" i="77"/>
  <c r="U38" i="77"/>
  <c r="T38" i="77"/>
  <c r="S38" i="77"/>
  <c r="R38" i="77"/>
  <c r="Q38" i="77"/>
  <c r="P38" i="77"/>
  <c r="O38" i="77"/>
  <c r="N38" i="77"/>
  <c r="M38" i="77"/>
  <c r="L38" i="77"/>
  <c r="K38" i="77"/>
  <c r="J38" i="77"/>
  <c r="I38" i="77"/>
  <c r="H38" i="77"/>
  <c r="G38" i="77"/>
  <c r="F38" i="77"/>
  <c r="E38" i="77"/>
  <c r="D38" i="77"/>
  <c r="C38" i="77"/>
  <c r="BA37" i="77"/>
  <c r="AZ37" i="77"/>
  <c r="AY37" i="77"/>
  <c r="AX37" i="77"/>
  <c r="AW37" i="77"/>
  <c r="AV37" i="77"/>
  <c r="AU37" i="77"/>
  <c r="AT37" i="77"/>
  <c r="AS37" i="77"/>
  <c r="AR37" i="77"/>
  <c r="AQ37" i="77"/>
  <c r="AP37" i="77"/>
  <c r="AO37" i="77"/>
  <c r="AN37" i="77"/>
  <c r="AM37" i="77"/>
  <c r="AL37" i="77"/>
  <c r="AK37" i="77"/>
  <c r="AJ37" i="77"/>
  <c r="AI37" i="77"/>
  <c r="AH37" i="77"/>
  <c r="AG37" i="77"/>
  <c r="AF37" i="77"/>
  <c r="AE37" i="77"/>
  <c r="AD37" i="77"/>
  <c r="AC37" i="77"/>
  <c r="AB37" i="77"/>
  <c r="AA37" i="77"/>
  <c r="Z37" i="77"/>
  <c r="Y37" i="77"/>
  <c r="X37" i="77"/>
  <c r="W37" i="77"/>
  <c r="V37" i="77"/>
  <c r="U37" i="77"/>
  <c r="T37" i="77"/>
  <c r="S37" i="77"/>
  <c r="R37" i="77"/>
  <c r="Q37" i="77"/>
  <c r="P37" i="77"/>
  <c r="O37" i="77"/>
  <c r="N37" i="77"/>
  <c r="M37" i="77"/>
  <c r="L37" i="77"/>
  <c r="K37" i="77"/>
  <c r="J37" i="77"/>
  <c r="I37" i="77"/>
  <c r="H37" i="77"/>
  <c r="G37" i="77"/>
  <c r="F37" i="77"/>
  <c r="E37" i="77"/>
  <c r="D37" i="77"/>
  <c r="C37" i="77"/>
  <c r="BA36" i="77"/>
  <c r="AZ36" i="77"/>
  <c r="AY36" i="77"/>
  <c r="AX36" i="77"/>
  <c r="AW36" i="77"/>
  <c r="AV36" i="77"/>
  <c r="AU36" i="77"/>
  <c r="AT36" i="77"/>
  <c r="AS36" i="77"/>
  <c r="AR36" i="77"/>
  <c r="AQ36" i="77"/>
  <c r="AP36" i="77"/>
  <c r="AO36" i="77"/>
  <c r="AN36" i="77"/>
  <c r="AM36" i="77"/>
  <c r="AL36" i="77"/>
  <c r="AK36" i="77"/>
  <c r="AJ36" i="77"/>
  <c r="AI36" i="77"/>
  <c r="AH36" i="77"/>
  <c r="AG36" i="77"/>
  <c r="AF36" i="77"/>
  <c r="AE36" i="77"/>
  <c r="AD36" i="77"/>
  <c r="AC36" i="77"/>
  <c r="AB36" i="77"/>
  <c r="AA36" i="77"/>
  <c r="Z36" i="77"/>
  <c r="Y36" i="77"/>
  <c r="X36" i="77"/>
  <c r="W36" i="77"/>
  <c r="V36" i="77"/>
  <c r="U36" i="77"/>
  <c r="T36" i="77"/>
  <c r="S36" i="77"/>
  <c r="R36" i="77"/>
  <c r="Q36" i="77"/>
  <c r="P36" i="77"/>
  <c r="O36" i="77"/>
  <c r="N36" i="77"/>
  <c r="M36" i="77"/>
  <c r="L36" i="77"/>
  <c r="K36" i="77"/>
  <c r="J36" i="77"/>
  <c r="I36" i="77"/>
  <c r="H36" i="77"/>
  <c r="G36" i="77"/>
  <c r="F36" i="77"/>
  <c r="E36" i="77"/>
  <c r="D36" i="77"/>
  <c r="C36" i="77"/>
  <c r="BA35" i="77"/>
  <c r="AZ35" i="77"/>
  <c r="AY35" i="77"/>
  <c r="AX35" i="77"/>
  <c r="AW35" i="77"/>
  <c r="AV35" i="77"/>
  <c r="AU35" i="77"/>
  <c r="AT35" i="77"/>
  <c r="AS35" i="77"/>
  <c r="AR35" i="77"/>
  <c r="AQ35" i="77"/>
  <c r="AP35" i="77"/>
  <c r="AO35" i="77"/>
  <c r="AN35" i="77"/>
  <c r="AM35" i="77"/>
  <c r="AL35" i="77"/>
  <c r="AK35" i="77"/>
  <c r="AJ35" i="77"/>
  <c r="AI35" i="77"/>
  <c r="AH35" i="77"/>
  <c r="AG35" i="77"/>
  <c r="AF35" i="77"/>
  <c r="AE35" i="77"/>
  <c r="AD35" i="77"/>
  <c r="AC35" i="77"/>
  <c r="AB35" i="77"/>
  <c r="AA35" i="77"/>
  <c r="Z35" i="77"/>
  <c r="Y35" i="77"/>
  <c r="X35" i="77"/>
  <c r="W35" i="77"/>
  <c r="V35" i="77"/>
  <c r="U35" i="77"/>
  <c r="T35" i="77"/>
  <c r="S35" i="77"/>
  <c r="R35" i="77"/>
  <c r="Q35" i="77"/>
  <c r="P35" i="77"/>
  <c r="O35" i="77"/>
  <c r="N35" i="77"/>
  <c r="M35" i="77"/>
  <c r="L35" i="77"/>
  <c r="K35" i="77"/>
  <c r="J35" i="77"/>
  <c r="I35" i="77"/>
  <c r="H35" i="77"/>
  <c r="G35" i="77"/>
  <c r="F35" i="77"/>
  <c r="E35" i="77"/>
  <c r="D35" i="77"/>
  <c r="C35" i="77"/>
  <c r="BA34" i="77"/>
  <c r="AZ34" i="77"/>
  <c r="AY34" i="77"/>
  <c r="AX34" i="77"/>
  <c r="AW34" i="77"/>
  <c r="AV34" i="77"/>
  <c r="AU34" i="77"/>
  <c r="AT34" i="77"/>
  <c r="AS34" i="77"/>
  <c r="AR34" i="77"/>
  <c r="AQ34" i="77"/>
  <c r="AP34" i="77"/>
  <c r="AO34" i="77"/>
  <c r="AN34" i="77"/>
  <c r="AM34" i="77"/>
  <c r="AL34" i="77"/>
  <c r="AK34" i="77"/>
  <c r="AJ34" i="77"/>
  <c r="AI34" i="77"/>
  <c r="AH34" i="77"/>
  <c r="AG34" i="77"/>
  <c r="AF34" i="77"/>
  <c r="AE34" i="77"/>
  <c r="AD34" i="77"/>
  <c r="AC34" i="77"/>
  <c r="AB34" i="77"/>
  <c r="AA34" i="77"/>
  <c r="Z34" i="77"/>
  <c r="Y34" i="77"/>
  <c r="X34" i="77"/>
  <c r="W34" i="77"/>
  <c r="V34" i="77"/>
  <c r="U34" i="77"/>
  <c r="T34" i="77"/>
  <c r="S34" i="77"/>
  <c r="R34" i="77"/>
  <c r="Q34" i="77"/>
  <c r="P34" i="77"/>
  <c r="O34" i="77"/>
  <c r="N34" i="77"/>
  <c r="M34" i="77"/>
  <c r="L34" i="77"/>
  <c r="K34" i="77"/>
  <c r="J34" i="77"/>
  <c r="I34" i="77"/>
  <c r="H34" i="77"/>
  <c r="G34" i="77"/>
  <c r="F34" i="77"/>
  <c r="E34" i="77"/>
  <c r="D34" i="77"/>
  <c r="C34" i="77"/>
  <c r="BA33" i="77"/>
  <c r="AZ33" i="77"/>
  <c r="AY33" i="77"/>
  <c r="AX33" i="77"/>
  <c r="AW33" i="77"/>
  <c r="AV33" i="77"/>
  <c r="AU33" i="77"/>
  <c r="AT33" i="77"/>
  <c r="AS33" i="77"/>
  <c r="AR33" i="77"/>
  <c r="AQ33" i="77"/>
  <c r="AP33" i="77"/>
  <c r="AO33" i="77"/>
  <c r="AN33" i="77"/>
  <c r="AM33" i="77"/>
  <c r="AL33" i="77"/>
  <c r="AK33" i="77"/>
  <c r="AJ33" i="77"/>
  <c r="AI33" i="77"/>
  <c r="AH33" i="77"/>
  <c r="AG33" i="77"/>
  <c r="AF33" i="77"/>
  <c r="AE33" i="77"/>
  <c r="AD33" i="77"/>
  <c r="AC33" i="77"/>
  <c r="AB33" i="77"/>
  <c r="AA33" i="77"/>
  <c r="Z33" i="77"/>
  <c r="Y33" i="77"/>
  <c r="X33" i="77"/>
  <c r="W33" i="77"/>
  <c r="V33" i="77"/>
  <c r="U33" i="77"/>
  <c r="T33" i="77"/>
  <c r="S33" i="77"/>
  <c r="R33" i="77"/>
  <c r="Q33" i="77"/>
  <c r="P33" i="77"/>
  <c r="O33" i="77"/>
  <c r="N33" i="77"/>
  <c r="M33" i="77"/>
  <c r="L33" i="77"/>
  <c r="K33" i="77"/>
  <c r="J33" i="77"/>
  <c r="I33" i="77"/>
  <c r="H33" i="77"/>
  <c r="G33" i="77"/>
  <c r="F33" i="77"/>
  <c r="E33" i="77"/>
  <c r="D33" i="77"/>
  <c r="C33" i="77"/>
  <c r="BA32" i="77"/>
  <c r="AZ32" i="77"/>
  <c r="AY32" i="77"/>
  <c r="AX32" i="77"/>
  <c r="AW32" i="77"/>
  <c r="AV32" i="77"/>
  <c r="AU32" i="77"/>
  <c r="AT32" i="77"/>
  <c r="AS32" i="77"/>
  <c r="AR32" i="77"/>
  <c r="AQ32" i="77"/>
  <c r="AP32" i="77"/>
  <c r="AO32" i="77"/>
  <c r="AN32" i="77"/>
  <c r="AM32" i="77"/>
  <c r="AL32" i="77"/>
  <c r="AK32" i="77"/>
  <c r="AJ32" i="77"/>
  <c r="AI32" i="77"/>
  <c r="AH32" i="77"/>
  <c r="AG32" i="77"/>
  <c r="AF32" i="77"/>
  <c r="AE32" i="77"/>
  <c r="AD32" i="77"/>
  <c r="AC32" i="77"/>
  <c r="AB32" i="77"/>
  <c r="AA32" i="77"/>
  <c r="Z32" i="77"/>
  <c r="Y32" i="77"/>
  <c r="X32" i="77"/>
  <c r="W32" i="77"/>
  <c r="V32" i="77"/>
  <c r="U32" i="77"/>
  <c r="T32" i="77"/>
  <c r="S32" i="77"/>
  <c r="R32" i="77"/>
  <c r="Q32" i="77"/>
  <c r="P32" i="77"/>
  <c r="O32" i="77"/>
  <c r="N32" i="77"/>
  <c r="M32" i="77"/>
  <c r="L32" i="77"/>
  <c r="K32" i="77"/>
  <c r="J32" i="77"/>
  <c r="I32" i="77"/>
  <c r="H32" i="77"/>
  <c r="G32" i="77"/>
  <c r="F32" i="77"/>
  <c r="E32" i="77"/>
  <c r="D32" i="77"/>
  <c r="C32" i="77"/>
  <c r="BA31" i="77"/>
  <c r="AZ31" i="77"/>
  <c r="AY31" i="77"/>
  <c r="AX31" i="77"/>
  <c r="AW31" i="77"/>
  <c r="AV31" i="77"/>
  <c r="AU31" i="77"/>
  <c r="AT31" i="77"/>
  <c r="AS31" i="77"/>
  <c r="AR31" i="77"/>
  <c r="AQ31" i="77"/>
  <c r="AP31" i="77"/>
  <c r="AO31" i="77"/>
  <c r="AN31" i="77"/>
  <c r="AM31" i="77"/>
  <c r="AL31" i="77"/>
  <c r="AK31" i="77"/>
  <c r="AJ31" i="77"/>
  <c r="AI31" i="77"/>
  <c r="AH31" i="77"/>
  <c r="AG31" i="77"/>
  <c r="AF31" i="77"/>
  <c r="AE31" i="77"/>
  <c r="AD31" i="77"/>
  <c r="AC31" i="77"/>
  <c r="AB31" i="77"/>
  <c r="AA31" i="77"/>
  <c r="Z31" i="77"/>
  <c r="Y31" i="77"/>
  <c r="X31" i="77"/>
  <c r="W31" i="77"/>
  <c r="V31" i="77"/>
  <c r="U31" i="77"/>
  <c r="T31" i="77"/>
  <c r="S31" i="77"/>
  <c r="R31" i="77"/>
  <c r="Q31" i="77"/>
  <c r="P31" i="77"/>
  <c r="O31" i="77"/>
  <c r="N31" i="77"/>
  <c r="M31" i="77"/>
  <c r="L31" i="77"/>
  <c r="K31" i="77"/>
  <c r="J31" i="77"/>
  <c r="I31" i="77"/>
  <c r="H31" i="77"/>
  <c r="G31" i="77"/>
  <c r="F31" i="77"/>
  <c r="E31" i="77"/>
  <c r="D31" i="77"/>
  <c r="C31" i="77"/>
  <c r="BA30" i="77"/>
  <c r="AZ30" i="77"/>
  <c r="AY30" i="77"/>
  <c r="AX30" i="77"/>
  <c r="AW30" i="77"/>
  <c r="AV30" i="77"/>
  <c r="AU30" i="77"/>
  <c r="AT30" i="77"/>
  <c r="AS30" i="77"/>
  <c r="AR30" i="77"/>
  <c r="AQ30" i="77"/>
  <c r="AP30" i="77"/>
  <c r="AO30" i="77"/>
  <c r="AN30" i="77"/>
  <c r="AM30" i="77"/>
  <c r="AL30" i="77"/>
  <c r="AK30" i="77"/>
  <c r="AJ30" i="77"/>
  <c r="AI30" i="77"/>
  <c r="AH30" i="77"/>
  <c r="AG30" i="77"/>
  <c r="AF30" i="77"/>
  <c r="AE30" i="77"/>
  <c r="AD30" i="77"/>
  <c r="AC30" i="77"/>
  <c r="AB30" i="77"/>
  <c r="AA30" i="77"/>
  <c r="Z30" i="77"/>
  <c r="Y30" i="77"/>
  <c r="X30" i="77"/>
  <c r="W30" i="77"/>
  <c r="V30" i="77"/>
  <c r="U30" i="77"/>
  <c r="T30" i="77"/>
  <c r="S30" i="77"/>
  <c r="R30" i="77"/>
  <c r="Q30" i="77"/>
  <c r="P30" i="77"/>
  <c r="O30" i="77"/>
  <c r="N30" i="77"/>
  <c r="M30" i="77"/>
  <c r="L30" i="77"/>
  <c r="K30" i="77"/>
  <c r="J30" i="77"/>
  <c r="I30" i="77"/>
  <c r="H30" i="77"/>
  <c r="G30" i="77"/>
  <c r="F30" i="77"/>
  <c r="E30" i="77"/>
  <c r="D30" i="77"/>
  <c r="C30" i="77"/>
  <c r="BA29" i="77"/>
  <c r="AZ29" i="77"/>
  <c r="AY29" i="77"/>
  <c r="AX29" i="77"/>
  <c r="AW29" i="77"/>
  <c r="AV29" i="77"/>
  <c r="AU29" i="77"/>
  <c r="AT29" i="77"/>
  <c r="AS29" i="77"/>
  <c r="AR29" i="77"/>
  <c r="AQ29" i="77"/>
  <c r="AP29" i="77"/>
  <c r="AO29" i="77"/>
  <c r="AN29" i="77"/>
  <c r="AM29" i="77"/>
  <c r="AL29" i="77"/>
  <c r="AK29" i="77"/>
  <c r="AJ29" i="77"/>
  <c r="AI29" i="77"/>
  <c r="AH29" i="77"/>
  <c r="AG29" i="77"/>
  <c r="AF29" i="77"/>
  <c r="AE29" i="77"/>
  <c r="AD29" i="77"/>
  <c r="AC29" i="77"/>
  <c r="AB29" i="77"/>
  <c r="AA29" i="77"/>
  <c r="Z29" i="77"/>
  <c r="Y29" i="77"/>
  <c r="X29" i="77"/>
  <c r="W29" i="77"/>
  <c r="V29" i="77"/>
  <c r="U29" i="77"/>
  <c r="T29" i="77"/>
  <c r="S29" i="77"/>
  <c r="R29" i="77"/>
  <c r="Q29" i="77"/>
  <c r="P29" i="77"/>
  <c r="O29" i="77"/>
  <c r="N29" i="77"/>
  <c r="M29" i="77"/>
  <c r="L29" i="77"/>
  <c r="K29" i="77"/>
  <c r="J29" i="77"/>
  <c r="I29" i="77"/>
  <c r="H29" i="77"/>
  <c r="G29" i="77"/>
  <c r="F29" i="77"/>
  <c r="E29" i="77"/>
  <c r="D29" i="77"/>
  <c r="C29" i="77"/>
  <c r="BA28" i="77"/>
  <c r="AZ28" i="77"/>
  <c r="AY28" i="77"/>
  <c r="AX28" i="77"/>
  <c r="AW28" i="77"/>
  <c r="AV28" i="77"/>
  <c r="AU28" i="77"/>
  <c r="AT28" i="77"/>
  <c r="AS28" i="77"/>
  <c r="AR28" i="77"/>
  <c r="AQ28" i="77"/>
  <c r="AP28" i="77"/>
  <c r="AO28" i="77"/>
  <c r="AN28" i="77"/>
  <c r="AM28" i="77"/>
  <c r="AL28" i="77"/>
  <c r="AK28" i="77"/>
  <c r="AJ28" i="77"/>
  <c r="AI28" i="77"/>
  <c r="AH28" i="77"/>
  <c r="AG28" i="77"/>
  <c r="AF28" i="77"/>
  <c r="AE28" i="77"/>
  <c r="AD28" i="77"/>
  <c r="AC28" i="77"/>
  <c r="AB28" i="77"/>
  <c r="AA28" i="77"/>
  <c r="Z28" i="77"/>
  <c r="Y28" i="77"/>
  <c r="X28" i="77"/>
  <c r="W28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A27" i="77"/>
  <c r="AZ27" i="77"/>
  <c r="AY27" i="77"/>
  <c r="AX27" i="77"/>
  <c r="AW27" i="77"/>
  <c r="AV27" i="77"/>
  <c r="AU27" i="77"/>
  <c r="AT27" i="77"/>
  <c r="AS27" i="77"/>
  <c r="AR27" i="77"/>
  <c r="AQ27" i="77"/>
  <c r="AP27" i="77"/>
  <c r="AO27" i="77"/>
  <c r="AN27" i="77"/>
  <c r="AM27" i="77"/>
  <c r="AL27" i="77"/>
  <c r="AK27" i="77"/>
  <c r="AJ27" i="77"/>
  <c r="AI27" i="77"/>
  <c r="AH27" i="77"/>
  <c r="AG27" i="77"/>
  <c r="AF27" i="77"/>
  <c r="AE27" i="77"/>
  <c r="AD27" i="77"/>
  <c r="AC27" i="77"/>
  <c r="AB27" i="77"/>
  <c r="AA27" i="77"/>
  <c r="Z27" i="77"/>
  <c r="Y27" i="77"/>
  <c r="X27" i="77"/>
  <c r="W27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A26" i="77"/>
  <c r="AZ26" i="77"/>
  <c r="AY26" i="77"/>
  <c r="AX26" i="77"/>
  <c r="AW26" i="77"/>
  <c r="AV26" i="77"/>
  <c r="AU26" i="77"/>
  <c r="AT26" i="77"/>
  <c r="AS26" i="77"/>
  <c r="AR26" i="77"/>
  <c r="AQ26" i="77"/>
  <c r="AP26" i="77"/>
  <c r="AO26" i="77"/>
  <c r="AN26" i="77"/>
  <c r="AM26" i="77"/>
  <c r="AL26" i="77"/>
  <c r="AK26" i="77"/>
  <c r="AJ26" i="77"/>
  <c r="AI26" i="77"/>
  <c r="AH26" i="77"/>
  <c r="AG26" i="77"/>
  <c r="AF26" i="77"/>
  <c r="AE26" i="77"/>
  <c r="AD26" i="77"/>
  <c r="AC26" i="77"/>
  <c r="AB26" i="77"/>
  <c r="AA26" i="77"/>
  <c r="Z26" i="77"/>
  <c r="Y26" i="77"/>
  <c r="X26" i="77"/>
  <c r="W26" i="77"/>
  <c r="V26" i="77"/>
  <c r="U26" i="77"/>
  <c r="T26" i="77"/>
  <c r="S26" i="77"/>
  <c r="R26" i="77"/>
  <c r="Q26" i="77"/>
  <c r="P26" i="77"/>
  <c r="O26" i="77"/>
  <c r="N26" i="77"/>
  <c r="M26" i="77"/>
  <c r="L26" i="77"/>
  <c r="K26" i="77"/>
  <c r="J26" i="77"/>
  <c r="I26" i="77"/>
  <c r="H26" i="77"/>
  <c r="G26" i="77"/>
  <c r="F26" i="77"/>
  <c r="E26" i="77"/>
  <c r="D26" i="77"/>
  <c r="C26" i="77"/>
  <c r="BA25" i="77"/>
  <c r="AZ25" i="77"/>
  <c r="AY25" i="77"/>
  <c r="AX25" i="77"/>
  <c r="AW25" i="77"/>
  <c r="AV25" i="77"/>
  <c r="AU25" i="77"/>
  <c r="AT25" i="77"/>
  <c r="AS25" i="77"/>
  <c r="AR25" i="77"/>
  <c r="AQ25" i="77"/>
  <c r="AP25" i="77"/>
  <c r="AO25" i="77"/>
  <c r="AN25" i="77"/>
  <c r="AM25" i="77"/>
  <c r="AL25" i="77"/>
  <c r="AK25" i="77"/>
  <c r="AJ25" i="77"/>
  <c r="AI25" i="77"/>
  <c r="AH25" i="77"/>
  <c r="AG25" i="77"/>
  <c r="AF25" i="77"/>
  <c r="AE25" i="77"/>
  <c r="AD25" i="77"/>
  <c r="AC25" i="77"/>
  <c r="AB25" i="77"/>
  <c r="AA25" i="77"/>
  <c r="Z25" i="77"/>
  <c r="Y25" i="77"/>
  <c r="X25" i="77"/>
  <c r="W25" i="77"/>
  <c r="V25" i="77"/>
  <c r="U25" i="77"/>
  <c r="T25" i="77"/>
  <c r="S25" i="77"/>
  <c r="R25" i="77"/>
  <c r="Q25" i="77"/>
  <c r="P25" i="77"/>
  <c r="O25" i="77"/>
  <c r="N25" i="77"/>
  <c r="M25" i="77"/>
  <c r="L25" i="77"/>
  <c r="K25" i="77"/>
  <c r="J25" i="77"/>
  <c r="I25" i="77"/>
  <c r="H25" i="77"/>
  <c r="G25" i="77"/>
  <c r="F25" i="77"/>
  <c r="E25" i="77"/>
  <c r="D25" i="77"/>
  <c r="C25" i="77"/>
  <c r="BA24" i="77"/>
  <c r="AZ24" i="77"/>
  <c r="AY24" i="77"/>
  <c r="AX24" i="77"/>
  <c r="AW24" i="77"/>
  <c r="AV24" i="77"/>
  <c r="AU24" i="77"/>
  <c r="AT24" i="77"/>
  <c r="AS24" i="77"/>
  <c r="AR24" i="77"/>
  <c r="AQ24" i="77"/>
  <c r="AP24" i="77"/>
  <c r="AO24" i="77"/>
  <c r="AN24" i="77"/>
  <c r="AM24" i="77"/>
  <c r="AL24" i="77"/>
  <c r="AK24" i="77"/>
  <c r="AJ24" i="77"/>
  <c r="AI24" i="77"/>
  <c r="AH24" i="77"/>
  <c r="AG24" i="77"/>
  <c r="AF24" i="77"/>
  <c r="AE24" i="77"/>
  <c r="AD24" i="77"/>
  <c r="AC24" i="77"/>
  <c r="AB24" i="77"/>
  <c r="AA24" i="77"/>
  <c r="Z24" i="77"/>
  <c r="Y24" i="77"/>
  <c r="X24" i="77"/>
  <c r="W24" i="77"/>
  <c r="V24" i="77"/>
  <c r="U24" i="77"/>
  <c r="T24" i="77"/>
  <c r="S24" i="77"/>
  <c r="R24" i="77"/>
  <c r="Q24" i="77"/>
  <c r="P24" i="77"/>
  <c r="O24" i="77"/>
  <c r="N24" i="77"/>
  <c r="M24" i="77"/>
  <c r="L24" i="77"/>
  <c r="K24" i="77"/>
  <c r="J24" i="77"/>
  <c r="I24" i="77"/>
  <c r="H24" i="77"/>
  <c r="G24" i="77"/>
  <c r="F24" i="77"/>
  <c r="E24" i="77"/>
  <c r="D24" i="77"/>
  <c r="C24" i="77"/>
  <c r="BA23" i="77"/>
  <c r="AZ23" i="77"/>
  <c r="AY23" i="77"/>
  <c r="AX23" i="77"/>
  <c r="AW23" i="77"/>
  <c r="AV23" i="77"/>
  <c r="AU23" i="77"/>
  <c r="AT23" i="77"/>
  <c r="AS23" i="77"/>
  <c r="AR23" i="77"/>
  <c r="AQ23" i="77"/>
  <c r="AP23" i="77"/>
  <c r="AO23" i="77"/>
  <c r="AN23" i="77"/>
  <c r="AM23" i="77"/>
  <c r="AL23" i="77"/>
  <c r="AK23" i="77"/>
  <c r="AJ23" i="77"/>
  <c r="AI23" i="77"/>
  <c r="AH23" i="77"/>
  <c r="AG23" i="77"/>
  <c r="AF23" i="77"/>
  <c r="AE23" i="77"/>
  <c r="AD23" i="77"/>
  <c r="AC23" i="77"/>
  <c r="AB23" i="77"/>
  <c r="AA23" i="77"/>
  <c r="Z23" i="77"/>
  <c r="Y23" i="77"/>
  <c r="X23" i="77"/>
  <c r="W23" i="77"/>
  <c r="V23" i="77"/>
  <c r="U23" i="77"/>
  <c r="T23" i="77"/>
  <c r="S23" i="77"/>
  <c r="R23" i="77"/>
  <c r="Q23" i="77"/>
  <c r="P23" i="77"/>
  <c r="O23" i="77"/>
  <c r="N23" i="77"/>
  <c r="M23" i="77"/>
  <c r="L23" i="77"/>
  <c r="K23" i="77"/>
  <c r="J23" i="77"/>
  <c r="I23" i="77"/>
  <c r="H23" i="77"/>
  <c r="G23" i="77"/>
  <c r="F23" i="77"/>
  <c r="E23" i="77"/>
  <c r="D23" i="77"/>
  <c r="C23" i="77"/>
  <c r="BA22" i="77"/>
  <c r="AZ22" i="77"/>
  <c r="AY22" i="77"/>
  <c r="AX22" i="77"/>
  <c r="AW22" i="77"/>
  <c r="AV22" i="77"/>
  <c r="AU22" i="77"/>
  <c r="AT22" i="77"/>
  <c r="AS22" i="77"/>
  <c r="AR22" i="77"/>
  <c r="AQ22" i="77"/>
  <c r="AP22" i="77"/>
  <c r="AO22" i="77"/>
  <c r="AN22" i="77"/>
  <c r="AM22" i="77"/>
  <c r="AL22" i="77"/>
  <c r="AK22" i="77"/>
  <c r="AJ22" i="77"/>
  <c r="AI22" i="77"/>
  <c r="AH22" i="77"/>
  <c r="AG22" i="77"/>
  <c r="AF22" i="77"/>
  <c r="AE22" i="77"/>
  <c r="AD22" i="77"/>
  <c r="AC22" i="77"/>
  <c r="AB22" i="77"/>
  <c r="AA22" i="77"/>
  <c r="Z22" i="77"/>
  <c r="Y22" i="77"/>
  <c r="X22" i="77"/>
  <c r="W22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I22" i="77"/>
  <c r="H22" i="77"/>
  <c r="G22" i="77"/>
  <c r="F22" i="77"/>
  <c r="E22" i="77"/>
  <c r="D22" i="77"/>
  <c r="C22" i="77"/>
  <c r="BA21" i="77"/>
  <c r="AZ21" i="77"/>
  <c r="AY21" i="77"/>
  <c r="AX21" i="77"/>
  <c r="AW21" i="77"/>
  <c r="AV21" i="77"/>
  <c r="AU21" i="77"/>
  <c r="AT21" i="77"/>
  <c r="AS21" i="77"/>
  <c r="AR21" i="77"/>
  <c r="AQ21" i="77"/>
  <c r="AP21" i="77"/>
  <c r="AO21" i="77"/>
  <c r="AN21" i="77"/>
  <c r="AM21" i="77"/>
  <c r="AL21" i="77"/>
  <c r="AK21" i="77"/>
  <c r="AJ21" i="77"/>
  <c r="AI21" i="77"/>
  <c r="AH21" i="77"/>
  <c r="AG21" i="77"/>
  <c r="AF21" i="77"/>
  <c r="AE21" i="77"/>
  <c r="AD21" i="77"/>
  <c r="AC21" i="77"/>
  <c r="AB21" i="77"/>
  <c r="AA21" i="77"/>
  <c r="Z21" i="77"/>
  <c r="Y21" i="77"/>
  <c r="X21" i="77"/>
  <c r="W21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I21" i="77"/>
  <c r="H21" i="77"/>
  <c r="G21" i="77"/>
  <c r="F21" i="77"/>
  <c r="E21" i="77"/>
  <c r="D21" i="77"/>
  <c r="C21" i="77"/>
  <c r="BA20" i="77"/>
  <c r="AZ20" i="77"/>
  <c r="AY20" i="77"/>
  <c r="AX20" i="77"/>
  <c r="AW20" i="77"/>
  <c r="AV20" i="77"/>
  <c r="AU20" i="77"/>
  <c r="AT20" i="77"/>
  <c r="AS20" i="77"/>
  <c r="AR20" i="77"/>
  <c r="AQ20" i="77"/>
  <c r="AP20" i="77"/>
  <c r="AO20" i="77"/>
  <c r="AN20" i="77"/>
  <c r="AM20" i="77"/>
  <c r="AL20" i="77"/>
  <c r="AK20" i="77"/>
  <c r="AJ20" i="77"/>
  <c r="AI20" i="77"/>
  <c r="AH20" i="77"/>
  <c r="AG20" i="77"/>
  <c r="AF20" i="77"/>
  <c r="AE20" i="77"/>
  <c r="AD20" i="77"/>
  <c r="AC20" i="77"/>
  <c r="AB20" i="77"/>
  <c r="AA20" i="77"/>
  <c r="Z20" i="77"/>
  <c r="Y20" i="77"/>
  <c r="X20" i="77"/>
  <c r="W20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I20" i="77"/>
  <c r="H20" i="77"/>
  <c r="G20" i="77"/>
  <c r="F20" i="77"/>
  <c r="E20" i="77"/>
  <c r="D20" i="77"/>
  <c r="C20" i="77"/>
  <c r="BA19" i="77"/>
  <c r="AZ19" i="77"/>
  <c r="AY19" i="77"/>
  <c r="AX19" i="77"/>
  <c r="AW19" i="77"/>
  <c r="AV19" i="77"/>
  <c r="AU19" i="77"/>
  <c r="AT19" i="77"/>
  <c r="AS19" i="77"/>
  <c r="AR19" i="77"/>
  <c r="AQ19" i="77"/>
  <c r="AP19" i="77"/>
  <c r="AO19" i="77"/>
  <c r="AN19" i="77"/>
  <c r="AM19" i="77"/>
  <c r="AL19" i="77"/>
  <c r="AK19" i="77"/>
  <c r="AJ19" i="77"/>
  <c r="AI19" i="77"/>
  <c r="AH19" i="77"/>
  <c r="AG19" i="77"/>
  <c r="AF19" i="77"/>
  <c r="AE19" i="77"/>
  <c r="AD19" i="77"/>
  <c r="AC19" i="77"/>
  <c r="AB19" i="77"/>
  <c r="AA19" i="77"/>
  <c r="Z19" i="77"/>
  <c r="Y19" i="77"/>
  <c r="X19" i="77"/>
  <c r="W19" i="77"/>
  <c r="V19" i="77"/>
  <c r="U19" i="77"/>
  <c r="T19" i="77"/>
  <c r="S19" i="77"/>
  <c r="R19" i="77"/>
  <c r="Q19" i="77"/>
  <c r="P19" i="77"/>
  <c r="O19" i="77"/>
  <c r="N19" i="77"/>
  <c r="M19" i="77"/>
  <c r="L19" i="77"/>
  <c r="K19" i="77"/>
  <c r="J19" i="77"/>
  <c r="I19" i="77"/>
  <c r="H19" i="77"/>
  <c r="G19" i="77"/>
  <c r="F19" i="77"/>
  <c r="E19" i="77"/>
  <c r="D19" i="77"/>
  <c r="C19" i="77"/>
  <c r="BA18" i="77"/>
  <c r="AZ18" i="77"/>
  <c r="AY18" i="77"/>
  <c r="AX18" i="77"/>
  <c r="AW18" i="77"/>
  <c r="AV18" i="77"/>
  <c r="AU18" i="77"/>
  <c r="AT18" i="77"/>
  <c r="AS18" i="77"/>
  <c r="AR18" i="77"/>
  <c r="AQ18" i="77"/>
  <c r="AP18" i="77"/>
  <c r="AO18" i="77"/>
  <c r="AN18" i="77"/>
  <c r="AM18" i="77"/>
  <c r="AL18" i="77"/>
  <c r="AK18" i="77"/>
  <c r="AJ18" i="77"/>
  <c r="AI18" i="77"/>
  <c r="AH18" i="77"/>
  <c r="AG18" i="77"/>
  <c r="AF18" i="77"/>
  <c r="AE18" i="77"/>
  <c r="AD18" i="77"/>
  <c r="AC18" i="77"/>
  <c r="AB18" i="77"/>
  <c r="AA18" i="77"/>
  <c r="Z18" i="77"/>
  <c r="Y18" i="77"/>
  <c r="X18" i="77"/>
  <c r="W18" i="77"/>
  <c r="V18" i="77"/>
  <c r="U18" i="77"/>
  <c r="T18" i="77"/>
  <c r="S18" i="77"/>
  <c r="R18" i="77"/>
  <c r="Q18" i="77"/>
  <c r="P18" i="77"/>
  <c r="O18" i="77"/>
  <c r="N18" i="77"/>
  <c r="M18" i="77"/>
  <c r="L18" i="77"/>
  <c r="K18" i="77"/>
  <c r="J18" i="77"/>
  <c r="I18" i="77"/>
  <c r="H18" i="77"/>
  <c r="G18" i="77"/>
  <c r="F18" i="77"/>
  <c r="E18" i="77"/>
  <c r="D18" i="77"/>
  <c r="C18" i="77"/>
  <c r="BA17" i="77"/>
  <c r="AZ17" i="77"/>
  <c r="AY17" i="77"/>
  <c r="AX17" i="77"/>
  <c r="AW17" i="77"/>
  <c r="AV17" i="77"/>
  <c r="AU17" i="77"/>
  <c r="AT17" i="77"/>
  <c r="AS17" i="77"/>
  <c r="AR17" i="77"/>
  <c r="AQ17" i="77"/>
  <c r="AP17" i="77"/>
  <c r="AO17" i="77"/>
  <c r="AN17" i="77"/>
  <c r="AM17" i="77"/>
  <c r="AL17" i="77"/>
  <c r="AK17" i="77"/>
  <c r="AJ17" i="77"/>
  <c r="AI17" i="77"/>
  <c r="AH17" i="77"/>
  <c r="AG17" i="77"/>
  <c r="AF17" i="77"/>
  <c r="AE17" i="77"/>
  <c r="AD17" i="77"/>
  <c r="AC17" i="77"/>
  <c r="AB17" i="77"/>
  <c r="AA17" i="77"/>
  <c r="Z17" i="77"/>
  <c r="Y17" i="77"/>
  <c r="X17" i="77"/>
  <c r="W17" i="77"/>
  <c r="V17" i="77"/>
  <c r="U17" i="77"/>
  <c r="T17" i="77"/>
  <c r="S17" i="77"/>
  <c r="R17" i="77"/>
  <c r="Q17" i="77"/>
  <c r="P17" i="77"/>
  <c r="O17" i="77"/>
  <c r="N17" i="77"/>
  <c r="M17" i="77"/>
  <c r="L17" i="77"/>
  <c r="K17" i="77"/>
  <c r="J17" i="77"/>
  <c r="I17" i="77"/>
  <c r="H17" i="77"/>
  <c r="G17" i="77"/>
  <c r="F17" i="77"/>
  <c r="E17" i="77"/>
  <c r="D17" i="77"/>
  <c r="C17" i="77"/>
  <c r="BA16" i="77"/>
  <c r="AZ16" i="77"/>
  <c r="AY16" i="77"/>
  <c r="AX16" i="77"/>
  <c r="AW16" i="77"/>
  <c r="AV16" i="77"/>
  <c r="AU16" i="77"/>
  <c r="AT16" i="77"/>
  <c r="AS16" i="77"/>
  <c r="AR16" i="77"/>
  <c r="AQ16" i="77"/>
  <c r="AP16" i="77"/>
  <c r="AO16" i="77"/>
  <c r="AN16" i="77"/>
  <c r="AM16" i="77"/>
  <c r="AL16" i="77"/>
  <c r="AK16" i="77"/>
  <c r="AJ16" i="77"/>
  <c r="AI16" i="77"/>
  <c r="AH16" i="77"/>
  <c r="AG16" i="77"/>
  <c r="AF16" i="77"/>
  <c r="AE16" i="77"/>
  <c r="AD16" i="77"/>
  <c r="AC16" i="77"/>
  <c r="AB16" i="77"/>
  <c r="AA16" i="77"/>
  <c r="Z16" i="77"/>
  <c r="Y16" i="77"/>
  <c r="X16" i="77"/>
  <c r="W16" i="77"/>
  <c r="V16" i="77"/>
  <c r="U16" i="77"/>
  <c r="T16" i="77"/>
  <c r="S16" i="77"/>
  <c r="R16" i="77"/>
  <c r="Q16" i="77"/>
  <c r="P16" i="77"/>
  <c r="O16" i="77"/>
  <c r="N16" i="77"/>
  <c r="M16" i="77"/>
  <c r="L16" i="77"/>
  <c r="K16" i="77"/>
  <c r="J16" i="77"/>
  <c r="I16" i="77"/>
  <c r="H16" i="77"/>
  <c r="G16" i="77"/>
  <c r="F16" i="77"/>
  <c r="E16" i="77"/>
  <c r="D16" i="77"/>
  <c r="C16" i="77"/>
  <c r="BA15" i="77"/>
  <c r="AZ15" i="77"/>
  <c r="AY15" i="77"/>
  <c r="AX15" i="77"/>
  <c r="AW15" i="77"/>
  <c r="AV15" i="77"/>
  <c r="AU15" i="77"/>
  <c r="AT15" i="77"/>
  <c r="AS15" i="77"/>
  <c r="AR15" i="77"/>
  <c r="AQ15" i="77"/>
  <c r="AP15" i="77"/>
  <c r="AO15" i="77"/>
  <c r="AN15" i="77"/>
  <c r="AM15" i="77"/>
  <c r="AL15" i="77"/>
  <c r="AK15" i="77"/>
  <c r="AJ15" i="77"/>
  <c r="AI15" i="77"/>
  <c r="AH15" i="77"/>
  <c r="AG15" i="77"/>
  <c r="AF15" i="77"/>
  <c r="AE15" i="77"/>
  <c r="AD15" i="77"/>
  <c r="AC15" i="77"/>
  <c r="AB15" i="77"/>
  <c r="AA15" i="77"/>
  <c r="Z15" i="77"/>
  <c r="Y15" i="77"/>
  <c r="X15" i="77"/>
  <c r="W15" i="77"/>
  <c r="V15" i="77"/>
  <c r="U15" i="77"/>
  <c r="T15" i="77"/>
  <c r="S15" i="77"/>
  <c r="R15" i="77"/>
  <c r="Q15" i="77"/>
  <c r="P15" i="77"/>
  <c r="O15" i="77"/>
  <c r="N15" i="77"/>
  <c r="M15" i="77"/>
  <c r="L15" i="77"/>
  <c r="K15" i="77"/>
  <c r="J15" i="77"/>
  <c r="I15" i="77"/>
  <c r="H15" i="77"/>
  <c r="G15" i="77"/>
  <c r="F15" i="77"/>
  <c r="E15" i="77"/>
  <c r="D15" i="77"/>
  <c r="C15" i="77"/>
  <c r="BA14" i="77"/>
  <c r="AZ14" i="77"/>
  <c r="AY14" i="77"/>
  <c r="AX14" i="77"/>
  <c r="AW14" i="77"/>
  <c r="AV14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I14" i="77"/>
  <c r="AH14" i="77"/>
  <c r="AG14" i="77"/>
  <c r="AF14" i="77"/>
  <c r="AE14" i="77"/>
  <c r="AD14" i="77"/>
  <c r="AC14" i="77"/>
  <c r="AB14" i="77"/>
  <c r="AA14" i="77"/>
  <c r="Z14" i="77"/>
  <c r="Y14" i="77"/>
  <c r="X14" i="77"/>
  <c r="W14" i="77"/>
  <c r="V14" i="77"/>
  <c r="U14" i="77"/>
  <c r="T14" i="77"/>
  <c r="S14" i="77"/>
  <c r="R14" i="77"/>
  <c r="Q14" i="77"/>
  <c r="P14" i="77"/>
  <c r="O14" i="77"/>
  <c r="N14" i="77"/>
  <c r="M14" i="77"/>
  <c r="L14" i="77"/>
  <c r="K14" i="77"/>
  <c r="J14" i="77"/>
  <c r="I14" i="77"/>
  <c r="H14" i="77"/>
  <c r="G14" i="77"/>
  <c r="F14" i="77"/>
  <c r="E14" i="77"/>
  <c r="D14" i="77"/>
  <c r="C14" i="77"/>
  <c r="BA13" i="77"/>
  <c r="AZ13" i="77"/>
  <c r="AY13" i="77"/>
  <c r="AX13" i="77"/>
  <c r="AW13" i="77"/>
  <c r="AV13" i="77"/>
  <c r="AU13" i="77"/>
  <c r="AT13" i="77"/>
  <c r="AS13" i="77"/>
  <c r="AR13" i="77"/>
  <c r="AQ13" i="77"/>
  <c r="AP13" i="77"/>
  <c r="AO13" i="77"/>
  <c r="AN13" i="77"/>
  <c r="AM13" i="77"/>
  <c r="AL13" i="77"/>
  <c r="AK13" i="77"/>
  <c r="AJ13" i="77"/>
  <c r="AI13" i="77"/>
  <c r="AH13" i="77"/>
  <c r="AG13" i="77"/>
  <c r="AF13" i="77"/>
  <c r="AE13" i="77"/>
  <c r="AD13" i="77"/>
  <c r="AC13" i="77"/>
  <c r="AB13" i="77"/>
  <c r="AA13" i="77"/>
  <c r="Z13" i="77"/>
  <c r="Y13" i="77"/>
  <c r="X13" i="77"/>
  <c r="W13" i="77"/>
  <c r="V13" i="77"/>
  <c r="U13" i="77"/>
  <c r="T13" i="77"/>
  <c r="S13" i="77"/>
  <c r="R13" i="77"/>
  <c r="Q13" i="77"/>
  <c r="P13" i="77"/>
  <c r="O13" i="77"/>
  <c r="N13" i="77"/>
  <c r="M13" i="77"/>
  <c r="L13" i="77"/>
  <c r="K13" i="77"/>
  <c r="J13" i="77"/>
  <c r="I13" i="77"/>
  <c r="H13" i="77"/>
  <c r="G13" i="77"/>
  <c r="F13" i="77"/>
  <c r="E13" i="77"/>
  <c r="D13" i="77"/>
  <c r="C13" i="77"/>
  <c r="BA12" i="77"/>
  <c r="AZ12" i="77"/>
  <c r="AY12" i="77"/>
  <c r="AX12" i="77"/>
  <c r="AW12" i="77"/>
  <c r="AV12" i="77"/>
  <c r="AU12" i="77"/>
  <c r="AT12" i="77"/>
  <c r="AS12" i="77"/>
  <c r="AR12" i="77"/>
  <c r="AQ12" i="77"/>
  <c r="AP12" i="77"/>
  <c r="AO12" i="77"/>
  <c r="AN12" i="77"/>
  <c r="AM12" i="77"/>
  <c r="AL12" i="77"/>
  <c r="AK12" i="77"/>
  <c r="AJ12" i="77"/>
  <c r="AI12" i="77"/>
  <c r="AH12" i="77"/>
  <c r="AG12" i="77"/>
  <c r="AF12" i="77"/>
  <c r="AE12" i="77"/>
  <c r="AD12" i="77"/>
  <c r="AC12" i="77"/>
  <c r="AB12" i="77"/>
  <c r="AA12" i="77"/>
  <c r="Z12" i="77"/>
  <c r="Y12" i="77"/>
  <c r="X12" i="77"/>
  <c r="W12" i="77"/>
  <c r="V12" i="77"/>
  <c r="U12" i="77"/>
  <c r="T12" i="77"/>
  <c r="S12" i="77"/>
  <c r="R12" i="77"/>
  <c r="Q12" i="77"/>
  <c r="P12" i="77"/>
  <c r="O12" i="77"/>
  <c r="N12" i="77"/>
  <c r="M12" i="77"/>
  <c r="L12" i="77"/>
  <c r="K12" i="77"/>
  <c r="J12" i="77"/>
  <c r="I12" i="77"/>
  <c r="H12" i="77"/>
  <c r="G12" i="77"/>
  <c r="F12" i="77"/>
  <c r="E12" i="77"/>
  <c r="D12" i="77"/>
  <c r="C12" i="77"/>
  <c r="BA11" i="77"/>
  <c r="AZ11" i="77"/>
  <c r="AY11" i="77"/>
  <c r="AX11" i="77"/>
  <c r="AW11" i="77"/>
  <c r="AV11" i="77"/>
  <c r="AU11" i="77"/>
  <c r="AT11" i="77"/>
  <c r="AS11" i="77"/>
  <c r="AR11" i="77"/>
  <c r="AQ11" i="77"/>
  <c r="AP11" i="77"/>
  <c r="AO11" i="77"/>
  <c r="AN11" i="77"/>
  <c r="AM11" i="77"/>
  <c r="AL11" i="77"/>
  <c r="AK11" i="77"/>
  <c r="AJ11" i="77"/>
  <c r="AI11" i="77"/>
  <c r="AH11" i="77"/>
  <c r="AG11" i="77"/>
  <c r="AF11" i="77"/>
  <c r="AE11" i="77"/>
  <c r="AD11" i="77"/>
  <c r="AC11" i="77"/>
  <c r="AB11" i="77"/>
  <c r="AA11" i="77"/>
  <c r="Z11" i="77"/>
  <c r="Y11" i="77"/>
  <c r="X11" i="77"/>
  <c r="W11" i="77"/>
  <c r="V11" i="77"/>
  <c r="U11" i="77"/>
  <c r="T11" i="77"/>
  <c r="S11" i="77"/>
  <c r="R11" i="77"/>
  <c r="Q11" i="77"/>
  <c r="P11" i="77"/>
  <c r="O11" i="77"/>
  <c r="N11" i="77"/>
  <c r="M11" i="77"/>
  <c r="L11" i="77"/>
  <c r="K11" i="77"/>
  <c r="J11" i="77"/>
  <c r="I11" i="77"/>
  <c r="H11" i="77"/>
  <c r="G11" i="77"/>
  <c r="F11" i="77"/>
  <c r="E11" i="77"/>
  <c r="D11" i="77"/>
  <c r="C11" i="77"/>
  <c r="BA10" i="77"/>
  <c r="AZ10" i="77"/>
  <c r="AY10" i="77"/>
  <c r="AX10" i="77"/>
  <c r="AW10" i="77"/>
  <c r="AV10" i="77"/>
  <c r="AU10" i="77"/>
  <c r="AT10" i="77"/>
  <c r="AS10" i="77"/>
  <c r="AR10" i="77"/>
  <c r="AQ10" i="77"/>
  <c r="AP10" i="77"/>
  <c r="AO10" i="77"/>
  <c r="AN10" i="77"/>
  <c r="AM10" i="77"/>
  <c r="AL10" i="77"/>
  <c r="AK10" i="77"/>
  <c r="AJ10" i="77"/>
  <c r="AI10" i="77"/>
  <c r="AH10" i="77"/>
  <c r="AG10" i="77"/>
  <c r="AF10" i="77"/>
  <c r="AE10" i="77"/>
  <c r="AD10" i="77"/>
  <c r="AC10" i="77"/>
  <c r="AB10" i="77"/>
  <c r="AA10" i="77"/>
  <c r="Z10" i="77"/>
  <c r="Y10" i="77"/>
  <c r="X10" i="77"/>
  <c r="W10" i="77"/>
  <c r="V10" i="77"/>
  <c r="U10" i="77"/>
  <c r="T10" i="77"/>
  <c r="S10" i="77"/>
  <c r="R10" i="77"/>
  <c r="Q10" i="77"/>
  <c r="P10" i="77"/>
  <c r="O10" i="77"/>
  <c r="N10" i="77"/>
  <c r="M10" i="77"/>
  <c r="L10" i="77"/>
  <c r="K10" i="77"/>
  <c r="J10" i="77"/>
  <c r="I10" i="77"/>
  <c r="H10" i="77"/>
  <c r="G10" i="77"/>
  <c r="F10" i="77"/>
  <c r="E10" i="77"/>
  <c r="D10" i="77"/>
  <c r="C10" i="77"/>
  <c r="BA9" i="77"/>
  <c r="AZ9" i="77"/>
  <c r="AY9" i="77"/>
  <c r="AX9" i="77"/>
  <c r="AW9" i="77"/>
  <c r="AV9" i="77"/>
  <c r="AU9" i="77"/>
  <c r="AT9" i="77"/>
  <c r="AS9" i="77"/>
  <c r="AR9" i="77"/>
  <c r="AQ9" i="77"/>
  <c r="AP9" i="77"/>
  <c r="AO9" i="77"/>
  <c r="AN9" i="77"/>
  <c r="AM9" i="77"/>
  <c r="AL9" i="77"/>
  <c r="AK9" i="77"/>
  <c r="AJ9" i="77"/>
  <c r="AI9" i="77"/>
  <c r="AH9" i="77"/>
  <c r="AG9" i="77"/>
  <c r="AF9" i="77"/>
  <c r="AE9" i="77"/>
  <c r="AD9" i="77"/>
  <c r="AC9" i="77"/>
  <c r="AB9" i="77"/>
  <c r="AA9" i="77"/>
  <c r="Z9" i="77"/>
  <c r="Y9" i="77"/>
  <c r="X9" i="77"/>
  <c r="W9" i="77"/>
  <c r="V9" i="77"/>
  <c r="U9" i="77"/>
  <c r="T9" i="77"/>
  <c r="S9" i="77"/>
  <c r="R9" i="77"/>
  <c r="Q9" i="77"/>
  <c r="P9" i="77"/>
  <c r="O9" i="77"/>
  <c r="N9" i="77"/>
  <c r="M9" i="77"/>
  <c r="L9" i="77"/>
  <c r="K9" i="77"/>
  <c r="J9" i="77"/>
  <c r="I9" i="77"/>
  <c r="H9" i="77"/>
  <c r="G9" i="77"/>
  <c r="F9" i="77"/>
  <c r="E9" i="77"/>
  <c r="D9" i="77"/>
  <c r="C9" i="77"/>
  <c r="BA8" i="77"/>
  <c r="AZ8" i="77"/>
  <c r="AY8" i="77"/>
  <c r="AX8" i="77"/>
  <c r="AW8" i="77"/>
  <c r="AV8" i="77"/>
  <c r="AU8" i="77"/>
  <c r="AT8" i="77"/>
  <c r="AS8" i="77"/>
  <c r="AR8" i="77"/>
  <c r="AQ8" i="77"/>
  <c r="AP8" i="77"/>
  <c r="AO8" i="77"/>
  <c r="AN8" i="77"/>
  <c r="AM8" i="77"/>
  <c r="AL8" i="77"/>
  <c r="AK8" i="77"/>
  <c r="AJ8" i="77"/>
  <c r="AI8" i="77"/>
  <c r="AH8" i="77"/>
  <c r="AG8" i="77"/>
  <c r="AF8" i="77"/>
  <c r="AE8" i="77"/>
  <c r="AD8" i="77"/>
  <c r="AC8" i="77"/>
  <c r="AB8" i="77"/>
  <c r="AA8" i="77"/>
  <c r="Z8" i="77"/>
  <c r="Y8" i="77"/>
  <c r="X8" i="77"/>
  <c r="W8" i="77"/>
  <c r="V8" i="77"/>
  <c r="U8" i="77"/>
  <c r="T8" i="77"/>
  <c r="S8" i="77"/>
  <c r="R8" i="77"/>
  <c r="Q8" i="77"/>
  <c r="P8" i="77"/>
  <c r="O8" i="77"/>
  <c r="N8" i="77"/>
  <c r="M8" i="77"/>
  <c r="L8" i="77"/>
  <c r="K8" i="77"/>
  <c r="J8" i="77"/>
  <c r="I8" i="77"/>
  <c r="H8" i="77"/>
  <c r="G8" i="77"/>
  <c r="F8" i="77"/>
  <c r="E8" i="77"/>
  <c r="D8" i="77"/>
  <c r="C8" i="77"/>
  <c r="BA7" i="77"/>
  <c r="AZ7" i="77"/>
  <c r="AY7" i="77"/>
  <c r="AX7" i="77"/>
  <c r="AW7" i="77"/>
  <c r="AV7" i="77"/>
  <c r="AU7" i="77"/>
  <c r="AT7" i="77"/>
  <c r="AS7" i="77"/>
  <c r="AR7" i="77"/>
  <c r="AQ7" i="77"/>
  <c r="AP7" i="77"/>
  <c r="AO7" i="77"/>
  <c r="AN7" i="77"/>
  <c r="AM7" i="77"/>
  <c r="AL7" i="77"/>
  <c r="AK7" i="77"/>
  <c r="AJ7" i="77"/>
  <c r="AI7" i="77"/>
  <c r="AH7" i="77"/>
  <c r="AG7" i="77"/>
  <c r="AF7" i="77"/>
  <c r="AE7" i="77"/>
  <c r="AD7" i="77"/>
  <c r="AC7" i="77"/>
  <c r="AB7" i="77"/>
  <c r="AA7" i="77"/>
  <c r="Z7" i="77"/>
  <c r="Y7" i="77"/>
  <c r="X7" i="77"/>
  <c r="W7" i="77"/>
  <c r="V7" i="77"/>
  <c r="U7" i="77"/>
  <c r="T7" i="77"/>
  <c r="S7" i="77"/>
  <c r="R7" i="77"/>
  <c r="Q7" i="77"/>
  <c r="P7" i="77"/>
  <c r="O7" i="77"/>
  <c r="N7" i="77"/>
  <c r="M7" i="77"/>
  <c r="L7" i="77"/>
  <c r="K7" i="77"/>
  <c r="J7" i="77"/>
  <c r="I7" i="77"/>
  <c r="H7" i="77"/>
  <c r="G7" i="77"/>
  <c r="F7" i="77"/>
  <c r="E7" i="77"/>
  <c r="D7" i="77"/>
  <c r="C7" i="77"/>
  <c r="BA6" i="77"/>
  <c r="AZ6" i="77"/>
  <c r="AY6" i="77"/>
  <c r="AX6" i="77"/>
  <c r="AW6" i="77"/>
  <c r="AV6" i="77"/>
  <c r="AU6" i="77"/>
  <c r="AT6" i="77"/>
  <c r="AS6" i="77"/>
  <c r="AR6" i="77"/>
  <c r="AQ6" i="77"/>
  <c r="AP6" i="77"/>
  <c r="AO6" i="77"/>
  <c r="AN6" i="77"/>
  <c r="AM6" i="77"/>
  <c r="AL6" i="77"/>
  <c r="AK6" i="77"/>
  <c r="AJ6" i="77"/>
  <c r="AI6" i="77"/>
  <c r="AH6" i="77"/>
  <c r="AG6" i="77"/>
  <c r="AF6" i="77"/>
  <c r="AE6" i="77"/>
  <c r="AD6" i="77"/>
  <c r="AC6" i="77"/>
  <c r="AB6" i="77"/>
  <c r="AA6" i="77"/>
  <c r="Z6" i="77"/>
  <c r="Y6" i="77"/>
  <c r="X6" i="77"/>
  <c r="W6" i="77"/>
  <c r="V6" i="77"/>
  <c r="U6" i="77"/>
  <c r="T6" i="77"/>
  <c r="S6" i="77"/>
  <c r="R6" i="77"/>
  <c r="Q6" i="77"/>
  <c r="P6" i="77"/>
  <c r="O6" i="77"/>
  <c r="N6" i="77"/>
  <c r="M6" i="77"/>
  <c r="L6" i="77"/>
  <c r="K6" i="77"/>
  <c r="J6" i="77"/>
  <c r="I6" i="77"/>
  <c r="H6" i="77"/>
  <c r="G6" i="77"/>
  <c r="F6" i="77"/>
  <c r="E6" i="77"/>
  <c r="D6" i="77"/>
  <c r="C6" i="77"/>
  <c r="BA5" i="77"/>
  <c r="AZ5" i="77"/>
  <c r="AY5" i="77"/>
  <c r="AX5" i="77"/>
  <c r="AW5" i="77"/>
  <c r="AV5" i="77"/>
  <c r="AU5" i="77"/>
  <c r="AT5" i="77"/>
  <c r="AS5" i="77"/>
  <c r="AR5" i="77"/>
  <c r="AQ5" i="77"/>
  <c r="AP5" i="77"/>
  <c r="AO5" i="77"/>
  <c r="AN5" i="77"/>
  <c r="AM5" i="77"/>
  <c r="AL5" i="77"/>
  <c r="AK5" i="77"/>
  <c r="AJ5" i="77"/>
  <c r="AI5" i="77"/>
  <c r="AH5" i="77"/>
  <c r="AG5" i="77"/>
  <c r="AF5" i="77"/>
  <c r="AE5" i="77"/>
  <c r="AD5" i="77"/>
  <c r="AC5" i="77"/>
  <c r="AB5" i="77"/>
  <c r="AA5" i="77"/>
  <c r="Z5" i="77"/>
  <c r="Y5" i="77"/>
  <c r="X5" i="77"/>
  <c r="W5" i="77"/>
  <c r="V5" i="77"/>
  <c r="U5" i="77"/>
  <c r="T5" i="77"/>
  <c r="S5" i="77"/>
  <c r="R5" i="77"/>
  <c r="Q5" i="77"/>
  <c r="P5" i="77"/>
  <c r="O5" i="77"/>
  <c r="N5" i="77"/>
  <c r="M5" i="77"/>
  <c r="L5" i="77"/>
  <c r="K5" i="77"/>
  <c r="J5" i="77"/>
  <c r="I5" i="77"/>
  <c r="H5" i="77"/>
  <c r="G5" i="77"/>
  <c r="F5" i="77"/>
  <c r="E5" i="77"/>
  <c r="D5" i="77"/>
  <c r="C5" i="77"/>
  <c r="BA4" i="77"/>
  <c r="AZ4" i="77"/>
  <c r="AY4" i="77"/>
  <c r="AX4" i="77"/>
  <c r="AW4" i="77"/>
  <c r="AV4" i="77"/>
  <c r="AU4" i="77"/>
  <c r="AT4" i="77"/>
  <c r="AS4" i="77"/>
  <c r="AR4" i="77"/>
  <c r="AQ4" i="77"/>
  <c r="AP4" i="77"/>
  <c r="AO4" i="77"/>
  <c r="AN4" i="77"/>
  <c r="AM4" i="77"/>
  <c r="AL4" i="77"/>
  <c r="AK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U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D4" i="77"/>
  <c r="C4" i="77"/>
  <c r="BA3" i="77"/>
  <c r="AZ3" i="77"/>
  <c r="AY3" i="77"/>
  <c r="AX3" i="77"/>
  <c r="AW3" i="77"/>
  <c r="AV3" i="77"/>
  <c r="AU3" i="77"/>
  <c r="AT3" i="77"/>
  <c r="AS3" i="77"/>
  <c r="AR3" i="77"/>
  <c r="AQ3" i="77"/>
  <c r="AP3" i="77"/>
  <c r="AO3" i="77"/>
  <c r="AN3" i="77"/>
  <c r="AM3" i="77"/>
  <c r="AL3" i="77"/>
  <c r="AK3" i="77"/>
  <c r="AJ3" i="77"/>
  <c r="AI3" i="77"/>
  <c r="AH3" i="77"/>
  <c r="AG3" i="77"/>
  <c r="AF3" i="77"/>
  <c r="AE3" i="77"/>
  <c r="AD3" i="77"/>
  <c r="AC3" i="77"/>
  <c r="AB3" i="77"/>
  <c r="AA3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A2" i="77"/>
  <c r="AZ2" i="77"/>
  <c r="AY2" i="77"/>
  <c r="AX2" i="77"/>
  <c r="AW2" i="77"/>
  <c r="AV2" i="77"/>
  <c r="AU2" i="77"/>
  <c r="AT2" i="77"/>
  <c r="AS2" i="77"/>
  <c r="AR2" i="77"/>
  <c r="AQ2" i="77"/>
  <c r="AP2" i="77"/>
  <c r="AO2" i="77"/>
  <c r="AN2" i="77"/>
  <c r="AM2" i="77"/>
  <c r="AL2" i="77"/>
  <c r="AK2" i="77"/>
  <c r="AJ2" i="77"/>
  <c r="AI2" i="77"/>
  <c r="AH2" i="77"/>
  <c r="AG2" i="77"/>
  <c r="AF2" i="77"/>
  <c r="AE2" i="77"/>
  <c r="AD2" i="77"/>
  <c r="AC2" i="77"/>
  <c r="AB2" i="77"/>
  <c r="AA2" i="77"/>
  <c r="Z2" i="77"/>
  <c r="Y2" i="77"/>
  <c r="X2" i="77"/>
  <c r="W2" i="77"/>
  <c r="V2" i="77"/>
  <c r="U2" i="77"/>
  <c r="T2" i="77"/>
  <c r="S2" i="77"/>
  <c r="R2" i="77"/>
  <c r="Q2" i="77"/>
  <c r="P2" i="77"/>
  <c r="O2" i="77"/>
  <c r="N2" i="77"/>
  <c r="M2" i="77"/>
  <c r="L2" i="77"/>
  <c r="K2" i="77"/>
  <c r="J2" i="77"/>
  <c r="I2" i="77"/>
  <c r="H2" i="77"/>
  <c r="G2" i="77"/>
  <c r="F2" i="77"/>
  <c r="E2" i="77"/>
  <c r="D2" i="77"/>
  <c r="C2" i="77"/>
  <c r="BA85" i="76"/>
  <c r="AZ85" i="76"/>
  <c r="AY85" i="76"/>
  <c r="AX85" i="76"/>
  <c r="AW85" i="76"/>
  <c r="AV85" i="76"/>
  <c r="AU85" i="76"/>
  <c r="AT85" i="76"/>
  <c r="AS85" i="76"/>
  <c r="AR85" i="76"/>
  <c r="AQ85" i="76"/>
  <c r="AP85" i="76"/>
  <c r="AO85" i="76"/>
  <c r="AN85" i="76"/>
  <c r="AM85" i="76"/>
  <c r="AL85" i="76"/>
  <c r="AK85" i="76"/>
  <c r="AJ85" i="76"/>
  <c r="AI85" i="76"/>
  <c r="AH85" i="76"/>
  <c r="AG85" i="76"/>
  <c r="AF85" i="76"/>
  <c r="AE85" i="76"/>
  <c r="AD85" i="76"/>
  <c r="AC85" i="76"/>
  <c r="AB85" i="76"/>
  <c r="AA85" i="76"/>
  <c r="Z85" i="76"/>
  <c r="Y85" i="76"/>
  <c r="X85" i="76"/>
  <c r="W85" i="76"/>
  <c r="V85" i="76"/>
  <c r="U85" i="76"/>
  <c r="T85" i="76"/>
  <c r="S85" i="76"/>
  <c r="R85" i="76"/>
  <c r="Q85" i="76"/>
  <c r="P85" i="76"/>
  <c r="O85" i="76"/>
  <c r="N85" i="76"/>
  <c r="M85" i="76"/>
  <c r="L85" i="76"/>
  <c r="K85" i="76"/>
  <c r="J85" i="76"/>
  <c r="I85" i="76"/>
  <c r="H85" i="76"/>
  <c r="G85" i="76"/>
  <c r="F85" i="76"/>
  <c r="E85" i="76"/>
  <c r="D85" i="76"/>
  <c r="C85" i="76"/>
  <c r="BA84" i="76"/>
  <c r="AZ84" i="76"/>
  <c r="AY84" i="76"/>
  <c r="AX84" i="76"/>
  <c r="AW84" i="76"/>
  <c r="AV84" i="76"/>
  <c r="AU84" i="76"/>
  <c r="AT84" i="76"/>
  <c r="AS84" i="76"/>
  <c r="AR84" i="76"/>
  <c r="AQ84" i="76"/>
  <c r="AP84" i="76"/>
  <c r="AO84" i="76"/>
  <c r="AN84" i="76"/>
  <c r="AM84" i="76"/>
  <c r="AL84" i="76"/>
  <c r="AK84" i="76"/>
  <c r="AJ84" i="76"/>
  <c r="AI84" i="76"/>
  <c r="AH84" i="76"/>
  <c r="AG84" i="76"/>
  <c r="AF84" i="76"/>
  <c r="AE84" i="76"/>
  <c r="AD84" i="76"/>
  <c r="AC84" i="76"/>
  <c r="AB84" i="76"/>
  <c r="AA84" i="76"/>
  <c r="Z84" i="76"/>
  <c r="Y84" i="76"/>
  <c r="X84" i="76"/>
  <c r="W84" i="76"/>
  <c r="V84" i="76"/>
  <c r="U84" i="76"/>
  <c r="T84" i="76"/>
  <c r="S84" i="76"/>
  <c r="R84" i="76"/>
  <c r="Q84" i="76"/>
  <c r="P84" i="76"/>
  <c r="O84" i="76"/>
  <c r="N84" i="76"/>
  <c r="M84" i="76"/>
  <c r="L84" i="76"/>
  <c r="K84" i="76"/>
  <c r="J84" i="76"/>
  <c r="I84" i="76"/>
  <c r="H84" i="76"/>
  <c r="G84" i="76"/>
  <c r="F84" i="76"/>
  <c r="E84" i="76"/>
  <c r="D84" i="76"/>
  <c r="C84" i="76"/>
  <c r="BA83" i="76"/>
  <c r="AZ83" i="76"/>
  <c r="AY83" i="76"/>
  <c r="AX83" i="76"/>
  <c r="AW83" i="76"/>
  <c r="AV83" i="76"/>
  <c r="AU83" i="76"/>
  <c r="AT83" i="76"/>
  <c r="AS83" i="76"/>
  <c r="AR83" i="76"/>
  <c r="AQ83" i="76"/>
  <c r="AP83" i="76"/>
  <c r="AO83" i="76"/>
  <c r="AN83" i="76"/>
  <c r="AM83" i="76"/>
  <c r="AL83" i="76"/>
  <c r="AK83" i="76"/>
  <c r="AJ83" i="76"/>
  <c r="AI83" i="76"/>
  <c r="AH83" i="76"/>
  <c r="AG83" i="76"/>
  <c r="AF83" i="76"/>
  <c r="AE83" i="76"/>
  <c r="AD83" i="76"/>
  <c r="AC83" i="76"/>
  <c r="AB83" i="76"/>
  <c r="AA83" i="76"/>
  <c r="Z83" i="76"/>
  <c r="Y83" i="76"/>
  <c r="X83" i="76"/>
  <c r="W83" i="76"/>
  <c r="V83" i="76"/>
  <c r="U83" i="76"/>
  <c r="T83" i="76"/>
  <c r="S83" i="76"/>
  <c r="R83" i="76"/>
  <c r="Q83" i="76"/>
  <c r="P83" i="76"/>
  <c r="O83" i="76"/>
  <c r="N83" i="76"/>
  <c r="M83" i="76"/>
  <c r="L83" i="76"/>
  <c r="K83" i="76"/>
  <c r="J83" i="76"/>
  <c r="I83" i="76"/>
  <c r="H83" i="76"/>
  <c r="G83" i="76"/>
  <c r="F83" i="76"/>
  <c r="E83" i="76"/>
  <c r="D83" i="76"/>
  <c r="C83" i="76"/>
  <c r="BA82" i="76"/>
  <c r="AZ82" i="76"/>
  <c r="AY82" i="76"/>
  <c r="AX82" i="76"/>
  <c r="AW82" i="76"/>
  <c r="AV82" i="76"/>
  <c r="AU82" i="76"/>
  <c r="AT82" i="76"/>
  <c r="AS82" i="76"/>
  <c r="AR82" i="76"/>
  <c r="AQ82" i="76"/>
  <c r="AP82" i="76"/>
  <c r="AO82" i="76"/>
  <c r="AN82" i="76"/>
  <c r="AM82" i="76"/>
  <c r="AL82" i="76"/>
  <c r="AK82" i="76"/>
  <c r="AJ82" i="76"/>
  <c r="AI82" i="76"/>
  <c r="AH82" i="76"/>
  <c r="AG82" i="76"/>
  <c r="AF82" i="76"/>
  <c r="AE82" i="76"/>
  <c r="AD82" i="76"/>
  <c r="AC82" i="76"/>
  <c r="AB82" i="76"/>
  <c r="AA82" i="76"/>
  <c r="Z82" i="76"/>
  <c r="Y82" i="76"/>
  <c r="X82" i="76"/>
  <c r="W82" i="76"/>
  <c r="V82" i="76"/>
  <c r="U82" i="76"/>
  <c r="T82" i="76"/>
  <c r="S82" i="76"/>
  <c r="R82" i="76"/>
  <c r="Q82" i="76"/>
  <c r="P82" i="76"/>
  <c r="O82" i="76"/>
  <c r="N82" i="76"/>
  <c r="M82" i="76"/>
  <c r="L82" i="76"/>
  <c r="K82" i="76"/>
  <c r="J82" i="76"/>
  <c r="I82" i="76"/>
  <c r="H82" i="76"/>
  <c r="G82" i="76"/>
  <c r="F82" i="76"/>
  <c r="E82" i="76"/>
  <c r="D82" i="76"/>
  <c r="C82" i="76"/>
  <c r="BA81" i="76"/>
  <c r="AZ81" i="76"/>
  <c r="AY81" i="76"/>
  <c r="AX81" i="76"/>
  <c r="AW81" i="76"/>
  <c r="AV81" i="76"/>
  <c r="AU81" i="76"/>
  <c r="AT81" i="76"/>
  <c r="AS81" i="76"/>
  <c r="AR81" i="76"/>
  <c r="AQ81" i="76"/>
  <c r="AP81" i="76"/>
  <c r="AO81" i="76"/>
  <c r="AN81" i="76"/>
  <c r="AM81" i="76"/>
  <c r="AL81" i="76"/>
  <c r="AK81" i="76"/>
  <c r="AJ81" i="76"/>
  <c r="AI81" i="76"/>
  <c r="AH81" i="76"/>
  <c r="AG81" i="76"/>
  <c r="AF81" i="76"/>
  <c r="AE81" i="76"/>
  <c r="AD81" i="76"/>
  <c r="AC81" i="76"/>
  <c r="AB81" i="76"/>
  <c r="AA81" i="76"/>
  <c r="Z81" i="76"/>
  <c r="Y81" i="76"/>
  <c r="X81" i="76"/>
  <c r="W81" i="76"/>
  <c r="V81" i="76"/>
  <c r="U81" i="76"/>
  <c r="T81" i="76"/>
  <c r="S81" i="76"/>
  <c r="R81" i="76"/>
  <c r="Q81" i="76"/>
  <c r="P81" i="76"/>
  <c r="O81" i="76"/>
  <c r="N81" i="76"/>
  <c r="M81" i="76"/>
  <c r="L81" i="76"/>
  <c r="K81" i="76"/>
  <c r="J81" i="76"/>
  <c r="I81" i="76"/>
  <c r="H81" i="76"/>
  <c r="G81" i="76"/>
  <c r="F81" i="76"/>
  <c r="E81" i="76"/>
  <c r="D81" i="76"/>
  <c r="C81" i="76"/>
  <c r="BA80" i="76"/>
  <c r="AZ80" i="76"/>
  <c r="AY80" i="76"/>
  <c r="AX80" i="76"/>
  <c r="AW80" i="76"/>
  <c r="AV80" i="76"/>
  <c r="AU80" i="76"/>
  <c r="AT80" i="76"/>
  <c r="AS80" i="76"/>
  <c r="AR80" i="76"/>
  <c r="AQ80" i="76"/>
  <c r="AP80" i="76"/>
  <c r="AO80" i="76"/>
  <c r="AN80" i="76"/>
  <c r="AM80" i="76"/>
  <c r="AL80" i="76"/>
  <c r="AK80" i="76"/>
  <c r="AJ80" i="76"/>
  <c r="AI80" i="76"/>
  <c r="AH80" i="76"/>
  <c r="AG80" i="76"/>
  <c r="AF80" i="76"/>
  <c r="AE80" i="76"/>
  <c r="AD80" i="76"/>
  <c r="AC80" i="76"/>
  <c r="AB80" i="76"/>
  <c r="AA80" i="76"/>
  <c r="Z80" i="76"/>
  <c r="Y80" i="76"/>
  <c r="X80" i="76"/>
  <c r="W80" i="76"/>
  <c r="V80" i="76"/>
  <c r="U80" i="76"/>
  <c r="T80" i="76"/>
  <c r="S80" i="76"/>
  <c r="R80" i="76"/>
  <c r="Q80" i="76"/>
  <c r="P80" i="76"/>
  <c r="O80" i="76"/>
  <c r="N80" i="76"/>
  <c r="M80" i="76"/>
  <c r="L80" i="76"/>
  <c r="K80" i="76"/>
  <c r="J80" i="76"/>
  <c r="I80" i="76"/>
  <c r="H80" i="76"/>
  <c r="G80" i="76"/>
  <c r="F80" i="76"/>
  <c r="E80" i="76"/>
  <c r="D80" i="76"/>
  <c r="C80" i="76"/>
  <c r="BA79" i="76"/>
  <c r="AZ79" i="76"/>
  <c r="AY79" i="76"/>
  <c r="AX79" i="76"/>
  <c r="AW79" i="76"/>
  <c r="AV79" i="76"/>
  <c r="AU79" i="76"/>
  <c r="AT79" i="76"/>
  <c r="AS79" i="76"/>
  <c r="AR79" i="76"/>
  <c r="AQ79" i="76"/>
  <c r="AP79" i="76"/>
  <c r="AO79" i="76"/>
  <c r="AN79" i="76"/>
  <c r="AM79" i="76"/>
  <c r="AL79" i="76"/>
  <c r="AK79" i="76"/>
  <c r="AJ79" i="76"/>
  <c r="AI79" i="76"/>
  <c r="AH79" i="76"/>
  <c r="AG79" i="76"/>
  <c r="AF79" i="76"/>
  <c r="AE79" i="76"/>
  <c r="AD79" i="76"/>
  <c r="AC79" i="76"/>
  <c r="AB79" i="76"/>
  <c r="AA79" i="76"/>
  <c r="Z79" i="76"/>
  <c r="Y79" i="76"/>
  <c r="X79" i="76"/>
  <c r="W79" i="76"/>
  <c r="V79" i="76"/>
  <c r="U79" i="76"/>
  <c r="T79" i="76"/>
  <c r="S79" i="76"/>
  <c r="R79" i="76"/>
  <c r="Q79" i="76"/>
  <c r="P79" i="76"/>
  <c r="O79" i="76"/>
  <c r="N79" i="76"/>
  <c r="M79" i="76"/>
  <c r="L79" i="76"/>
  <c r="K79" i="76"/>
  <c r="J79" i="76"/>
  <c r="I79" i="76"/>
  <c r="H79" i="76"/>
  <c r="G79" i="76"/>
  <c r="F79" i="76"/>
  <c r="E79" i="76"/>
  <c r="D79" i="76"/>
  <c r="C79" i="76"/>
  <c r="BA78" i="76"/>
  <c r="AZ78" i="76"/>
  <c r="AY78" i="76"/>
  <c r="AX78" i="76"/>
  <c r="AW78" i="76"/>
  <c r="AV78" i="76"/>
  <c r="AU78" i="76"/>
  <c r="AT78" i="76"/>
  <c r="AS78" i="76"/>
  <c r="AR78" i="76"/>
  <c r="AQ78" i="76"/>
  <c r="AP78" i="76"/>
  <c r="AO78" i="76"/>
  <c r="AN78" i="76"/>
  <c r="AM78" i="76"/>
  <c r="AL78" i="76"/>
  <c r="AK78" i="76"/>
  <c r="AJ78" i="76"/>
  <c r="AI78" i="76"/>
  <c r="AH78" i="76"/>
  <c r="AG78" i="76"/>
  <c r="AF78" i="76"/>
  <c r="AE78" i="76"/>
  <c r="AD78" i="76"/>
  <c r="AC78" i="76"/>
  <c r="AB78" i="76"/>
  <c r="AA78" i="76"/>
  <c r="Z78" i="76"/>
  <c r="Y78" i="76"/>
  <c r="X78" i="76"/>
  <c r="W78" i="76"/>
  <c r="V78" i="76"/>
  <c r="U78" i="76"/>
  <c r="T78" i="76"/>
  <c r="S78" i="76"/>
  <c r="R78" i="76"/>
  <c r="Q78" i="76"/>
  <c r="P78" i="76"/>
  <c r="O78" i="76"/>
  <c r="N78" i="76"/>
  <c r="M78" i="76"/>
  <c r="L78" i="76"/>
  <c r="K78" i="76"/>
  <c r="J78" i="76"/>
  <c r="I78" i="76"/>
  <c r="H78" i="76"/>
  <c r="G78" i="76"/>
  <c r="F78" i="76"/>
  <c r="E78" i="76"/>
  <c r="D78" i="76"/>
  <c r="C78" i="76"/>
  <c r="BA77" i="76"/>
  <c r="AZ77" i="76"/>
  <c r="AY77" i="76"/>
  <c r="AX77" i="76"/>
  <c r="AW77" i="76"/>
  <c r="AV77" i="76"/>
  <c r="AU77" i="76"/>
  <c r="AT77" i="76"/>
  <c r="AS77" i="76"/>
  <c r="AR77" i="76"/>
  <c r="AQ77" i="76"/>
  <c r="AP77" i="76"/>
  <c r="AO77" i="76"/>
  <c r="AN77" i="76"/>
  <c r="AM77" i="76"/>
  <c r="AL77" i="76"/>
  <c r="AK77" i="76"/>
  <c r="AJ77" i="76"/>
  <c r="AI77" i="76"/>
  <c r="AH77" i="76"/>
  <c r="AG77" i="76"/>
  <c r="AF77" i="76"/>
  <c r="AE77" i="76"/>
  <c r="AD77" i="76"/>
  <c r="AC77" i="76"/>
  <c r="AB77" i="76"/>
  <c r="AA77" i="76"/>
  <c r="Z77" i="76"/>
  <c r="Y77" i="76"/>
  <c r="X77" i="76"/>
  <c r="W77" i="76"/>
  <c r="V77" i="76"/>
  <c r="U77" i="76"/>
  <c r="T77" i="76"/>
  <c r="S77" i="76"/>
  <c r="R77" i="76"/>
  <c r="Q77" i="76"/>
  <c r="P77" i="76"/>
  <c r="O77" i="76"/>
  <c r="N77" i="76"/>
  <c r="M77" i="76"/>
  <c r="L77" i="76"/>
  <c r="K77" i="76"/>
  <c r="J77" i="76"/>
  <c r="I77" i="76"/>
  <c r="H77" i="76"/>
  <c r="G77" i="76"/>
  <c r="F77" i="76"/>
  <c r="E77" i="76"/>
  <c r="D77" i="76"/>
  <c r="C77" i="76"/>
  <c r="BA76" i="76"/>
  <c r="AZ76" i="76"/>
  <c r="AY76" i="76"/>
  <c r="AX76" i="76"/>
  <c r="AW76" i="76"/>
  <c r="AV76" i="76"/>
  <c r="AU76" i="76"/>
  <c r="AT76" i="76"/>
  <c r="AS76" i="76"/>
  <c r="AR76" i="76"/>
  <c r="AQ76" i="76"/>
  <c r="AP76" i="76"/>
  <c r="AO76" i="76"/>
  <c r="AN76" i="76"/>
  <c r="AM76" i="76"/>
  <c r="AL76" i="76"/>
  <c r="AK76" i="76"/>
  <c r="AJ76" i="76"/>
  <c r="AI76" i="76"/>
  <c r="AH76" i="76"/>
  <c r="AG76" i="76"/>
  <c r="AF76" i="76"/>
  <c r="AE76" i="76"/>
  <c r="AD76" i="76"/>
  <c r="AC76" i="76"/>
  <c r="AB76" i="76"/>
  <c r="AA76" i="76"/>
  <c r="Z76" i="76"/>
  <c r="Y76" i="76"/>
  <c r="X76" i="76"/>
  <c r="W76" i="76"/>
  <c r="V76" i="76"/>
  <c r="U76" i="76"/>
  <c r="T76" i="76"/>
  <c r="S76" i="76"/>
  <c r="R76" i="76"/>
  <c r="Q76" i="76"/>
  <c r="P76" i="76"/>
  <c r="O76" i="76"/>
  <c r="N76" i="76"/>
  <c r="M76" i="76"/>
  <c r="L76" i="76"/>
  <c r="K76" i="76"/>
  <c r="J76" i="76"/>
  <c r="I76" i="76"/>
  <c r="H76" i="76"/>
  <c r="G76" i="76"/>
  <c r="F76" i="76"/>
  <c r="E76" i="76"/>
  <c r="D76" i="76"/>
  <c r="C76" i="76"/>
  <c r="BA75" i="76"/>
  <c r="AZ75" i="76"/>
  <c r="AY75" i="76"/>
  <c r="AX75" i="76"/>
  <c r="AW75" i="76"/>
  <c r="AV75" i="76"/>
  <c r="AU75" i="76"/>
  <c r="AT75" i="76"/>
  <c r="AS75" i="76"/>
  <c r="AR75" i="76"/>
  <c r="AQ75" i="76"/>
  <c r="AP75" i="76"/>
  <c r="AO75" i="76"/>
  <c r="AN75" i="76"/>
  <c r="AM75" i="76"/>
  <c r="AL75" i="76"/>
  <c r="AK75" i="76"/>
  <c r="AJ75" i="76"/>
  <c r="AI75" i="76"/>
  <c r="AH75" i="76"/>
  <c r="AG75" i="76"/>
  <c r="AF75" i="76"/>
  <c r="AE75" i="76"/>
  <c r="AD75" i="76"/>
  <c r="AC75" i="76"/>
  <c r="AB75" i="76"/>
  <c r="AA75" i="76"/>
  <c r="Z75" i="76"/>
  <c r="Y75" i="76"/>
  <c r="X75" i="76"/>
  <c r="W75" i="76"/>
  <c r="V75" i="76"/>
  <c r="U75" i="76"/>
  <c r="T75" i="76"/>
  <c r="S75" i="76"/>
  <c r="R75" i="76"/>
  <c r="Q75" i="76"/>
  <c r="P75" i="76"/>
  <c r="O75" i="76"/>
  <c r="N75" i="76"/>
  <c r="M75" i="76"/>
  <c r="L75" i="76"/>
  <c r="K75" i="76"/>
  <c r="J75" i="76"/>
  <c r="I75" i="76"/>
  <c r="H75" i="76"/>
  <c r="G75" i="76"/>
  <c r="F75" i="76"/>
  <c r="E75" i="76"/>
  <c r="D75" i="76"/>
  <c r="C75" i="76"/>
  <c r="BA74" i="76"/>
  <c r="AZ74" i="76"/>
  <c r="AY74" i="76"/>
  <c r="AX74" i="76"/>
  <c r="AW74" i="76"/>
  <c r="AV74" i="76"/>
  <c r="AU74" i="76"/>
  <c r="AT74" i="76"/>
  <c r="AS74" i="76"/>
  <c r="AR74" i="76"/>
  <c r="AQ74" i="76"/>
  <c r="AP74" i="76"/>
  <c r="AO74" i="76"/>
  <c r="AN74" i="76"/>
  <c r="AM74" i="76"/>
  <c r="AL74" i="76"/>
  <c r="AK74" i="76"/>
  <c r="AJ74" i="76"/>
  <c r="AI74" i="76"/>
  <c r="AH74" i="76"/>
  <c r="AG74" i="76"/>
  <c r="AF74" i="76"/>
  <c r="AE74" i="76"/>
  <c r="AD74" i="76"/>
  <c r="AC74" i="76"/>
  <c r="AB74" i="76"/>
  <c r="AA74" i="76"/>
  <c r="Z74" i="76"/>
  <c r="Y74" i="76"/>
  <c r="X74" i="76"/>
  <c r="W74" i="76"/>
  <c r="V74" i="76"/>
  <c r="U74" i="76"/>
  <c r="T74" i="76"/>
  <c r="S74" i="76"/>
  <c r="R74" i="76"/>
  <c r="Q74" i="76"/>
  <c r="P74" i="76"/>
  <c r="O74" i="76"/>
  <c r="N74" i="76"/>
  <c r="M74" i="76"/>
  <c r="L74" i="76"/>
  <c r="K74" i="76"/>
  <c r="J74" i="76"/>
  <c r="I74" i="76"/>
  <c r="H74" i="76"/>
  <c r="G74" i="76"/>
  <c r="F74" i="76"/>
  <c r="E74" i="76"/>
  <c r="D74" i="76"/>
  <c r="C74" i="76"/>
  <c r="BA73" i="76"/>
  <c r="AZ73" i="76"/>
  <c r="AY73" i="76"/>
  <c r="AX73" i="76"/>
  <c r="AW73" i="76"/>
  <c r="AV73" i="76"/>
  <c r="AU73" i="76"/>
  <c r="AT73" i="76"/>
  <c r="AS73" i="76"/>
  <c r="AR73" i="76"/>
  <c r="AQ73" i="76"/>
  <c r="AP73" i="76"/>
  <c r="AO73" i="76"/>
  <c r="AN73" i="76"/>
  <c r="AM73" i="76"/>
  <c r="AL73" i="76"/>
  <c r="AK73" i="76"/>
  <c r="AJ73" i="76"/>
  <c r="AI73" i="76"/>
  <c r="AH73" i="76"/>
  <c r="AG73" i="76"/>
  <c r="AF73" i="76"/>
  <c r="AE73" i="76"/>
  <c r="AD73" i="76"/>
  <c r="AC73" i="76"/>
  <c r="AB73" i="76"/>
  <c r="AA73" i="76"/>
  <c r="Z73" i="76"/>
  <c r="Y73" i="76"/>
  <c r="X73" i="76"/>
  <c r="W73" i="76"/>
  <c r="V73" i="76"/>
  <c r="U73" i="76"/>
  <c r="T73" i="76"/>
  <c r="S73" i="76"/>
  <c r="R73" i="76"/>
  <c r="Q73" i="76"/>
  <c r="P73" i="76"/>
  <c r="O73" i="76"/>
  <c r="N73" i="76"/>
  <c r="M73" i="76"/>
  <c r="L73" i="76"/>
  <c r="K73" i="76"/>
  <c r="J73" i="76"/>
  <c r="I73" i="76"/>
  <c r="H73" i="76"/>
  <c r="G73" i="76"/>
  <c r="F73" i="76"/>
  <c r="E73" i="76"/>
  <c r="D73" i="76"/>
  <c r="C73" i="76"/>
  <c r="BA72" i="76"/>
  <c r="AZ72" i="76"/>
  <c r="AY72" i="76"/>
  <c r="AX72" i="76"/>
  <c r="AW72" i="76"/>
  <c r="AV72" i="76"/>
  <c r="AU72" i="76"/>
  <c r="AT72" i="76"/>
  <c r="AS72" i="76"/>
  <c r="AR72" i="76"/>
  <c r="AQ72" i="76"/>
  <c r="AP72" i="76"/>
  <c r="AO72" i="76"/>
  <c r="AN72" i="76"/>
  <c r="AM72" i="76"/>
  <c r="AL72" i="76"/>
  <c r="AK72" i="76"/>
  <c r="AJ72" i="76"/>
  <c r="AI72" i="76"/>
  <c r="AH72" i="76"/>
  <c r="AG72" i="76"/>
  <c r="AF72" i="76"/>
  <c r="AE72" i="76"/>
  <c r="AD72" i="76"/>
  <c r="AC72" i="76"/>
  <c r="AB72" i="76"/>
  <c r="AA72" i="76"/>
  <c r="Z72" i="76"/>
  <c r="Y72" i="76"/>
  <c r="X72" i="76"/>
  <c r="W72" i="76"/>
  <c r="V72" i="76"/>
  <c r="U72" i="76"/>
  <c r="T72" i="76"/>
  <c r="S72" i="76"/>
  <c r="R72" i="76"/>
  <c r="Q72" i="76"/>
  <c r="P72" i="76"/>
  <c r="O72" i="76"/>
  <c r="N72" i="76"/>
  <c r="M72" i="76"/>
  <c r="L72" i="76"/>
  <c r="K72" i="76"/>
  <c r="J72" i="76"/>
  <c r="I72" i="76"/>
  <c r="H72" i="76"/>
  <c r="G72" i="76"/>
  <c r="F72" i="76"/>
  <c r="E72" i="76"/>
  <c r="D72" i="76"/>
  <c r="C72" i="76"/>
  <c r="BA71" i="76"/>
  <c r="AZ71" i="76"/>
  <c r="AY71" i="76"/>
  <c r="AX71" i="76"/>
  <c r="AW71" i="76"/>
  <c r="AV71" i="76"/>
  <c r="AU71" i="76"/>
  <c r="AT71" i="76"/>
  <c r="AS71" i="76"/>
  <c r="AR71" i="76"/>
  <c r="AQ71" i="76"/>
  <c r="AP71" i="76"/>
  <c r="AO71" i="76"/>
  <c r="AN71" i="76"/>
  <c r="AM71" i="76"/>
  <c r="AL71" i="76"/>
  <c r="AK71" i="76"/>
  <c r="AJ71" i="76"/>
  <c r="AI71" i="76"/>
  <c r="AH71" i="76"/>
  <c r="AG71" i="76"/>
  <c r="AF71" i="76"/>
  <c r="AE71" i="76"/>
  <c r="AD71" i="76"/>
  <c r="AC71" i="76"/>
  <c r="AB71" i="76"/>
  <c r="AA71" i="76"/>
  <c r="Z71" i="76"/>
  <c r="Y71" i="76"/>
  <c r="X71" i="76"/>
  <c r="W71" i="76"/>
  <c r="V71" i="76"/>
  <c r="U71" i="76"/>
  <c r="T71" i="76"/>
  <c r="S71" i="76"/>
  <c r="R71" i="76"/>
  <c r="Q71" i="76"/>
  <c r="P71" i="76"/>
  <c r="O71" i="76"/>
  <c r="N71" i="76"/>
  <c r="M71" i="76"/>
  <c r="L71" i="76"/>
  <c r="K71" i="76"/>
  <c r="J71" i="76"/>
  <c r="I71" i="76"/>
  <c r="H71" i="76"/>
  <c r="G71" i="76"/>
  <c r="F71" i="76"/>
  <c r="E71" i="76"/>
  <c r="D71" i="76"/>
  <c r="C71" i="76"/>
  <c r="BA70" i="76"/>
  <c r="AZ70" i="76"/>
  <c r="AY70" i="76"/>
  <c r="AX70" i="76"/>
  <c r="AW70" i="76"/>
  <c r="AV70" i="76"/>
  <c r="AU70" i="76"/>
  <c r="AT70" i="76"/>
  <c r="AS70" i="76"/>
  <c r="AR70" i="76"/>
  <c r="AQ70" i="76"/>
  <c r="AP70" i="76"/>
  <c r="AO70" i="76"/>
  <c r="AN70" i="76"/>
  <c r="AM70" i="76"/>
  <c r="AL70" i="76"/>
  <c r="AK70" i="76"/>
  <c r="AJ70" i="76"/>
  <c r="AI70" i="76"/>
  <c r="AH70" i="76"/>
  <c r="AG70" i="76"/>
  <c r="AF70" i="76"/>
  <c r="AE70" i="76"/>
  <c r="AD70" i="76"/>
  <c r="AC70" i="76"/>
  <c r="AB70" i="76"/>
  <c r="AA70" i="76"/>
  <c r="Z70" i="76"/>
  <c r="Y70" i="76"/>
  <c r="X70" i="76"/>
  <c r="W70" i="76"/>
  <c r="V70" i="76"/>
  <c r="U70" i="76"/>
  <c r="T70" i="76"/>
  <c r="S70" i="76"/>
  <c r="R70" i="76"/>
  <c r="Q70" i="76"/>
  <c r="P70" i="76"/>
  <c r="O70" i="76"/>
  <c r="N70" i="76"/>
  <c r="M70" i="76"/>
  <c r="L70" i="76"/>
  <c r="K70" i="76"/>
  <c r="J70" i="76"/>
  <c r="I70" i="76"/>
  <c r="H70" i="76"/>
  <c r="G70" i="76"/>
  <c r="F70" i="76"/>
  <c r="E70" i="76"/>
  <c r="D70" i="76"/>
  <c r="C70" i="76"/>
  <c r="BA69" i="76"/>
  <c r="AZ69" i="76"/>
  <c r="AY69" i="76"/>
  <c r="AX69" i="76"/>
  <c r="AW69" i="76"/>
  <c r="AV69" i="76"/>
  <c r="AU69" i="76"/>
  <c r="AT69" i="76"/>
  <c r="AS69" i="76"/>
  <c r="AR69" i="76"/>
  <c r="AQ69" i="76"/>
  <c r="AP69" i="76"/>
  <c r="AO69" i="76"/>
  <c r="AN69" i="76"/>
  <c r="AM69" i="76"/>
  <c r="AL69" i="76"/>
  <c r="AK69" i="76"/>
  <c r="AJ69" i="76"/>
  <c r="AI69" i="76"/>
  <c r="AH69" i="76"/>
  <c r="AG69" i="76"/>
  <c r="AF69" i="76"/>
  <c r="AE69" i="76"/>
  <c r="AD69" i="76"/>
  <c r="AC69" i="76"/>
  <c r="AB69" i="76"/>
  <c r="AA69" i="76"/>
  <c r="Z69" i="76"/>
  <c r="Y69" i="76"/>
  <c r="X69" i="76"/>
  <c r="W69" i="76"/>
  <c r="V69" i="76"/>
  <c r="U69" i="76"/>
  <c r="T69" i="76"/>
  <c r="S69" i="76"/>
  <c r="R69" i="76"/>
  <c r="Q69" i="76"/>
  <c r="P69" i="76"/>
  <c r="O69" i="76"/>
  <c r="N69" i="76"/>
  <c r="M69" i="76"/>
  <c r="L69" i="76"/>
  <c r="K69" i="76"/>
  <c r="J69" i="76"/>
  <c r="I69" i="76"/>
  <c r="H69" i="76"/>
  <c r="G69" i="76"/>
  <c r="F69" i="76"/>
  <c r="E69" i="76"/>
  <c r="D69" i="76"/>
  <c r="C69" i="76"/>
  <c r="BA68" i="76"/>
  <c r="AZ68" i="76"/>
  <c r="AY68" i="76"/>
  <c r="AX68" i="76"/>
  <c r="AW68" i="76"/>
  <c r="AV68" i="76"/>
  <c r="AU68" i="76"/>
  <c r="AT68" i="76"/>
  <c r="AS68" i="76"/>
  <c r="AR68" i="76"/>
  <c r="AQ68" i="76"/>
  <c r="AP68" i="76"/>
  <c r="AO68" i="76"/>
  <c r="AN68" i="76"/>
  <c r="AM68" i="76"/>
  <c r="AL68" i="76"/>
  <c r="AK68" i="76"/>
  <c r="AJ68" i="76"/>
  <c r="AI68" i="76"/>
  <c r="AH68" i="76"/>
  <c r="AG68" i="76"/>
  <c r="AF68" i="76"/>
  <c r="AE68" i="76"/>
  <c r="AD68" i="76"/>
  <c r="AC68" i="76"/>
  <c r="AB68" i="76"/>
  <c r="AA68" i="76"/>
  <c r="Z68" i="76"/>
  <c r="Y68" i="76"/>
  <c r="X68" i="76"/>
  <c r="W68" i="76"/>
  <c r="V68" i="76"/>
  <c r="U68" i="76"/>
  <c r="T68" i="76"/>
  <c r="S68" i="76"/>
  <c r="R68" i="76"/>
  <c r="Q68" i="76"/>
  <c r="P68" i="76"/>
  <c r="O68" i="76"/>
  <c r="N68" i="76"/>
  <c r="M68" i="76"/>
  <c r="L68" i="76"/>
  <c r="K68" i="76"/>
  <c r="J68" i="76"/>
  <c r="I68" i="76"/>
  <c r="H68" i="76"/>
  <c r="G68" i="76"/>
  <c r="F68" i="76"/>
  <c r="E68" i="76"/>
  <c r="D68" i="76"/>
  <c r="C68" i="76"/>
  <c r="BA67" i="76"/>
  <c r="AZ67" i="76"/>
  <c r="AY67" i="76"/>
  <c r="AX67" i="76"/>
  <c r="AW67" i="76"/>
  <c r="AV67" i="76"/>
  <c r="AU67" i="76"/>
  <c r="AT67" i="76"/>
  <c r="AS67" i="76"/>
  <c r="AR67" i="76"/>
  <c r="AQ67" i="76"/>
  <c r="AP67" i="76"/>
  <c r="AO67" i="76"/>
  <c r="AN67" i="76"/>
  <c r="AM67" i="76"/>
  <c r="AL67" i="76"/>
  <c r="AK67" i="76"/>
  <c r="AJ67" i="76"/>
  <c r="AI67" i="76"/>
  <c r="AH67" i="76"/>
  <c r="AG67" i="76"/>
  <c r="AF67" i="76"/>
  <c r="AE67" i="76"/>
  <c r="AD67" i="76"/>
  <c r="AC67" i="76"/>
  <c r="AB67" i="76"/>
  <c r="AA67" i="76"/>
  <c r="Z67" i="76"/>
  <c r="Y67" i="76"/>
  <c r="X67" i="76"/>
  <c r="W67" i="76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BA66" i="76"/>
  <c r="AZ66" i="76"/>
  <c r="AY66" i="76"/>
  <c r="AX66" i="76"/>
  <c r="AW66" i="76"/>
  <c r="AV66" i="76"/>
  <c r="AU66" i="76"/>
  <c r="AT66" i="76"/>
  <c r="AS66" i="76"/>
  <c r="AR66" i="76"/>
  <c r="AQ66" i="76"/>
  <c r="AP66" i="76"/>
  <c r="AO66" i="76"/>
  <c r="AN66" i="76"/>
  <c r="AM66" i="76"/>
  <c r="AL66" i="76"/>
  <c r="AK66" i="76"/>
  <c r="AJ66" i="76"/>
  <c r="AI66" i="76"/>
  <c r="AH66" i="76"/>
  <c r="AG66" i="76"/>
  <c r="AF66" i="76"/>
  <c r="AE66" i="76"/>
  <c r="AD66" i="76"/>
  <c r="AC66" i="76"/>
  <c r="AB66" i="76"/>
  <c r="AA66" i="76"/>
  <c r="Z66" i="76"/>
  <c r="Y66" i="76"/>
  <c r="X66" i="76"/>
  <c r="W66" i="76"/>
  <c r="V66" i="76"/>
  <c r="U66" i="76"/>
  <c r="T66" i="76"/>
  <c r="S66" i="76"/>
  <c r="R66" i="76"/>
  <c r="Q66" i="76"/>
  <c r="P66" i="76"/>
  <c r="O66" i="76"/>
  <c r="N66" i="76"/>
  <c r="M66" i="76"/>
  <c r="L66" i="76"/>
  <c r="K66" i="76"/>
  <c r="J66" i="76"/>
  <c r="I66" i="76"/>
  <c r="H66" i="76"/>
  <c r="G66" i="76"/>
  <c r="F66" i="76"/>
  <c r="E66" i="76"/>
  <c r="D66" i="76"/>
  <c r="C66" i="76"/>
  <c r="BA65" i="76"/>
  <c r="AZ65" i="76"/>
  <c r="AY65" i="76"/>
  <c r="AX65" i="76"/>
  <c r="AW65" i="76"/>
  <c r="AV65" i="76"/>
  <c r="AU65" i="76"/>
  <c r="AT65" i="76"/>
  <c r="AS65" i="76"/>
  <c r="AR65" i="76"/>
  <c r="AQ65" i="76"/>
  <c r="AP65" i="76"/>
  <c r="AO65" i="76"/>
  <c r="AN65" i="76"/>
  <c r="AM65" i="76"/>
  <c r="AL65" i="76"/>
  <c r="AK65" i="76"/>
  <c r="AJ65" i="76"/>
  <c r="AI65" i="76"/>
  <c r="AH65" i="76"/>
  <c r="AG65" i="76"/>
  <c r="AF65" i="76"/>
  <c r="AE65" i="76"/>
  <c r="AD65" i="76"/>
  <c r="AC65" i="76"/>
  <c r="AB65" i="76"/>
  <c r="AA65" i="76"/>
  <c r="Z65" i="76"/>
  <c r="Y65" i="76"/>
  <c r="X65" i="76"/>
  <c r="W65" i="76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A64" i="76"/>
  <c r="AZ64" i="76"/>
  <c r="AY64" i="76"/>
  <c r="AX64" i="76"/>
  <c r="AW64" i="76"/>
  <c r="AV64" i="76"/>
  <c r="AU64" i="76"/>
  <c r="AT64" i="76"/>
  <c r="AS64" i="76"/>
  <c r="AR64" i="76"/>
  <c r="AQ64" i="76"/>
  <c r="AP64" i="76"/>
  <c r="AO64" i="76"/>
  <c r="AN64" i="76"/>
  <c r="AM64" i="76"/>
  <c r="AL64" i="76"/>
  <c r="AK64" i="76"/>
  <c r="AJ64" i="76"/>
  <c r="AI64" i="76"/>
  <c r="AH64" i="76"/>
  <c r="AG64" i="76"/>
  <c r="AF64" i="76"/>
  <c r="AE64" i="76"/>
  <c r="AD64" i="76"/>
  <c r="AC64" i="76"/>
  <c r="AB64" i="76"/>
  <c r="AA64" i="76"/>
  <c r="Z64" i="76"/>
  <c r="Y64" i="76"/>
  <c r="X64" i="76"/>
  <c r="W64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A63" i="76"/>
  <c r="AZ63" i="76"/>
  <c r="AY63" i="76"/>
  <c r="AX63" i="76"/>
  <c r="AW63" i="76"/>
  <c r="AV63" i="76"/>
  <c r="AU63" i="76"/>
  <c r="AT63" i="76"/>
  <c r="AS63" i="76"/>
  <c r="AR63" i="76"/>
  <c r="AQ63" i="76"/>
  <c r="AP63" i="76"/>
  <c r="AO63" i="76"/>
  <c r="AN63" i="76"/>
  <c r="AM63" i="76"/>
  <c r="AL63" i="76"/>
  <c r="AK63" i="76"/>
  <c r="AJ63" i="76"/>
  <c r="AI63" i="76"/>
  <c r="AH63" i="76"/>
  <c r="AG63" i="76"/>
  <c r="AF63" i="76"/>
  <c r="AE63" i="76"/>
  <c r="AD63" i="76"/>
  <c r="AC63" i="76"/>
  <c r="AB63" i="76"/>
  <c r="AA63" i="76"/>
  <c r="Z63" i="76"/>
  <c r="Y63" i="76"/>
  <c r="X63" i="76"/>
  <c r="W63" i="76"/>
  <c r="V63" i="76"/>
  <c r="U63" i="76"/>
  <c r="T63" i="76"/>
  <c r="S63" i="76"/>
  <c r="R63" i="76"/>
  <c r="Q63" i="76"/>
  <c r="P63" i="76"/>
  <c r="O63" i="76"/>
  <c r="N63" i="76"/>
  <c r="M63" i="76"/>
  <c r="L63" i="76"/>
  <c r="K63" i="76"/>
  <c r="J63" i="76"/>
  <c r="I63" i="76"/>
  <c r="H63" i="76"/>
  <c r="G63" i="76"/>
  <c r="F63" i="76"/>
  <c r="E63" i="76"/>
  <c r="D63" i="76"/>
  <c r="C63" i="76"/>
  <c r="BA62" i="76"/>
  <c r="AZ62" i="76"/>
  <c r="AY62" i="76"/>
  <c r="AX62" i="76"/>
  <c r="AW62" i="76"/>
  <c r="AV62" i="76"/>
  <c r="AU62" i="76"/>
  <c r="AT62" i="76"/>
  <c r="AS62" i="76"/>
  <c r="AR62" i="76"/>
  <c r="AQ62" i="76"/>
  <c r="AP62" i="76"/>
  <c r="AO62" i="76"/>
  <c r="AN62" i="76"/>
  <c r="AM62" i="76"/>
  <c r="AL62" i="76"/>
  <c r="AK62" i="76"/>
  <c r="AJ62" i="76"/>
  <c r="AI62" i="76"/>
  <c r="AH62" i="76"/>
  <c r="AG62" i="76"/>
  <c r="AF62" i="76"/>
  <c r="AE62" i="76"/>
  <c r="AD62" i="76"/>
  <c r="AC62" i="76"/>
  <c r="AB62" i="76"/>
  <c r="AA62" i="76"/>
  <c r="Z62" i="76"/>
  <c r="Y62" i="76"/>
  <c r="X62" i="76"/>
  <c r="W62" i="76"/>
  <c r="V62" i="76"/>
  <c r="U62" i="76"/>
  <c r="T62" i="76"/>
  <c r="S62" i="76"/>
  <c r="R62" i="76"/>
  <c r="Q62" i="76"/>
  <c r="P62" i="76"/>
  <c r="O62" i="76"/>
  <c r="N62" i="76"/>
  <c r="M62" i="76"/>
  <c r="L62" i="76"/>
  <c r="K62" i="76"/>
  <c r="J62" i="76"/>
  <c r="I62" i="76"/>
  <c r="H62" i="76"/>
  <c r="G62" i="76"/>
  <c r="F62" i="76"/>
  <c r="E62" i="76"/>
  <c r="D62" i="76"/>
  <c r="C62" i="76"/>
  <c r="BA61" i="76"/>
  <c r="AZ61" i="76"/>
  <c r="AY61" i="76"/>
  <c r="AX61" i="76"/>
  <c r="AW61" i="76"/>
  <c r="AV61" i="76"/>
  <c r="AU61" i="76"/>
  <c r="AT61" i="76"/>
  <c r="AS61" i="76"/>
  <c r="AR61" i="76"/>
  <c r="AQ61" i="76"/>
  <c r="AP61" i="76"/>
  <c r="AO61" i="76"/>
  <c r="AN61" i="76"/>
  <c r="AM61" i="76"/>
  <c r="AL61" i="76"/>
  <c r="AK61" i="76"/>
  <c r="AJ61" i="76"/>
  <c r="AI61" i="76"/>
  <c r="AH61" i="76"/>
  <c r="AG61" i="76"/>
  <c r="AF61" i="76"/>
  <c r="AE61" i="76"/>
  <c r="AD61" i="76"/>
  <c r="AC61" i="76"/>
  <c r="AB61" i="76"/>
  <c r="AA61" i="76"/>
  <c r="Z61" i="76"/>
  <c r="Y61" i="76"/>
  <c r="X61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G61" i="76"/>
  <c r="F61" i="76"/>
  <c r="E61" i="76"/>
  <c r="D61" i="76"/>
  <c r="C61" i="76"/>
  <c r="BA60" i="76"/>
  <c r="AZ60" i="76"/>
  <c r="AY60" i="76"/>
  <c r="AX60" i="76"/>
  <c r="AW60" i="76"/>
  <c r="AV60" i="76"/>
  <c r="AU60" i="76"/>
  <c r="AT60" i="76"/>
  <c r="AS60" i="76"/>
  <c r="AR60" i="76"/>
  <c r="AQ60" i="76"/>
  <c r="AP60" i="76"/>
  <c r="AO60" i="76"/>
  <c r="AN60" i="76"/>
  <c r="AM60" i="76"/>
  <c r="AL60" i="76"/>
  <c r="AK60" i="76"/>
  <c r="AJ60" i="76"/>
  <c r="AI60" i="76"/>
  <c r="AH60" i="76"/>
  <c r="AG60" i="76"/>
  <c r="AF60" i="76"/>
  <c r="AE60" i="76"/>
  <c r="AD60" i="76"/>
  <c r="AC60" i="76"/>
  <c r="AB60" i="76"/>
  <c r="AA60" i="76"/>
  <c r="Z60" i="76"/>
  <c r="Y60" i="76"/>
  <c r="X60" i="76"/>
  <c r="W60" i="76"/>
  <c r="V60" i="76"/>
  <c r="U60" i="76"/>
  <c r="T60" i="76"/>
  <c r="S60" i="76"/>
  <c r="R60" i="76"/>
  <c r="Q60" i="76"/>
  <c r="P60" i="76"/>
  <c r="O60" i="76"/>
  <c r="N60" i="76"/>
  <c r="M60" i="76"/>
  <c r="L60" i="76"/>
  <c r="K60" i="76"/>
  <c r="J60" i="76"/>
  <c r="I60" i="76"/>
  <c r="H60" i="76"/>
  <c r="G60" i="76"/>
  <c r="F60" i="76"/>
  <c r="E60" i="76"/>
  <c r="D60" i="76"/>
  <c r="C60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AJ59" i="76"/>
  <c r="AI59" i="76"/>
  <c r="AH59" i="76"/>
  <c r="AG59" i="76"/>
  <c r="AF59" i="76"/>
  <c r="AE59" i="76"/>
  <c r="AD59" i="76"/>
  <c r="AC59" i="76"/>
  <c r="AB59" i="76"/>
  <c r="AA59" i="76"/>
  <c r="Z59" i="76"/>
  <c r="Y59" i="76"/>
  <c r="X59" i="76"/>
  <c r="W59" i="76"/>
  <c r="V59" i="76"/>
  <c r="U59" i="76"/>
  <c r="T59" i="76"/>
  <c r="S59" i="76"/>
  <c r="R59" i="76"/>
  <c r="Q59" i="76"/>
  <c r="P59" i="76"/>
  <c r="O59" i="76"/>
  <c r="N59" i="76"/>
  <c r="M59" i="76"/>
  <c r="L59" i="76"/>
  <c r="K59" i="76"/>
  <c r="J59" i="76"/>
  <c r="I59" i="76"/>
  <c r="H59" i="76"/>
  <c r="G59" i="76"/>
  <c r="F59" i="76"/>
  <c r="E59" i="76"/>
  <c r="D59" i="76"/>
  <c r="C59" i="76"/>
  <c r="BA58" i="76"/>
  <c r="AZ58" i="76"/>
  <c r="AY58" i="76"/>
  <c r="AX58" i="76"/>
  <c r="AW58" i="76"/>
  <c r="AV58" i="76"/>
  <c r="AU58" i="76"/>
  <c r="AT58" i="76"/>
  <c r="AS58" i="76"/>
  <c r="AR58" i="76"/>
  <c r="AQ58" i="76"/>
  <c r="AP58" i="76"/>
  <c r="AO58" i="76"/>
  <c r="AN58" i="76"/>
  <c r="AM58" i="76"/>
  <c r="AL58" i="76"/>
  <c r="AK58" i="76"/>
  <c r="AJ58" i="76"/>
  <c r="AI58" i="76"/>
  <c r="AH58" i="76"/>
  <c r="AG58" i="76"/>
  <c r="AF58" i="76"/>
  <c r="AE58" i="76"/>
  <c r="AD58" i="76"/>
  <c r="AC58" i="76"/>
  <c r="AB58" i="76"/>
  <c r="AA58" i="76"/>
  <c r="Z58" i="76"/>
  <c r="Y58" i="76"/>
  <c r="X58" i="76"/>
  <c r="W58" i="76"/>
  <c r="V58" i="76"/>
  <c r="U58" i="76"/>
  <c r="T58" i="76"/>
  <c r="S58" i="76"/>
  <c r="R58" i="76"/>
  <c r="Q58" i="76"/>
  <c r="P58" i="76"/>
  <c r="O58" i="76"/>
  <c r="N58" i="76"/>
  <c r="M58" i="76"/>
  <c r="L58" i="76"/>
  <c r="K58" i="76"/>
  <c r="J58" i="76"/>
  <c r="I58" i="76"/>
  <c r="H58" i="76"/>
  <c r="G58" i="76"/>
  <c r="F58" i="76"/>
  <c r="E58" i="76"/>
  <c r="D58" i="76"/>
  <c r="C58" i="76"/>
  <c r="BA57" i="76"/>
  <c r="AZ57" i="76"/>
  <c r="AY57" i="76"/>
  <c r="AX57" i="76"/>
  <c r="AW57" i="76"/>
  <c r="AV57" i="76"/>
  <c r="AU57" i="76"/>
  <c r="AT57" i="76"/>
  <c r="AS57" i="76"/>
  <c r="AR57" i="76"/>
  <c r="AQ57" i="76"/>
  <c r="AP57" i="76"/>
  <c r="AO57" i="76"/>
  <c r="AN57" i="76"/>
  <c r="AM57" i="76"/>
  <c r="AL57" i="76"/>
  <c r="AK57" i="76"/>
  <c r="AJ57" i="76"/>
  <c r="AI57" i="76"/>
  <c r="AH57" i="76"/>
  <c r="AG57" i="76"/>
  <c r="AF57" i="76"/>
  <c r="AE57" i="76"/>
  <c r="AD57" i="76"/>
  <c r="AC57" i="76"/>
  <c r="AB57" i="76"/>
  <c r="AA57" i="76"/>
  <c r="Z57" i="76"/>
  <c r="Y57" i="76"/>
  <c r="X57" i="76"/>
  <c r="W57" i="76"/>
  <c r="V57" i="76"/>
  <c r="U57" i="76"/>
  <c r="T57" i="76"/>
  <c r="S57" i="76"/>
  <c r="R57" i="76"/>
  <c r="Q57" i="76"/>
  <c r="P57" i="76"/>
  <c r="O57" i="76"/>
  <c r="N57" i="76"/>
  <c r="M57" i="76"/>
  <c r="L57" i="76"/>
  <c r="K57" i="76"/>
  <c r="J57" i="76"/>
  <c r="I57" i="76"/>
  <c r="H57" i="76"/>
  <c r="G57" i="76"/>
  <c r="F57" i="76"/>
  <c r="E57" i="76"/>
  <c r="D57" i="76"/>
  <c r="C57" i="76"/>
  <c r="BA56" i="76"/>
  <c r="AZ56" i="76"/>
  <c r="AY56" i="76"/>
  <c r="AX56" i="76"/>
  <c r="AW56" i="76"/>
  <c r="AV56" i="76"/>
  <c r="AU56" i="76"/>
  <c r="AT56" i="76"/>
  <c r="AS56" i="76"/>
  <c r="AR56" i="76"/>
  <c r="AQ56" i="76"/>
  <c r="AP56" i="76"/>
  <c r="AO56" i="76"/>
  <c r="AN56" i="76"/>
  <c r="AM56" i="76"/>
  <c r="AL56" i="76"/>
  <c r="AK56" i="76"/>
  <c r="AJ56" i="76"/>
  <c r="AI56" i="76"/>
  <c r="AH56" i="76"/>
  <c r="AG56" i="76"/>
  <c r="AF56" i="76"/>
  <c r="AE56" i="76"/>
  <c r="AD56" i="76"/>
  <c r="AC56" i="76"/>
  <c r="AB56" i="76"/>
  <c r="AA56" i="76"/>
  <c r="Z56" i="76"/>
  <c r="Y56" i="76"/>
  <c r="X56" i="76"/>
  <c r="W56" i="76"/>
  <c r="V56" i="76"/>
  <c r="U56" i="76"/>
  <c r="T56" i="76"/>
  <c r="S56" i="76"/>
  <c r="R56" i="76"/>
  <c r="Q56" i="76"/>
  <c r="P56" i="76"/>
  <c r="O56" i="76"/>
  <c r="N56" i="76"/>
  <c r="M56" i="76"/>
  <c r="L56" i="76"/>
  <c r="K56" i="76"/>
  <c r="J56" i="76"/>
  <c r="I56" i="76"/>
  <c r="H56" i="76"/>
  <c r="G56" i="76"/>
  <c r="F56" i="76"/>
  <c r="E56" i="76"/>
  <c r="D56" i="76"/>
  <c r="C56" i="76"/>
  <c r="BA55" i="76"/>
  <c r="AZ55" i="76"/>
  <c r="AY55" i="76"/>
  <c r="AX55" i="76"/>
  <c r="AW55" i="76"/>
  <c r="AV55" i="76"/>
  <c r="AU55" i="76"/>
  <c r="AT55" i="76"/>
  <c r="AS55" i="76"/>
  <c r="AR55" i="76"/>
  <c r="AQ55" i="76"/>
  <c r="AP55" i="76"/>
  <c r="AO55" i="76"/>
  <c r="AN55" i="76"/>
  <c r="AM55" i="76"/>
  <c r="AL55" i="76"/>
  <c r="AK55" i="76"/>
  <c r="AJ55" i="76"/>
  <c r="AI55" i="76"/>
  <c r="AH55" i="76"/>
  <c r="AG55" i="76"/>
  <c r="AF55" i="76"/>
  <c r="AE55" i="76"/>
  <c r="AD55" i="76"/>
  <c r="AC55" i="76"/>
  <c r="AB55" i="76"/>
  <c r="AA55" i="76"/>
  <c r="Z55" i="76"/>
  <c r="Y55" i="76"/>
  <c r="X55" i="76"/>
  <c r="W55" i="76"/>
  <c r="V55" i="76"/>
  <c r="U55" i="76"/>
  <c r="T55" i="76"/>
  <c r="S55" i="76"/>
  <c r="R55" i="76"/>
  <c r="Q55" i="76"/>
  <c r="P55" i="76"/>
  <c r="O55" i="76"/>
  <c r="N55" i="76"/>
  <c r="M55" i="76"/>
  <c r="L55" i="76"/>
  <c r="K55" i="76"/>
  <c r="J55" i="76"/>
  <c r="I55" i="76"/>
  <c r="H55" i="76"/>
  <c r="G55" i="76"/>
  <c r="F55" i="76"/>
  <c r="E55" i="76"/>
  <c r="D55" i="76"/>
  <c r="C55" i="76"/>
  <c r="BA54" i="76"/>
  <c r="AZ54" i="76"/>
  <c r="AY54" i="76"/>
  <c r="AX54" i="76"/>
  <c r="AW54" i="76"/>
  <c r="AV54" i="76"/>
  <c r="AU54" i="76"/>
  <c r="AT54" i="76"/>
  <c r="AS54" i="76"/>
  <c r="AR54" i="76"/>
  <c r="AQ54" i="76"/>
  <c r="AP54" i="76"/>
  <c r="AO54" i="76"/>
  <c r="AN54" i="76"/>
  <c r="AM54" i="76"/>
  <c r="AL54" i="76"/>
  <c r="AK54" i="76"/>
  <c r="AJ54" i="76"/>
  <c r="AI54" i="76"/>
  <c r="AH54" i="76"/>
  <c r="AG54" i="76"/>
  <c r="AF54" i="76"/>
  <c r="AE54" i="76"/>
  <c r="AD54" i="76"/>
  <c r="AC54" i="76"/>
  <c r="AB54" i="76"/>
  <c r="AA54" i="76"/>
  <c r="Z54" i="76"/>
  <c r="Y54" i="76"/>
  <c r="X54" i="76"/>
  <c r="W54" i="76"/>
  <c r="V54" i="76"/>
  <c r="U54" i="76"/>
  <c r="T54" i="76"/>
  <c r="S54" i="76"/>
  <c r="R54" i="76"/>
  <c r="Q54" i="76"/>
  <c r="P54" i="76"/>
  <c r="O54" i="76"/>
  <c r="N54" i="76"/>
  <c r="M54" i="76"/>
  <c r="L54" i="76"/>
  <c r="K54" i="76"/>
  <c r="J54" i="76"/>
  <c r="I54" i="76"/>
  <c r="H54" i="76"/>
  <c r="G54" i="76"/>
  <c r="F54" i="76"/>
  <c r="E54" i="76"/>
  <c r="D54" i="76"/>
  <c r="C54" i="76"/>
  <c r="BA53" i="76"/>
  <c r="AZ53" i="76"/>
  <c r="AY53" i="76"/>
  <c r="AX53" i="76"/>
  <c r="AW53" i="76"/>
  <c r="AV53" i="76"/>
  <c r="AU53" i="76"/>
  <c r="AT53" i="76"/>
  <c r="AS53" i="76"/>
  <c r="AR53" i="76"/>
  <c r="AQ53" i="76"/>
  <c r="AP53" i="76"/>
  <c r="AO53" i="76"/>
  <c r="AN53" i="76"/>
  <c r="AM53" i="76"/>
  <c r="AL53" i="76"/>
  <c r="AK53" i="76"/>
  <c r="AJ53" i="76"/>
  <c r="AI53" i="76"/>
  <c r="AH53" i="76"/>
  <c r="AG53" i="76"/>
  <c r="AF53" i="76"/>
  <c r="AE53" i="76"/>
  <c r="AD53" i="76"/>
  <c r="AC53" i="76"/>
  <c r="AB53" i="76"/>
  <c r="AA53" i="76"/>
  <c r="Z53" i="76"/>
  <c r="Y53" i="76"/>
  <c r="X53" i="76"/>
  <c r="W53" i="76"/>
  <c r="V53" i="76"/>
  <c r="U53" i="76"/>
  <c r="T53" i="76"/>
  <c r="S53" i="76"/>
  <c r="R53" i="76"/>
  <c r="Q53" i="76"/>
  <c r="P53" i="76"/>
  <c r="O53" i="76"/>
  <c r="N53" i="76"/>
  <c r="M53" i="76"/>
  <c r="L53" i="76"/>
  <c r="K53" i="76"/>
  <c r="J53" i="76"/>
  <c r="I53" i="76"/>
  <c r="H53" i="76"/>
  <c r="G53" i="76"/>
  <c r="F53" i="76"/>
  <c r="E53" i="76"/>
  <c r="D53" i="76"/>
  <c r="C53" i="76"/>
  <c r="BA52" i="76"/>
  <c r="AZ52" i="76"/>
  <c r="AY52" i="76"/>
  <c r="AX52" i="76"/>
  <c r="AW52" i="76"/>
  <c r="AV52" i="76"/>
  <c r="AU52" i="76"/>
  <c r="AT52" i="76"/>
  <c r="AS52" i="76"/>
  <c r="AR52" i="76"/>
  <c r="AQ52" i="76"/>
  <c r="AP52" i="76"/>
  <c r="AO52" i="76"/>
  <c r="AN52" i="76"/>
  <c r="AM52" i="76"/>
  <c r="AL52" i="76"/>
  <c r="AK52" i="76"/>
  <c r="AJ52" i="76"/>
  <c r="AI52" i="76"/>
  <c r="AH52" i="76"/>
  <c r="AG52" i="76"/>
  <c r="AF52" i="76"/>
  <c r="AE52" i="76"/>
  <c r="AD52" i="76"/>
  <c r="AC52" i="76"/>
  <c r="AB52" i="76"/>
  <c r="AA52" i="76"/>
  <c r="Z52" i="76"/>
  <c r="Y52" i="76"/>
  <c r="X52" i="76"/>
  <c r="W52" i="76"/>
  <c r="V52" i="76"/>
  <c r="U52" i="76"/>
  <c r="T52" i="76"/>
  <c r="S52" i="76"/>
  <c r="R52" i="76"/>
  <c r="Q52" i="76"/>
  <c r="P52" i="76"/>
  <c r="O52" i="76"/>
  <c r="N52" i="76"/>
  <c r="M52" i="76"/>
  <c r="L52" i="76"/>
  <c r="K52" i="76"/>
  <c r="J52" i="76"/>
  <c r="I52" i="76"/>
  <c r="H52" i="76"/>
  <c r="G52" i="76"/>
  <c r="F52" i="76"/>
  <c r="E52" i="76"/>
  <c r="D52" i="76"/>
  <c r="C52" i="76"/>
  <c r="BA51" i="76"/>
  <c r="AZ51" i="76"/>
  <c r="AY51" i="76"/>
  <c r="AX51" i="76"/>
  <c r="AW51" i="76"/>
  <c r="AV51" i="76"/>
  <c r="AU51" i="76"/>
  <c r="AT51" i="76"/>
  <c r="AS51" i="76"/>
  <c r="AR51" i="76"/>
  <c r="AQ51" i="76"/>
  <c r="AP51" i="76"/>
  <c r="AO51" i="76"/>
  <c r="AN51" i="76"/>
  <c r="AM51" i="76"/>
  <c r="AL51" i="76"/>
  <c r="AK51" i="76"/>
  <c r="AJ51" i="76"/>
  <c r="AI51" i="76"/>
  <c r="AH51" i="76"/>
  <c r="AG51" i="76"/>
  <c r="AF51" i="76"/>
  <c r="AE51" i="76"/>
  <c r="AD51" i="76"/>
  <c r="AC51" i="76"/>
  <c r="AB51" i="76"/>
  <c r="AA51" i="76"/>
  <c r="Z51" i="76"/>
  <c r="Y51" i="76"/>
  <c r="X51" i="76"/>
  <c r="W51" i="76"/>
  <c r="V51" i="76"/>
  <c r="U51" i="76"/>
  <c r="T51" i="76"/>
  <c r="S51" i="76"/>
  <c r="R51" i="76"/>
  <c r="Q51" i="76"/>
  <c r="P51" i="76"/>
  <c r="O51" i="76"/>
  <c r="N51" i="76"/>
  <c r="M51" i="76"/>
  <c r="L51" i="76"/>
  <c r="K51" i="76"/>
  <c r="J51" i="76"/>
  <c r="I51" i="76"/>
  <c r="H51" i="76"/>
  <c r="G51" i="76"/>
  <c r="F51" i="76"/>
  <c r="E51" i="76"/>
  <c r="D51" i="76"/>
  <c r="C51" i="76"/>
  <c r="BA50" i="76"/>
  <c r="AZ50" i="76"/>
  <c r="AY50" i="76"/>
  <c r="AX50" i="76"/>
  <c r="AW50" i="76"/>
  <c r="AV50" i="76"/>
  <c r="AU50" i="76"/>
  <c r="AT50" i="76"/>
  <c r="AS50" i="76"/>
  <c r="AR50" i="76"/>
  <c r="AQ50" i="76"/>
  <c r="AP50" i="76"/>
  <c r="AO50" i="76"/>
  <c r="AN50" i="76"/>
  <c r="AM50" i="76"/>
  <c r="AL50" i="76"/>
  <c r="AK50" i="76"/>
  <c r="AJ50" i="76"/>
  <c r="AI50" i="76"/>
  <c r="AH50" i="76"/>
  <c r="AG50" i="76"/>
  <c r="AF50" i="76"/>
  <c r="AE50" i="76"/>
  <c r="AD50" i="76"/>
  <c r="AC50" i="76"/>
  <c r="AB50" i="76"/>
  <c r="AA50" i="76"/>
  <c r="Z50" i="76"/>
  <c r="Y50" i="76"/>
  <c r="X50" i="76"/>
  <c r="W50" i="76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BA49" i="76"/>
  <c r="AZ49" i="76"/>
  <c r="AY49" i="76"/>
  <c r="AX49" i="76"/>
  <c r="AW49" i="76"/>
  <c r="AV49" i="76"/>
  <c r="AU49" i="76"/>
  <c r="AT49" i="76"/>
  <c r="AS49" i="76"/>
  <c r="AR49" i="76"/>
  <c r="AQ49" i="76"/>
  <c r="AP49" i="76"/>
  <c r="AO49" i="76"/>
  <c r="AN49" i="76"/>
  <c r="AM49" i="76"/>
  <c r="AL49" i="76"/>
  <c r="AK49" i="76"/>
  <c r="AJ49" i="76"/>
  <c r="AI49" i="76"/>
  <c r="AH49" i="76"/>
  <c r="AG49" i="76"/>
  <c r="AF49" i="76"/>
  <c r="AE49" i="76"/>
  <c r="AD49" i="76"/>
  <c r="AC49" i="76"/>
  <c r="AB49" i="76"/>
  <c r="AA49" i="76"/>
  <c r="Z49" i="76"/>
  <c r="Y49" i="76"/>
  <c r="X49" i="76"/>
  <c r="W49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BA48" i="76"/>
  <c r="AZ48" i="76"/>
  <c r="AY48" i="76"/>
  <c r="AX48" i="76"/>
  <c r="AW48" i="76"/>
  <c r="AV48" i="76"/>
  <c r="AU48" i="76"/>
  <c r="AT48" i="76"/>
  <c r="AS48" i="76"/>
  <c r="AR48" i="76"/>
  <c r="AQ48" i="76"/>
  <c r="AP48" i="76"/>
  <c r="AO48" i="76"/>
  <c r="AN48" i="76"/>
  <c r="AM48" i="76"/>
  <c r="AL48" i="76"/>
  <c r="AK48" i="76"/>
  <c r="AJ48" i="76"/>
  <c r="AI48" i="76"/>
  <c r="AH48" i="76"/>
  <c r="AG48" i="76"/>
  <c r="AF48" i="76"/>
  <c r="AE48" i="76"/>
  <c r="AD48" i="76"/>
  <c r="AC48" i="76"/>
  <c r="AB48" i="76"/>
  <c r="AA48" i="76"/>
  <c r="Z48" i="76"/>
  <c r="Y48" i="76"/>
  <c r="X48" i="76"/>
  <c r="W48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BA47" i="76"/>
  <c r="AZ47" i="76"/>
  <c r="AY47" i="76"/>
  <c r="AX47" i="76"/>
  <c r="AW47" i="76"/>
  <c r="AV47" i="76"/>
  <c r="AU47" i="76"/>
  <c r="AT47" i="76"/>
  <c r="AS47" i="76"/>
  <c r="AR47" i="76"/>
  <c r="AQ47" i="76"/>
  <c r="AP47" i="76"/>
  <c r="AO47" i="76"/>
  <c r="AN47" i="76"/>
  <c r="AM47" i="76"/>
  <c r="AL47" i="76"/>
  <c r="AK47" i="76"/>
  <c r="AJ47" i="76"/>
  <c r="AI47" i="76"/>
  <c r="AH47" i="76"/>
  <c r="AG47" i="76"/>
  <c r="AF47" i="76"/>
  <c r="AE47" i="76"/>
  <c r="AD47" i="76"/>
  <c r="AC47" i="76"/>
  <c r="AB47" i="76"/>
  <c r="AA47" i="76"/>
  <c r="Z47" i="76"/>
  <c r="Y47" i="76"/>
  <c r="X47" i="76"/>
  <c r="W47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BA46" i="76"/>
  <c r="AZ46" i="76"/>
  <c r="AY46" i="76"/>
  <c r="AX46" i="76"/>
  <c r="AW46" i="76"/>
  <c r="AV46" i="76"/>
  <c r="AU46" i="76"/>
  <c r="AT46" i="76"/>
  <c r="AS46" i="76"/>
  <c r="AR46" i="76"/>
  <c r="AQ46" i="76"/>
  <c r="AP46" i="76"/>
  <c r="AO46" i="76"/>
  <c r="AN46" i="76"/>
  <c r="AM46" i="76"/>
  <c r="AL46" i="76"/>
  <c r="AK46" i="76"/>
  <c r="AJ46" i="76"/>
  <c r="AI46" i="76"/>
  <c r="AH46" i="76"/>
  <c r="AG46" i="76"/>
  <c r="AF46" i="76"/>
  <c r="AE46" i="76"/>
  <c r="AD46" i="76"/>
  <c r="AC46" i="76"/>
  <c r="AB46" i="76"/>
  <c r="AA46" i="76"/>
  <c r="Z46" i="76"/>
  <c r="Y46" i="76"/>
  <c r="X46" i="76"/>
  <c r="W46" i="76"/>
  <c r="V46" i="76"/>
  <c r="U46" i="76"/>
  <c r="T46" i="76"/>
  <c r="S46" i="76"/>
  <c r="R46" i="76"/>
  <c r="Q46" i="76"/>
  <c r="P46" i="76"/>
  <c r="O46" i="76"/>
  <c r="N46" i="76"/>
  <c r="M46" i="76"/>
  <c r="L46" i="76"/>
  <c r="K46" i="76"/>
  <c r="J46" i="76"/>
  <c r="I46" i="76"/>
  <c r="H46" i="76"/>
  <c r="G46" i="76"/>
  <c r="F46" i="76"/>
  <c r="E46" i="76"/>
  <c r="D46" i="76"/>
  <c r="C46" i="76"/>
  <c r="BA45" i="76"/>
  <c r="AZ45" i="76"/>
  <c r="AY45" i="76"/>
  <c r="AX45" i="76"/>
  <c r="AW45" i="76"/>
  <c r="AV45" i="76"/>
  <c r="AU45" i="76"/>
  <c r="AT45" i="76"/>
  <c r="AS45" i="76"/>
  <c r="AR45" i="76"/>
  <c r="AQ45" i="76"/>
  <c r="AP45" i="76"/>
  <c r="AO45" i="76"/>
  <c r="AN45" i="76"/>
  <c r="AM45" i="76"/>
  <c r="AL45" i="76"/>
  <c r="AK45" i="76"/>
  <c r="AJ45" i="76"/>
  <c r="AI45" i="76"/>
  <c r="AH45" i="76"/>
  <c r="AG45" i="76"/>
  <c r="AF45" i="76"/>
  <c r="AE45" i="76"/>
  <c r="AD45" i="76"/>
  <c r="AC45" i="76"/>
  <c r="AB45" i="76"/>
  <c r="AA45" i="76"/>
  <c r="Z45" i="76"/>
  <c r="Y45" i="76"/>
  <c r="X45" i="76"/>
  <c r="W45" i="76"/>
  <c r="V45" i="76"/>
  <c r="U45" i="76"/>
  <c r="T45" i="76"/>
  <c r="S45" i="76"/>
  <c r="R45" i="76"/>
  <c r="Q45" i="76"/>
  <c r="P45" i="76"/>
  <c r="O45" i="76"/>
  <c r="N45" i="76"/>
  <c r="M45" i="76"/>
  <c r="L45" i="76"/>
  <c r="K45" i="76"/>
  <c r="J45" i="76"/>
  <c r="I45" i="76"/>
  <c r="H45" i="76"/>
  <c r="G45" i="76"/>
  <c r="F45" i="76"/>
  <c r="E45" i="76"/>
  <c r="D45" i="76"/>
  <c r="C45" i="76"/>
  <c r="BA44" i="76"/>
  <c r="AZ44" i="76"/>
  <c r="AY44" i="76"/>
  <c r="AX44" i="76"/>
  <c r="AW44" i="76"/>
  <c r="AV44" i="76"/>
  <c r="AU44" i="76"/>
  <c r="AT44" i="76"/>
  <c r="AS44" i="76"/>
  <c r="AR44" i="76"/>
  <c r="AQ44" i="76"/>
  <c r="AP44" i="76"/>
  <c r="AO44" i="76"/>
  <c r="AN44" i="76"/>
  <c r="AM44" i="76"/>
  <c r="AL44" i="76"/>
  <c r="AK44" i="76"/>
  <c r="AJ44" i="76"/>
  <c r="AI44" i="76"/>
  <c r="AH44" i="76"/>
  <c r="AG44" i="76"/>
  <c r="AF44" i="76"/>
  <c r="AE44" i="76"/>
  <c r="AD44" i="76"/>
  <c r="AC44" i="76"/>
  <c r="AB44" i="76"/>
  <c r="AA44" i="76"/>
  <c r="Z44" i="76"/>
  <c r="Y44" i="76"/>
  <c r="X44" i="76"/>
  <c r="W44" i="76"/>
  <c r="V44" i="76"/>
  <c r="U44" i="76"/>
  <c r="T44" i="76"/>
  <c r="S44" i="76"/>
  <c r="R44" i="76"/>
  <c r="Q44" i="76"/>
  <c r="P44" i="76"/>
  <c r="O44" i="76"/>
  <c r="N44" i="76"/>
  <c r="M44" i="76"/>
  <c r="L44" i="76"/>
  <c r="K44" i="76"/>
  <c r="J44" i="76"/>
  <c r="I44" i="76"/>
  <c r="H44" i="76"/>
  <c r="G44" i="76"/>
  <c r="F44" i="76"/>
  <c r="E44" i="76"/>
  <c r="D44" i="76"/>
  <c r="C44" i="76"/>
  <c r="BA43" i="76"/>
  <c r="AZ43" i="76"/>
  <c r="AY43" i="76"/>
  <c r="AX43" i="76"/>
  <c r="AW43" i="76"/>
  <c r="AV43" i="76"/>
  <c r="AU43" i="76"/>
  <c r="AT43" i="76"/>
  <c r="AS43" i="76"/>
  <c r="AR43" i="76"/>
  <c r="AQ43" i="76"/>
  <c r="AP43" i="76"/>
  <c r="AO43" i="76"/>
  <c r="AN43" i="76"/>
  <c r="AM43" i="76"/>
  <c r="AL43" i="76"/>
  <c r="AK43" i="76"/>
  <c r="AJ43" i="76"/>
  <c r="AI43" i="76"/>
  <c r="AH43" i="76"/>
  <c r="AG43" i="76"/>
  <c r="AF43" i="76"/>
  <c r="AE43" i="76"/>
  <c r="AD43" i="76"/>
  <c r="AC43" i="76"/>
  <c r="AB43" i="76"/>
  <c r="AA43" i="76"/>
  <c r="Z43" i="76"/>
  <c r="Y43" i="76"/>
  <c r="X43" i="76"/>
  <c r="W43" i="76"/>
  <c r="V43" i="76"/>
  <c r="U43" i="76"/>
  <c r="T43" i="76"/>
  <c r="S43" i="76"/>
  <c r="R43" i="76"/>
  <c r="Q43" i="76"/>
  <c r="P43" i="76"/>
  <c r="O43" i="76"/>
  <c r="N43" i="76"/>
  <c r="M43" i="76"/>
  <c r="L43" i="76"/>
  <c r="K43" i="76"/>
  <c r="J43" i="76"/>
  <c r="I43" i="76"/>
  <c r="H43" i="76"/>
  <c r="G43" i="76"/>
  <c r="F43" i="76"/>
  <c r="E43" i="76"/>
  <c r="D43" i="76"/>
  <c r="C43" i="76"/>
  <c r="BA42" i="76"/>
  <c r="AZ42" i="76"/>
  <c r="AY42" i="76"/>
  <c r="AX42" i="76"/>
  <c r="AW42" i="76"/>
  <c r="AV42" i="76"/>
  <c r="AU42" i="76"/>
  <c r="AT42" i="76"/>
  <c r="AS42" i="76"/>
  <c r="AR42" i="76"/>
  <c r="AQ42" i="76"/>
  <c r="AP42" i="76"/>
  <c r="AO42" i="76"/>
  <c r="AN42" i="76"/>
  <c r="AM42" i="76"/>
  <c r="AL42" i="76"/>
  <c r="AK42" i="76"/>
  <c r="AJ42" i="76"/>
  <c r="AI42" i="76"/>
  <c r="AH42" i="76"/>
  <c r="AG42" i="76"/>
  <c r="AF42" i="76"/>
  <c r="AE42" i="76"/>
  <c r="AD42" i="76"/>
  <c r="AC42" i="76"/>
  <c r="AB42" i="76"/>
  <c r="AA42" i="76"/>
  <c r="Z42" i="76"/>
  <c r="Y42" i="76"/>
  <c r="X42" i="76"/>
  <c r="W42" i="76"/>
  <c r="V42" i="76"/>
  <c r="U42" i="76"/>
  <c r="T42" i="76"/>
  <c r="S42" i="76"/>
  <c r="R42" i="76"/>
  <c r="Q42" i="76"/>
  <c r="P42" i="76"/>
  <c r="O42" i="76"/>
  <c r="N42" i="76"/>
  <c r="M42" i="76"/>
  <c r="L42" i="76"/>
  <c r="K42" i="76"/>
  <c r="J42" i="76"/>
  <c r="I42" i="76"/>
  <c r="H42" i="76"/>
  <c r="G42" i="76"/>
  <c r="F42" i="76"/>
  <c r="E42" i="76"/>
  <c r="D42" i="76"/>
  <c r="C42" i="76"/>
  <c r="BA41" i="76"/>
  <c r="AZ41" i="76"/>
  <c r="AY41" i="76"/>
  <c r="AX41" i="76"/>
  <c r="AW41" i="76"/>
  <c r="AV41" i="76"/>
  <c r="AU41" i="76"/>
  <c r="AT41" i="76"/>
  <c r="AS41" i="76"/>
  <c r="AR41" i="76"/>
  <c r="AQ41" i="76"/>
  <c r="AP41" i="76"/>
  <c r="AO41" i="76"/>
  <c r="AN41" i="76"/>
  <c r="AM41" i="76"/>
  <c r="AL41" i="76"/>
  <c r="AK41" i="76"/>
  <c r="AJ41" i="76"/>
  <c r="AI41" i="76"/>
  <c r="AH41" i="76"/>
  <c r="AG41" i="76"/>
  <c r="AF41" i="76"/>
  <c r="AE41" i="76"/>
  <c r="AD41" i="76"/>
  <c r="AC41" i="76"/>
  <c r="AB41" i="76"/>
  <c r="AA41" i="76"/>
  <c r="Z41" i="76"/>
  <c r="Y41" i="76"/>
  <c r="X41" i="76"/>
  <c r="W41" i="76"/>
  <c r="V41" i="76"/>
  <c r="U41" i="76"/>
  <c r="T41" i="76"/>
  <c r="S41" i="76"/>
  <c r="R41" i="76"/>
  <c r="Q41" i="76"/>
  <c r="P41" i="76"/>
  <c r="O41" i="76"/>
  <c r="N41" i="76"/>
  <c r="M41" i="76"/>
  <c r="L41" i="76"/>
  <c r="K41" i="76"/>
  <c r="J41" i="76"/>
  <c r="I41" i="76"/>
  <c r="H41" i="76"/>
  <c r="G41" i="76"/>
  <c r="F41" i="76"/>
  <c r="E41" i="76"/>
  <c r="D41" i="76"/>
  <c r="C41" i="76"/>
  <c r="BA40" i="76"/>
  <c r="AZ40" i="76"/>
  <c r="AY40" i="76"/>
  <c r="AX40" i="76"/>
  <c r="AW40" i="76"/>
  <c r="AV40" i="76"/>
  <c r="AU40" i="76"/>
  <c r="AT40" i="76"/>
  <c r="AS40" i="76"/>
  <c r="AR40" i="76"/>
  <c r="AQ40" i="76"/>
  <c r="AP40" i="76"/>
  <c r="AO40" i="76"/>
  <c r="AN40" i="76"/>
  <c r="AM40" i="76"/>
  <c r="AL40" i="76"/>
  <c r="AK40" i="76"/>
  <c r="AJ40" i="76"/>
  <c r="AI40" i="76"/>
  <c r="AH40" i="76"/>
  <c r="AG40" i="76"/>
  <c r="AF40" i="76"/>
  <c r="AE40" i="76"/>
  <c r="AD40" i="76"/>
  <c r="AC40" i="76"/>
  <c r="AB40" i="76"/>
  <c r="AA40" i="76"/>
  <c r="Z40" i="76"/>
  <c r="Y40" i="76"/>
  <c r="X40" i="76"/>
  <c r="W40" i="76"/>
  <c r="V40" i="76"/>
  <c r="U40" i="76"/>
  <c r="T40" i="76"/>
  <c r="S40" i="76"/>
  <c r="R40" i="76"/>
  <c r="Q40" i="76"/>
  <c r="P40" i="76"/>
  <c r="O40" i="76"/>
  <c r="N40" i="76"/>
  <c r="M40" i="76"/>
  <c r="L40" i="76"/>
  <c r="K40" i="76"/>
  <c r="J40" i="76"/>
  <c r="I40" i="76"/>
  <c r="H40" i="76"/>
  <c r="G40" i="76"/>
  <c r="F40" i="76"/>
  <c r="E40" i="76"/>
  <c r="D40" i="76"/>
  <c r="C40" i="76"/>
  <c r="BA39" i="76"/>
  <c r="AZ39" i="76"/>
  <c r="AY39" i="76"/>
  <c r="AX39" i="76"/>
  <c r="AW39" i="76"/>
  <c r="AV39" i="76"/>
  <c r="AU39" i="76"/>
  <c r="AT39" i="76"/>
  <c r="AS39" i="76"/>
  <c r="AR39" i="76"/>
  <c r="AQ39" i="76"/>
  <c r="AP39" i="76"/>
  <c r="AO39" i="76"/>
  <c r="AN39" i="76"/>
  <c r="AM39" i="76"/>
  <c r="AL39" i="76"/>
  <c r="AK39" i="76"/>
  <c r="AJ39" i="76"/>
  <c r="AI39" i="76"/>
  <c r="AH39" i="76"/>
  <c r="AG39" i="76"/>
  <c r="AF39" i="76"/>
  <c r="AE39" i="76"/>
  <c r="AD39" i="76"/>
  <c r="AC39" i="76"/>
  <c r="AB39" i="76"/>
  <c r="AA39" i="76"/>
  <c r="Z39" i="76"/>
  <c r="Y39" i="76"/>
  <c r="X39" i="76"/>
  <c r="W39" i="76"/>
  <c r="V39" i="76"/>
  <c r="U39" i="76"/>
  <c r="T39" i="76"/>
  <c r="S39" i="76"/>
  <c r="R39" i="76"/>
  <c r="Q39" i="76"/>
  <c r="P39" i="76"/>
  <c r="O39" i="76"/>
  <c r="N39" i="76"/>
  <c r="M39" i="76"/>
  <c r="L39" i="76"/>
  <c r="K39" i="76"/>
  <c r="J39" i="76"/>
  <c r="I39" i="76"/>
  <c r="H39" i="76"/>
  <c r="G39" i="76"/>
  <c r="F39" i="76"/>
  <c r="E39" i="76"/>
  <c r="D39" i="76"/>
  <c r="C39" i="76"/>
  <c r="BA38" i="76"/>
  <c r="AZ38" i="76"/>
  <c r="AY38" i="76"/>
  <c r="AX38" i="76"/>
  <c r="AW38" i="76"/>
  <c r="AV38" i="76"/>
  <c r="AU38" i="76"/>
  <c r="AT38" i="76"/>
  <c r="AS38" i="76"/>
  <c r="AR38" i="76"/>
  <c r="AQ38" i="76"/>
  <c r="AP38" i="76"/>
  <c r="AO38" i="76"/>
  <c r="AN38" i="76"/>
  <c r="AM38" i="76"/>
  <c r="AL38" i="76"/>
  <c r="AK38" i="76"/>
  <c r="AJ38" i="76"/>
  <c r="AI38" i="76"/>
  <c r="AH38" i="76"/>
  <c r="AG38" i="76"/>
  <c r="AF38" i="76"/>
  <c r="AE38" i="76"/>
  <c r="AD38" i="76"/>
  <c r="AC38" i="76"/>
  <c r="AB38" i="76"/>
  <c r="AA38" i="76"/>
  <c r="Z38" i="76"/>
  <c r="Y38" i="76"/>
  <c r="X38" i="76"/>
  <c r="W38" i="76"/>
  <c r="V38" i="76"/>
  <c r="U38" i="76"/>
  <c r="T38" i="76"/>
  <c r="S38" i="76"/>
  <c r="R38" i="76"/>
  <c r="Q38" i="76"/>
  <c r="P38" i="76"/>
  <c r="O38" i="76"/>
  <c r="N38" i="76"/>
  <c r="M38" i="76"/>
  <c r="L38" i="76"/>
  <c r="K38" i="76"/>
  <c r="J38" i="76"/>
  <c r="I38" i="76"/>
  <c r="H38" i="76"/>
  <c r="G38" i="76"/>
  <c r="F38" i="76"/>
  <c r="E38" i="76"/>
  <c r="D38" i="76"/>
  <c r="C38" i="76"/>
  <c r="BA37" i="76"/>
  <c r="AZ37" i="76"/>
  <c r="AY37" i="76"/>
  <c r="AX37" i="76"/>
  <c r="AW37" i="76"/>
  <c r="AV37" i="76"/>
  <c r="AU37" i="76"/>
  <c r="AT37" i="76"/>
  <c r="AS37" i="76"/>
  <c r="AR37" i="76"/>
  <c r="AQ37" i="76"/>
  <c r="AP37" i="76"/>
  <c r="AO37" i="76"/>
  <c r="AN37" i="76"/>
  <c r="AM37" i="76"/>
  <c r="AL37" i="76"/>
  <c r="AK37" i="76"/>
  <c r="AJ37" i="76"/>
  <c r="AI37" i="76"/>
  <c r="AH37" i="76"/>
  <c r="AG37" i="76"/>
  <c r="AF37" i="76"/>
  <c r="AE37" i="76"/>
  <c r="AD37" i="76"/>
  <c r="AC37" i="76"/>
  <c r="AB37" i="76"/>
  <c r="AA37" i="76"/>
  <c r="Z37" i="76"/>
  <c r="Y37" i="76"/>
  <c r="X37" i="76"/>
  <c r="W37" i="76"/>
  <c r="V37" i="76"/>
  <c r="U37" i="76"/>
  <c r="T37" i="76"/>
  <c r="S37" i="76"/>
  <c r="R37" i="76"/>
  <c r="Q37" i="76"/>
  <c r="P37" i="76"/>
  <c r="O37" i="76"/>
  <c r="N37" i="76"/>
  <c r="M37" i="76"/>
  <c r="L37" i="76"/>
  <c r="K37" i="76"/>
  <c r="J37" i="76"/>
  <c r="I37" i="76"/>
  <c r="H37" i="76"/>
  <c r="G37" i="76"/>
  <c r="F37" i="76"/>
  <c r="E37" i="76"/>
  <c r="D37" i="76"/>
  <c r="C37" i="76"/>
  <c r="BA36" i="76"/>
  <c r="AZ36" i="76"/>
  <c r="AY36" i="76"/>
  <c r="AX36" i="76"/>
  <c r="AW36" i="76"/>
  <c r="AV36" i="76"/>
  <c r="AU36" i="76"/>
  <c r="AT36" i="76"/>
  <c r="AS36" i="76"/>
  <c r="AR36" i="76"/>
  <c r="AQ36" i="76"/>
  <c r="AP36" i="76"/>
  <c r="AO36" i="76"/>
  <c r="AN36" i="76"/>
  <c r="AM36" i="76"/>
  <c r="AL36" i="76"/>
  <c r="AK36" i="76"/>
  <c r="AJ36" i="76"/>
  <c r="AI36" i="76"/>
  <c r="AH36" i="76"/>
  <c r="AG36" i="76"/>
  <c r="AF36" i="76"/>
  <c r="AE36" i="76"/>
  <c r="AD36" i="76"/>
  <c r="AC36" i="76"/>
  <c r="AB36" i="76"/>
  <c r="AA36" i="76"/>
  <c r="Z36" i="76"/>
  <c r="Y36" i="76"/>
  <c r="X36" i="76"/>
  <c r="W36" i="76"/>
  <c r="V36" i="76"/>
  <c r="U36" i="76"/>
  <c r="T36" i="76"/>
  <c r="S36" i="76"/>
  <c r="R36" i="76"/>
  <c r="Q36" i="76"/>
  <c r="P36" i="76"/>
  <c r="O36" i="76"/>
  <c r="N36" i="76"/>
  <c r="M36" i="76"/>
  <c r="L36" i="76"/>
  <c r="K36" i="76"/>
  <c r="J36" i="76"/>
  <c r="I36" i="76"/>
  <c r="H36" i="76"/>
  <c r="G36" i="76"/>
  <c r="F36" i="76"/>
  <c r="E36" i="76"/>
  <c r="D36" i="76"/>
  <c r="C36" i="76"/>
  <c r="BA35" i="76"/>
  <c r="AZ35" i="76"/>
  <c r="AY35" i="76"/>
  <c r="AX35" i="76"/>
  <c r="AW35" i="76"/>
  <c r="AV35" i="76"/>
  <c r="AU35" i="76"/>
  <c r="AT35" i="76"/>
  <c r="AS35" i="76"/>
  <c r="AR35" i="76"/>
  <c r="AQ35" i="76"/>
  <c r="AP35" i="76"/>
  <c r="AO35" i="76"/>
  <c r="AN35" i="76"/>
  <c r="AM35" i="76"/>
  <c r="AL35" i="76"/>
  <c r="AK35" i="76"/>
  <c r="AJ35" i="76"/>
  <c r="AI35" i="76"/>
  <c r="AH35" i="76"/>
  <c r="AG35" i="76"/>
  <c r="AF35" i="76"/>
  <c r="AE35" i="76"/>
  <c r="AD35" i="76"/>
  <c r="AC35" i="76"/>
  <c r="AB35" i="76"/>
  <c r="AA35" i="76"/>
  <c r="Z35" i="76"/>
  <c r="Y35" i="76"/>
  <c r="X35" i="76"/>
  <c r="W35" i="76"/>
  <c r="V35" i="76"/>
  <c r="U35" i="76"/>
  <c r="T35" i="76"/>
  <c r="S35" i="76"/>
  <c r="R35" i="76"/>
  <c r="Q35" i="76"/>
  <c r="P35" i="76"/>
  <c r="O35" i="76"/>
  <c r="N35" i="76"/>
  <c r="M35" i="76"/>
  <c r="L35" i="76"/>
  <c r="K35" i="76"/>
  <c r="J35" i="76"/>
  <c r="I35" i="76"/>
  <c r="H35" i="76"/>
  <c r="G35" i="76"/>
  <c r="F35" i="76"/>
  <c r="E35" i="76"/>
  <c r="D35" i="76"/>
  <c r="C35" i="76"/>
  <c r="BA34" i="76"/>
  <c r="AZ34" i="76"/>
  <c r="AY34" i="76"/>
  <c r="AX34" i="76"/>
  <c r="AW34" i="76"/>
  <c r="AV34" i="76"/>
  <c r="AU34" i="76"/>
  <c r="AT34" i="76"/>
  <c r="AS34" i="76"/>
  <c r="AR34" i="76"/>
  <c r="AQ34" i="76"/>
  <c r="AP34" i="76"/>
  <c r="AO34" i="76"/>
  <c r="AN34" i="76"/>
  <c r="AM34" i="76"/>
  <c r="AL34" i="76"/>
  <c r="AK34" i="76"/>
  <c r="AJ34" i="76"/>
  <c r="AI34" i="76"/>
  <c r="AH34" i="76"/>
  <c r="AG34" i="76"/>
  <c r="AF34" i="76"/>
  <c r="AE34" i="76"/>
  <c r="AD34" i="76"/>
  <c r="AC34" i="76"/>
  <c r="AB34" i="76"/>
  <c r="AA34" i="76"/>
  <c r="Z34" i="76"/>
  <c r="Y34" i="76"/>
  <c r="X34" i="76"/>
  <c r="W34" i="76"/>
  <c r="V34" i="76"/>
  <c r="U34" i="76"/>
  <c r="T34" i="76"/>
  <c r="S34" i="76"/>
  <c r="R34" i="76"/>
  <c r="Q34" i="76"/>
  <c r="P34" i="76"/>
  <c r="O34" i="76"/>
  <c r="N34" i="76"/>
  <c r="M34" i="76"/>
  <c r="L34" i="76"/>
  <c r="K34" i="76"/>
  <c r="J34" i="76"/>
  <c r="I34" i="76"/>
  <c r="H34" i="76"/>
  <c r="G34" i="76"/>
  <c r="F34" i="76"/>
  <c r="E34" i="76"/>
  <c r="D34" i="76"/>
  <c r="C34" i="76"/>
  <c r="BA33" i="76"/>
  <c r="AZ33" i="76"/>
  <c r="AY33" i="76"/>
  <c r="AX33" i="76"/>
  <c r="AW33" i="76"/>
  <c r="AV33" i="76"/>
  <c r="AU33" i="76"/>
  <c r="AT33" i="76"/>
  <c r="AS33" i="76"/>
  <c r="AR33" i="76"/>
  <c r="AQ33" i="76"/>
  <c r="AP33" i="76"/>
  <c r="AO33" i="76"/>
  <c r="AN33" i="76"/>
  <c r="AM33" i="76"/>
  <c r="AL33" i="76"/>
  <c r="AK33" i="76"/>
  <c r="AJ33" i="76"/>
  <c r="AI33" i="76"/>
  <c r="AH33" i="76"/>
  <c r="AG33" i="76"/>
  <c r="AF33" i="76"/>
  <c r="AE33" i="76"/>
  <c r="AD33" i="76"/>
  <c r="AC33" i="76"/>
  <c r="AB33" i="76"/>
  <c r="AA33" i="76"/>
  <c r="Z33" i="76"/>
  <c r="Y33" i="76"/>
  <c r="X33" i="76"/>
  <c r="W33" i="76"/>
  <c r="V33" i="76"/>
  <c r="U33" i="76"/>
  <c r="T33" i="76"/>
  <c r="S33" i="76"/>
  <c r="R33" i="76"/>
  <c r="Q33" i="76"/>
  <c r="P33" i="76"/>
  <c r="O33" i="76"/>
  <c r="N33" i="76"/>
  <c r="M33" i="76"/>
  <c r="L33" i="76"/>
  <c r="K33" i="76"/>
  <c r="J33" i="76"/>
  <c r="I33" i="76"/>
  <c r="H33" i="76"/>
  <c r="G33" i="76"/>
  <c r="F33" i="76"/>
  <c r="E33" i="76"/>
  <c r="D33" i="76"/>
  <c r="C33" i="76"/>
  <c r="BA32" i="76"/>
  <c r="AZ32" i="76"/>
  <c r="AY32" i="76"/>
  <c r="AX32" i="76"/>
  <c r="AW32" i="76"/>
  <c r="AV32" i="76"/>
  <c r="AU32" i="76"/>
  <c r="AT32" i="76"/>
  <c r="AS32" i="76"/>
  <c r="AR32" i="76"/>
  <c r="AQ32" i="76"/>
  <c r="AP32" i="76"/>
  <c r="AO32" i="76"/>
  <c r="AN32" i="76"/>
  <c r="AM32" i="76"/>
  <c r="AL32" i="76"/>
  <c r="AK32" i="76"/>
  <c r="AJ32" i="76"/>
  <c r="AI32" i="76"/>
  <c r="AH32" i="76"/>
  <c r="AG32" i="76"/>
  <c r="AF32" i="76"/>
  <c r="AE32" i="76"/>
  <c r="AD32" i="76"/>
  <c r="AC32" i="76"/>
  <c r="AB32" i="76"/>
  <c r="AA32" i="76"/>
  <c r="Z32" i="76"/>
  <c r="Y32" i="76"/>
  <c r="X32" i="76"/>
  <c r="W32" i="76"/>
  <c r="V32" i="76"/>
  <c r="U32" i="76"/>
  <c r="T32" i="76"/>
  <c r="S32" i="76"/>
  <c r="R32" i="76"/>
  <c r="Q32" i="76"/>
  <c r="P32" i="76"/>
  <c r="O32" i="76"/>
  <c r="N32" i="76"/>
  <c r="M32" i="76"/>
  <c r="L32" i="76"/>
  <c r="K32" i="76"/>
  <c r="J32" i="76"/>
  <c r="I32" i="76"/>
  <c r="H32" i="76"/>
  <c r="G32" i="76"/>
  <c r="F32" i="76"/>
  <c r="E32" i="76"/>
  <c r="D32" i="76"/>
  <c r="C32" i="76"/>
  <c r="BA31" i="76"/>
  <c r="AZ31" i="76"/>
  <c r="AY31" i="76"/>
  <c r="AX31" i="76"/>
  <c r="AW31" i="76"/>
  <c r="AV31" i="76"/>
  <c r="AU31" i="76"/>
  <c r="AT31" i="76"/>
  <c r="AS31" i="76"/>
  <c r="AR31" i="76"/>
  <c r="AQ31" i="76"/>
  <c r="AP31" i="76"/>
  <c r="AO31" i="76"/>
  <c r="AN31" i="76"/>
  <c r="AM31" i="76"/>
  <c r="AL31" i="76"/>
  <c r="AK31" i="76"/>
  <c r="AJ31" i="76"/>
  <c r="AI31" i="76"/>
  <c r="AH31" i="76"/>
  <c r="AG31" i="76"/>
  <c r="AF31" i="76"/>
  <c r="AE31" i="76"/>
  <c r="AD31" i="76"/>
  <c r="AC31" i="76"/>
  <c r="AB31" i="76"/>
  <c r="AA31" i="76"/>
  <c r="Z31" i="76"/>
  <c r="Y31" i="76"/>
  <c r="X31" i="76"/>
  <c r="W31" i="76"/>
  <c r="V31" i="76"/>
  <c r="U31" i="76"/>
  <c r="T31" i="76"/>
  <c r="S31" i="76"/>
  <c r="R31" i="76"/>
  <c r="Q31" i="76"/>
  <c r="P31" i="76"/>
  <c r="O31" i="76"/>
  <c r="N31" i="76"/>
  <c r="M31" i="76"/>
  <c r="L31" i="76"/>
  <c r="K31" i="76"/>
  <c r="J31" i="76"/>
  <c r="I31" i="76"/>
  <c r="H31" i="76"/>
  <c r="G31" i="76"/>
  <c r="F31" i="76"/>
  <c r="E31" i="76"/>
  <c r="D31" i="76"/>
  <c r="C31" i="76"/>
  <c r="BA30" i="76"/>
  <c r="AZ30" i="76"/>
  <c r="AY30" i="76"/>
  <c r="AX30" i="76"/>
  <c r="AW30" i="76"/>
  <c r="AV30" i="76"/>
  <c r="AU30" i="76"/>
  <c r="AT30" i="76"/>
  <c r="AS30" i="76"/>
  <c r="AR30" i="76"/>
  <c r="AQ30" i="76"/>
  <c r="AP30" i="76"/>
  <c r="AO30" i="76"/>
  <c r="AN30" i="76"/>
  <c r="AM30" i="76"/>
  <c r="AL30" i="76"/>
  <c r="AK30" i="76"/>
  <c r="AJ30" i="76"/>
  <c r="AI30" i="76"/>
  <c r="AH30" i="76"/>
  <c r="AG30" i="76"/>
  <c r="AF30" i="76"/>
  <c r="AE30" i="76"/>
  <c r="AD30" i="76"/>
  <c r="AC30" i="76"/>
  <c r="AB30" i="76"/>
  <c r="AA30" i="76"/>
  <c r="Z30" i="76"/>
  <c r="Y30" i="76"/>
  <c r="X30" i="76"/>
  <c r="W30" i="76"/>
  <c r="V30" i="76"/>
  <c r="U30" i="76"/>
  <c r="T30" i="76"/>
  <c r="S30" i="76"/>
  <c r="R30" i="76"/>
  <c r="Q30" i="76"/>
  <c r="P30" i="76"/>
  <c r="O30" i="76"/>
  <c r="N30" i="76"/>
  <c r="M30" i="76"/>
  <c r="L30" i="76"/>
  <c r="K30" i="76"/>
  <c r="J30" i="76"/>
  <c r="I30" i="76"/>
  <c r="H30" i="76"/>
  <c r="G30" i="76"/>
  <c r="F30" i="76"/>
  <c r="E30" i="76"/>
  <c r="D30" i="76"/>
  <c r="C30" i="76"/>
  <c r="BA29" i="76"/>
  <c r="AZ29" i="76"/>
  <c r="AY29" i="76"/>
  <c r="AX29" i="76"/>
  <c r="AW29" i="76"/>
  <c r="AV29" i="76"/>
  <c r="AU29" i="76"/>
  <c r="AT29" i="76"/>
  <c r="AS29" i="76"/>
  <c r="AR29" i="76"/>
  <c r="AQ29" i="76"/>
  <c r="AP29" i="76"/>
  <c r="AO29" i="76"/>
  <c r="AN29" i="76"/>
  <c r="AM29" i="76"/>
  <c r="AL29" i="76"/>
  <c r="AK29" i="76"/>
  <c r="AJ29" i="76"/>
  <c r="AI29" i="76"/>
  <c r="AH29" i="76"/>
  <c r="AG29" i="76"/>
  <c r="AF29" i="76"/>
  <c r="AE29" i="76"/>
  <c r="AD29" i="76"/>
  <c r="AC29" i="76"/>
  <c r="AB29" i="76"/>
  <c r="AA29" i="76"/>
  <c r="Z29" i="76"/>
  <c r="Y29" i="76"/>
  <c r="X29" i="76"/>
  <c r="W29" i="76"/>
  <c r="V29" i="76"/>
  <c r="U2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A28" i="76"/>
  <c r="AZ28" i="76"/>
  <c r="AY28" i="76"/>
  <c r="AX28" i="76"/>
  <c r="AW28" i="76"/>
  <c r="AV28" i="76"/>
  <c r="AU28" i="76"/>
  <c r="AT28" i="76"/>
  <c r="AS28" i="76"/>
  <c r="AR28" i="76"/>
  <c r="AQ28" i="76"/>
  <c r="AP28" i="76"/>
  <c r="AO28" i="76"/>
  <c r="AN28" i="76"/>
  <c r="AM28" i="76"/>
  <c r="AL28" i="76"/>
  <c r="AK28" i="76"/>
  <c r="AJ28" i="76"/>
  <c r="AI28" i="76"/>
  <c r="AH28" i="76"/>
  <c r="AG28" i="76"/>
  <c r="AF28" i="76"/>
  <c r="AE28" i="76"/>
  <c r="AD28" i="76"/>
  <c r="AC28" i="76"/>
  <c r="AB28" i="76"/>
  <c r="AA28" i="76"/>
  <c r="Z28" i="76"/>
  <c r="Y28" i="76"/>
  <c r="X28" i="76"/>
  <c r="W28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A27" i="76"/>
  <c r="AZ27" i="76"/>
  <c r="AY27" i="76"/>
  <c r="AX27" i="76"/>
  <c r="AW27" i="76"/>
  <c r="AV27" i="76"/>
  <c r="AU27" i="76"/>
  <c r="AT27" i="76"/>
  <c r="AS27" i="76"/>
  <c r="AR27" i="76"/>
  <c r="AQ27" i="76"/>
  <c r="AP27" i="76"/>
  <c r="AO27" i="76"/>
  <c r="AN27" i="76"/>
  <c r="AM27" i="76"/>
  <c r="AL27" i="76"/>
  <c r="AK27" i="76"/>
  <c r="AJ27" i="76"/>
  <c r="AI27" i="76"/>
  <c r="AH27" i="76"/>
  <c r="AG27" i="76"/>
  <c r="AF27" i="76"/>
  <c r="AE27" i="76"/>
  <c r="AD27" i="76"/>
  <c r="AC27" i="76"/>
  <c r="AB27" i="76"/>
  <c r="AA27" i="76"/>
  <c r="Z27" i="76"/>
  <c r="Y27" i="76"/>
  <c r="X27" i="76"/>
  <c r="W27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A26" i="76"/>
  <c r="AZ26" i="76"/>
  <c r="AY26" i="76"/>
  <c r="AX26" i="76"/>
  <c r="AW26" i="76"/>
  <c r="AV26" i="76"/>
  <c r="AU26" i="76"/>
  <c r="AT26" i="76"/>
  <c r="AS26" i="76"/>
  <c r="AR26" i="76"/>
  <c r="AQ26" i="76"/>
  <c r="AP26" i="76"/>
  <c r="AO26" i="76"/>
  <c r="AN26" i="76"/>
  <c r="AM26" i="76"/>
  <c r="AL26" i="76"/>
  <c r="AK26" i="76"/>
  <c r="AJ26" i="76"/>
  <c r="AI26" i="76"/>
  <c r="AH26" i="76"/>
  <c r="AG26" i="76"/>
  <c r="AF26" i="76"/>
  <c r="AE26" i="76"/>
  <c r="AD26" i="76"/>
  <c r="AC26" i="76"/>
  <c r="AB26" i="76"/>
  <c r="AA26" i="76"/>
  <c r="Z26" i="76"/>
  <c r="Y26" i="76"/>
  <c r="X26" i="76"/>
  <c r="W26" i="76"/>
  <c r="V26" i="76"/>
  <c r="U26" i="76"/>
  <c r="T26" i="76"/>
  <c r="S26" i="76"/>
  <c r="R26" i="76"/>
  <c r="Q26" i="76"/>
  <c r="P26" i="76"/>
  <c r="O26" i="76"/>
  <c r="N26" i="76"/>
  <c r="M26" i="76"/>
  <c r="L26" i="76"/>
  <c r="K26" i="76"/>
  <c r="J26" i="76"/>
  <c r="I26" i="76"/>
  <c r="H26" i="76"/>
  <c r="G26" i="76"/>
  <c r="F26" i="76"/>
  <c r="E26" i="76"/>
  <c r="D26" i="76"/>
  <c r="C26" i="76"/>
  <c r="BA25" i="76"/>
  <c r="AZ25" i="76"/>
  <c r="AY25" i="76"/>
  <c r="AX25" i="76"/>
  <c r="AW25" i="76"/>
  <c r="AV25" i="76"/>
  <c r="AU25" i="76"/>
  <c r="AT25" i="76"/>
  <c r="AS25" i="76"/>
  <c r="AR25" i="76"/>
  <c r="AQ25" i="76"/>
  <c r="AP25" i="76"/>
  <c r="AO25" i="76"/>
  <c r="AN25" i="76"/>
  <c r="AM25" i="76"/>
  <c r="AL25" i="76"/>
  <c r="AK25" i="76"/>
  <c r="AJ25" i="76"/>
  <c r="AI25" i="76"/>
  <c r="AH25" i="76"/>
  <c r="AG25" i="76"/>
  <c r="AF25" i="76"/>
  <c r="AE25" i="76"/>
  <c r="AD25" i="76"/>
  <c r="AC25" i="76"/>
  <c r="AB25" i="76"/>
  <c r="AA25" i="76"/>
  <c r="Z25" i="76"/>
  <c r="Y25" i="76"/>
  <c r="X25" i="76"/>
  <c r="W25" i="76"/>
  <c r="V25" i="76"/>
  <c r="U25" i="76"/>
  <c r="T25" i="76"/>
  <c r="S25" i="76"/>
  <c r="R25" i="76"/>
  <c r="Q25" i="76"/>
  <c r="P25" i="76"/>
  <c r="O25" i="76"/>
  <c r="N25" i="76"/>
  <c r="M25" i="76"/>
  <c r="L25" i="76"/>
  <c r="K25" i="76"/>
  <c r="J25" i="76"/>
  <c r="I25" i="76"/>
  <c r="H25" i="76"/>
  <c r="G25" i="76"/>
  <c r="F25" i="76"/>
  <c r="E25" i="76"/>
  <c r="D25" i="76"/>
  <c r="C25" i="76"/>
  <c r="BA24" i="76"/>
  <c r="AZ24" i="76"/>
  <c r="AY24" i="76"/>
  <c r="AX24" i="76"/>
  <c r="AW24" i="76"/>
  <c r="AV24" i="76"/>
  <c r="AU24" i="76"/>
  <c r="AT24" i="76"/>
  <c r="AS24" i="76"/>
  <c r="AR24" i="76"/>
  <c r="AQ24" i="76"/>
  <c r="AP24" i="76"/>
  <c r="AO24" i="76"/>
  <c r="AN24" i="76"/>
  <c r="AM24" i="76"/>
  <c r="AL24" i="76"/>
  <c r="AK24" i="76"/>
  <c r="AJ24" i="76"/>
  <c r="AI24" i="76"/>
  <c r="AH24" i="76"/>
  <c r="AG24" i="76"/>
  <c r="AF24" i="76"/>
  <c r="AE24" i="76"/>
  <c r="AD24" i="76"/>
  <c r="AC24" i="76"/>
  <c r="AB24" i="76"/>
  <c r="AA24" i="76"/>
  <c r="Z24" i="76"/>
  <c r="Y24" i="76"/>
  <c r="X24" i="76"/>
  <c r="W24" i="76"/>
  <c r="V24" i="76"/>
  <c r="U24" i="76"/>
  <c r="T24" i="76"/>
  <c r="S24" i="76"/>
  <c r="R24" i="76"/>
  <c r="Q24" i="76"/>
  <c r="P24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C24" i="76"/>
  <c r="BA23" i="76"/>
  <c r="AZ23" i="76"/>
  <c r="AY23" i="76"/>
  <c r="AX23" i="76"/>
  <c r="AW23" i="76"/>
  <c r="AV23" i="76"/>
  <c r="AU23" i="76"/>
  <c r="AT23" i="76"/>
  <c r="AS23" i="76"/>
  <c r="AR23" i="76"/>
  <c r="AQ23" i="76"/>
  <c r="AP23" i="76"/>
  <c r="AO23" i="76"/>
  <c r="AN23" i="76"/>
  <c r="AM23" i="76"/>
  <c r="AL23" i="76"/>
  <c r="AK23" i="76"/>
  <c r="AJ23" i="76"/>
  <c r="AI23" i="76"/>
  <c r="AH23" i="76"/>
  <c r="AG23" i="76"/>
  <c r="AF23" i="76"/>
  <c r="AE23" i="76"/>
  <c r="AD23" i="76"/>
  <c r="AC23" i="76"/>
  <c r="AB23" i="76"/>
  <c r="AA23" i="76"/>
  <c r="Z23" i="76"/>
  <c r="Y23" i="76"/>
  <c r="X23" i="76"/>
  <c r="W23" i="76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BA22" i="76"/>
  <c r="AZ22" i="76"/>
  <c r="AY22" i="76"/>
  <c r="AX22" i="76"/>
  <c r="AW22" i="76"/>
  <c r="AV22" i="76"/>
  <c r="AU22" i="76"/>
  <c r="AT22" i="76"/>
  <c r="AS22" i="76"/>
  <c r="AR22" i="76"/>
  <c r="AQ22" i="76"/>
  <c r="AP22" i="76"/>
  <c r="AO22" i="76"/>
  <c r="AN22" i="76"/>
  <c r="AM22" i="76"/>
  <c r="AL22" i="76"/>
  <c r="AK22" i="76"/>
  <c r="AJ22" i="76"/>
  <c r="AI22" i="76"/>
  <c r="AH22" i="76"/>
  <c r="AG22" i="76"/>
  <c r="AF22" i="76"/>
  <c r="AE22" i="76"/>
  <c r="AD22" i="76"/>
  <c r="AC22" i="76"/>
  <c r="AB22" i="76"/>
  <c r="AA22" i="76"/>
  <c r="Z22" i="76"/>
  <c r="Y22" i="76"/>
  <c r="X22" i="76"/>
  <c r="W22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BA21" i="76"/>
  <c r="AZ21" i="76"/>
  <c r="AY21" i="76"/>
  <c r="AX21" i="76"/>
  <c r="AW21" i="76"/>
  <c r="AV21" i="76"/>
  <c r="AU21" i="76"/>
  <c r="AT21" i="76"/>
  <c r="AS21" i="76"/>
  <c r="AR21" i="76"/>
  <c r="AQ21" i="76"/>
  <c r="AP21" i="76"/>
  <c r="AO21" i="76"/>
  <c r="AN21" i="76"/>
  <c r="AM21" i="76"/>
  <c r="AL21" i="76"/>
  <c r="AK21" i="76"/>
  <c r="AJ21" i="76"/>
  <c r="AI21" i="76"/>
  <c r="AH21" i="76"/>
  <c r="AG21" i="76"/>
  <c r="AF21" i="76"/>
  <c r="AE21" i="76"/>
  <c r="AD21" i="76"/>
  <c r="AC21" i="76"/>
  <c r="AB21" i="76"/>
  <c r="AA21" i="76"/>
  <c r="Z21" i="76"/>
  <c r="Y21" i="76"/>
  <c r="X21" i="76"/>
  <c r="W21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BA20" i="76"/>
  <c r="AZ20" i="76"/>
  <c r="AY20" i="76"/>
  <c r="AX20" i="76"/>
  <c r="AW20" i="76"/>
  <c r="AV20" i="76"/>
  <c r="AU20" i="76"/>
  <c r="AT20" i="76"/>
  <c r="AS20" i="76"/>
  <c r="AR20" i="76"/>
  <c r="AQ20" i="76"/>
  <c r="AP20" i="76"/>
  <c r="AO20" i="76"/>
  <c r="AN20" i="76"/>
  <c r="AM20" i="76"/>
  <c r="AL20" i="76"/>
  <c r="AK20" i="76"/>
  <c r="AJ20" i="76"/>
  <c r="AI20" i="76"/>
  <c r="AH20" i="76"/>
  <c r="AG20" i="76"/>
  <c r="AF20" i="76"/>
  <c r="AE20" i="76"/>
  <c r="AD20" i="76"/>
  <c r="AC20" i="76"/>
  <c r="AB20" i="76"/>
  <c r="AA20" i="76"/>
  <c r="Z20" i="76"/>
  <c r="Y20" i="76"/>
  <c r="X20" i="76"/>
  <c r="W20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BA19" i="76"/>
  <c r="AZ19" i="76"/>
  <c r="AY19" i="76"/>
  <c r="AX19" i="76"/>
  <c r="AW19" i="76"/>
  <c r="AV19" i="76"/>
  <c r="AU19" i="76"/>
  <c r="AT19" i="76"/>
  <c r="AS19" i="76"/>
  <c r="AR19" i="76"/>
  <c r="AQ19" i="76"/>
  <c r="AP19" i="76"/>
  <c r="AO19" i="76"/>
  <c r="AN19" i="76"/>
  <c r="AM19" i="76"/>
  <c r="AL19" i="76"/>
  <c r="AK19" i="76"/>
  <c r="AJ19" i="76"/>
  <c r="AI19" i="76"/>
  <c r="AH19" i="76"/>
  <c r="AG19" i="76"/>
  <c r="AF19" i="76"/>
  <c r="AE19" i="76"/>
  <c r="AD19" i="76"/>
  <c r="AC19" i="76"/>
  <c r="AB19" i="76"/>
  <c r="AA19" i="76"/>
  <c r="Z19" i="76"/>
  <c r="Y19" i="76"/>
  <c r="X19" i="76"/>
  <c r="W19" i="76"/>
  <c r="V19" i="76"/>
  <c r="U19" i="76"/>
  <c r="T19" i="76"/>
  <c r="S19" i="76"/>
  <c r="R19" i="76"/>
  <c r="Q19" i="76"/>
  <c r="P19" i="76"/>
  <c r="O19" i="76"/>
  <c r="N19" i="76"/>
  <c r="M19" i="76"/>
  <c r="L19" i="76"/>
  <c r="K19" i="76"/>
  <c r="J19" i="76"/>
  <c r="I19" i="76"/>
  <c r="H19" i="76"/>
  <c r="G19" i="76"/>
  <c r="F19" i="76"/>
  <c r="E19" i="76"/>
  <c r="D19" i="76"/>
  <c r="C19" i="76"/>
  <c r="BA18" i="76"/>
  <c r="AZ18" i="76"/>
  <c r="AY18" i="76"/>
  <c r="AX18" i="76"/>
  <c r="AW18" i="76"/>
  <c r="AV18" i="76"/>
  <c r="AU18" i="76"/>
  <c r="AT18" i="76"/>
  <c r="AS18" i="76"/>
  <c r="AR18" i="76"/>
  <c r="AQ18" i="76"/>
  <c r="AP18" i="76"/>
  <c r="AO18" i="76"/>
  <c r="AN18" i="76"/>
  <c r="AM18" i="76"/>
  <c r="AL18" i="76"/>
  <c r="AK18" i="76"/>
  <c r="AJ18" i="76"/>
  <c r="AI18" i="76"/>
  <c r="AH18" i="76"/>
  <c r="AG18" i="76"/>
  <c r="AF18" i="76"/>
  <c r="AE18" i="76"/>
  <c r="AD18" i="76"/>
  <c r="AC18" i="76"/>
  <c r="AB18" i="76"/>
  <c r="AA18" i="76"/>
  <c r="Z18" i="76"/>
  <c r="Y18" i="76"/>
  <c r="X18" i="76"/>
  <c r="W18" i="76"/>
  <c r="V18" i="76"/>
  <c r="U18" i="76"/>
  <c r="T18" i="76"/>
  <c r="S18" i="76"/>
  <c r="R18" i="76"/>
  <c r="Q18" i="76"/>
  <c r="P18" i="76"/>
  <c r="O18" i="76"/>
  <c r="N18" i="76"/>
  <c r="M18" i="76"/>
  <c r="L18" i="76"/>
  <c r="K18" i="76"/>
  <c r="J18" i="76"/>
  <c r="I18" i="76"/>
  <c r="H18" i="76"/>
  <c r="G18" i="76"/>
  <c r="F18" i="76"/>
  <c r="E18" i="76"/>
  <c r="D18" i="76"/>
  <c r="C18" i="76"/>
  <c r="BA17" i="76"/>
  <c r="AZ17" i="76"/>
  <c r="AY17" i="76"/>
  <c r="AX17" i="76"/>
  <c r="AW17" i="76"/>
  <c r="AV17" i="76"/>
  <c r="AU17" i="76"/>
  <c r="AT17" i="76"/>
  <c r="AS17" i="76"/>
  <c r="AR17" i="76"/>
  <c r="AQ17" i="76"/>
  <c r="AP17" i="76"/>
  <c r="AO17" i="76"/>
  <c r="AN17" i="76"/>
  <c r="AM17" i="76"/>
  <c r="AL17" i="76"/>
  <c r="AK17" i="76"/>
  <c r="AJ17" i="76"/>
  <c r="AI17" i="76"/>
  <c r="AH17" i="76"/>
  <c r="AG17" i="76"/>
  <c r="AF17" i="76"/>
  <c r="AE17" i="76"/>
  <c r="AD17" i="76"/>
  <c r="AC17" i="76"/>
  <c r="AB17" i="76"/>
  <c r="AA17" i="76"/>
  <c r="Z17" i="76"/>
  <c r="Y17" i="76"/>
  <c r="X17" i="76"/>
  <c r="W17" i="76"/>
  <c r="V17" i="76"/>
  <c r="U17" i="76"/>
  <c r="T17" i="76"/>
  <c r="S17" i="76"/>
  <c r="R17" i="76"/>
  <c r="Q17" i="76"/>
  <c r="P17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C17" i="76"/>
  <c r="BA16" i="76"/>
  <c r="AZ16" i="76"/>
  <c r="AY16" i="76"/>
  <c r="AX16" i="76"/>
  <c r="AW16" i="76"/>
  <c r="AV16" i="76"/>
  <c r="AU16" i="76"/>
  <c r="AT16" i="76"/>
  <c r="AS16" i="76"/>
  <c r="AR16" i="76"/>
  <c r="AQ16" i="76"/>
  <c r="AP16" i="76"/>
  <c r="AO16" i="76"/>
  <c r="AN16" i="76"/>
  <c r="AM16" i="76"/>
  <c r="AL16" i="76"/>
  <c r="AK16" i="76"/>
  <c r="AJ16" i="76"/>
  <c r="AI16" i="76"/>
  <c r="AH16" i="76"/>
  <c r="AG16" i="76"/>
  <c r="AF16" i="76"/>
  <c r="AE16" i="76"/>
  <c r="AD16" i="76"/>
  <c r="AC16" i="76"/>
  <c r="AB16" i="76"/>
  <c r="AA16" i="76"/>
  <c r="Z16" i="76"/>
  <c r="Y16" i="76"/>
  <c r="X16" i="76"/>
  <c r="W16" i="76"/>
  <c r="V16" i="76"/>
  <c r="U16" i="76"/>
  <c r="T16" i="76"/>
  <c r="S16" i="76"/>
  <c r="R16" i="76"/>
  <c r="Q16" i="76"/>
  <c r="P16" i="76"/>
  <c r="O16" i="76"/>
  <c r="N16" i="76"/>
  <c r="M16" i="76"/>
  <c r="L16" i="76"/>
  <c r="K16" i="76"/>
  <c r="J16" i="76"/>
  <c r="I16" i="76"/>
  <c r="H16" i="76"/>
  <c r="G16" i="76"/>
  <c r="F16" i="76"/>
  <c r="E16" i="76"/>
  <c r="D16" i="76"/>
  <c r="C16" i="76"/>
  <c r="BA15" i="76"/>
  <c r="AZ15" i="76"/>
  <c r="AY15" i="76"/>
  <c r="AX15" i="76"/>
  <c r="AW15" i="76"/>
  <c r="AV15" i="76"/>
  <c r="AU15" i="76"/>
  <c r="AT15" i="76"/>
  <c r="AS15" i="76"/>
  <c r="AR15" i="76"/>
  <c r="AQ15" i="76"/>
  <c r="AP15" i="76"/>
  <c r="AO15" i="76"/>
  <c r="AN15" i="76"/>
  <c r="AM15" i="76"/>
  <c r="AL15" i="76"/>
  <c r="AK15" i="76"/>
  <c r="AJ15" i="76"/>
  <c r="AI15" i="76"/>
  <c r="AH15" i="76"/>
  <c r="AG15" i="76"/>
  <c r="AF15" i="76"/>
  <c r="AE15" i="76"/>
  <c r="AD15" i="76"/>
  <c r="AC15" i="76"/>
  <c r="AB15" i="76"/>
  <c r="AA15" i="76"/>
  <c r="Z15" i="76"/>
  <c r="Y15" i="76"/>
  <c r="X15" i="76"/>
  <c r="W15" i="76"/>
  <c r="V15" i="76"/>
  <c r="U15" i="76"/>
  <c r="T15" i="76"/>
  <c r="S15" i="76"/>
  <c r="R15" i="76"/>
  <c r="Q15" i="76"/>
  <c r="P15" i="76"/>
  <c r="O15" i="76"/>
  <c r="N15" i="76"/>
  <c r="M15" i="76"/>
  <c r="L15" i="76"/>
  <c r="K15" i="76"/>
  <c r="J15" i="76"/>
  <c r="I15" i="76"/>
  <c r="H15" i="76"/>
  <c r="G15" i="76"/>
  <c r="F15" i="76"/>
  <c r="E15" i="76"/>
  <c r="D15" i="76"/>
  <c r="C15" i="76"/>
  <c r="BA14" i="76"/>
  <c r="AZ14" i="76"/>
  <c r="AY14" i="76"/>
  <c r="AX14" i="76"/>
  <c r="AW14" i="76"/>
  <c r="AV14" i="76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I14" i="76"/>
  <c r="AH14" i="76"/>
  <c r="AG14" i="76"/>
  <c r="AF14" i="76"/>
  <c r="AE14" i="76"/>
  <c r="AD14" i="76"/>
  <c r="AC14" i="76"/>
  <c r="AB14" i="76"/>
  <c r="AA14" i="76"/>
  <c r="Z14" i="76"/>
  <c r="Y14" i="76"/>
  <c r="X14" i="76"/>
  <c r="W14" i="76"/>
  <c r="V14" i="76"/>
  <c r="U14" i="76"/>
  <c r="T14" i="76"/>
  <c r="S14" i="76"/>
  <c r="R14" i="76"/>
  <c r="Q14" i="76"/>
  <c r="P14" i="76"/>
  <c r="O14" i="76"/>
  <c r="N14" i="76"/>
  <c r="M14" i="76"/>
  <c r="L14" i="76"/>
  <c r="K14" i="76"/>
  <c r="J14" i="76"/>
  <c r="I14" i="76"/>
  <c r="H14" i="76"/>
  <c r="G14" i="76"/>
  <c r="F14" i="76"/>
  <c r="E14" i="76"/>
  <c r="D14" i="76"/>
  <c r="C14" i="76"/>
  <c r="BA13" i="76"/>
  <c r="AZ13" i="76"/>
  <c r="AY13" i="76"/>
  <c r="AX13" i="76"/>
  <c r="AW13" i="76"/>
  <c r="AV13" i="76"/>
  <c r="AU13" i="76"/>
  <c r="AT13" i="76"/>
  <c r="AS13" i="76"/>
  <c r="AR13" i="76"/>
  <c r="AQ13" i="76"/>
  <c r="AP13" i="76"/>
  <c r="AO13" i="76"/>
  <c r="AN13" i="76"/>
  <c r="AM13" i="76"/>
  <c r="AL13" i="76"/>
  <c r="AK13" i="76"/>
  <c r="AJ13" i="76"/>
  <c r="AI13" i="76"/>
  <c r="AH13" i="76"/>
  <c r="AG13" i="76"/>
  <c r="AF13" i="76"/>
  <c r="AE13" i="76"/>
  <c r="AD13" i="76"/>
  <c r="AC13" i="76"/>
  <c r="AB13" i="76"/>
  <c r="AA13" i="76"/>
  <c r="Z13" i="76"/>
  <c r="Y13" i="76"/>
  <c r="X13" i="76"/>
  <c r="W13" i="76"/>
  <c r="V13" i="76"/>
  <c r="U13" i="76"/>
  <c r="T13" i="76"/>
  <c r="S13" i="76"/>
  <c r="R13" i="76"/>
  <c r="Q13" i="76"/>
  <c r="P13" i="76"/>
  <c r="O13" i="76"/>
  <c r="N13" i="76"/>
  <c r="M13" i="76"/>
  <c r="L13" i="76"/>
  <c r="K13" i="76"/>
  <c r="J13" i="76"/>
  <c r="I13" i="76"/>
  <c r="H13" i="76"/>
  <c r="G13" i="76"/>
  <c r="F13" i="76"/>
  <c r="E13" i="76"/>
  <c r="D13" i="76"/>
  <c r="C13" i="76"/>
  <c r="BA12" i="76"/>
  <c r="AZ12" i="76"/>
  <c r="AY12" i="76"/>
  <c r="AX12" i="76"/>
  <c r="AW12" i="76"/>
  <c r="AV12" i="76"/>
  <c r="AU12" i="76"/>
  <c r="AT12" i="76"/>
  <c r="AS12" i="76"/>
  <c r="AR12" i="76"/>
  <c r="AQ12" i="76"/>
  <c r="AP12" i="76"/>
  <c r="AO12" i="76"/>
  <c r="AN12" i="76"/>
  <c r="AM12" i="76"/>
  <c r="AL12" i="76"/>
  <c r="AK12" i="76"/>
  <c r="AJ12" i="76"/>
  <c r="AI12" i="76"/>
  <c r="AH12" i="76"/>
  <c r="AG12" i="76"/>
  <c r="AF12" i="76"/>
  <c r="AE12" i="76"/>
  <c r="AD12" i="76"/>
  <c r="AC12" i="76"/>
  <c r="AB12" i="76"/>
  <c r="AA12" i="76"/>
  <c r="Z12" i="76"/>
  <c r="Y12" i="76"/>
  <c r="X12" i="76"/>
  <c r="W12" i="76"/>
  <c r="V12" i="76"/>
  <c r="U12" i="76"/>
  <c r="T12" i="76"/>
  <c r="S12" i="76"/>
  <c r="R12" i="76"/>
  <c r="Q12" i="76"/>
  <c r="P12" i="76"/>
  <c r="O12" i="76"/>
  <c r="N12" i="76"/>
  <c r="M12" i="76"/>
  <c r="L12" i="76"/>
  <c r="K12" i="76"/>
  <c r="J12" i="76"/>
  <c r="I12" i="76"/>
  <c r="H12" i="76"/>
  <c r="G12" i="76"/>
  <c r="F12" i="76"/>
  <c r="E12" i="76"/>
  <c r="D12" i="76"/>
  <c r="C12" i="76"/>
  <c r="BA11" i="76"/>
  <c r="AZ11" i="76"/>
  <c r="AY11" i="76"/>
  <c r="AX11" i="76"/>
  <c r="AW11" i="76"/>
  <c r="AV11" i="76"/>
  <c r="AU11" i="76"/>
  <c r="AT11" i="76"/>
  <c r="AS11" i="76"/>
  <c r="AR11" i="76"/>
  <c r="AQ11" i="76"/>
  <c r="AP11" i="76"/>
  <c r="AO11" i="76"/>
  <c r="AN11" i="76"/>
  <c r="AM11" i="76"/>
  <c r="AL11" i="76"/>
  <c r="AK11" i="76"/>
  <c r="AJ11" i="76"/>
  <c r="AI11" i="76"/>
  <c r="AH11" i="76"/>
  <c r="AG11" i="76"/>
  <c r="AF11" i="76"/>
  <c r="AE11" i="76"/>
  <c r="AD11" i="76"/>
  <c r="AC11" i="76"/>
  <c r="AB11" i="76"/>
  <c r="AA11" i="76"/>
  <c r="Z11" i="76"/>
  <c r="Y11" i="76"/>
  <c r="X11" i="76"/>
  <c r="W11" i="76"/>
  <c r="V11" i="76"/>
  <c r="U11" i="76"/>
  <c r="T11" i="76"/>
  <c r="S11" i="76"/>
  <c r="R11" i="76"/>
  <c r="Q11" i="76"/>
  <c r="P11" i="76"/>
  <c r="O11" i="76"/>
  <c r="N11" i="76"/>
  <c r="M11" i="76"/>
  <c r="L11" i="76"/>
  <c r="K11" i="76"/>
  <c r="J11" i="76"/>
  <c r="I11" i="76"/>
  <c r="H11" i="76"/>
  <c r="G11" i="76"/>
  <c r="F11" i="76"/>
  <c r="E11" i="76"/>
  <c r="D11" i="76"/>
  <c r="C11" i="76"/>
  <c r="BA10" i="76"/>
  <c r="AZ10" i="76"/>
  <c r="AY10" i="76"/>
  <c r="AX10" i="76"/>
  <c r="AW10" i="76"/>
  <c r="AV10" i="76"/>
  <c r="AU10" i="76"/>
  <c r="AT10" i="76"/>
  <c r="AS10" i="76"/>
  <c r="AR10" i="76"/>
  <c r="AQ10" i="76"/>
  <c r="AP10" i="76"/>
  <c r="AO10" i="76"/>
  <c r="AN10" i="76"/>
  <c r="AM10" i="76"/>
  <c r="AL10" i="76"/>
  <c r="AK10" i="76"/>
  <c r="AJ10" i="76"/>
  <c r="AI10" i="76"/>
  <c r="AH10" i="76"/>
  <c r="AG10" i="76"/>
  <c r="AF10" i="76"/>
  <c r="AE10" i="76"/>
  <c r="AD10" i="76"/>
  <c r="AC10" i="76"/>
  <c r="AB10" i="76"/>
  <c r="AA10" i="76"/>
  <c r="Z10" i="76"/>
  <c r="Y10" i="76"/>
  <c r="X10" i="76"/>
  <c r="W10" i="76"/>
  <c r="V10" i="76"/>
  <c r="U10" i="76"/>
  <c r="T10" i="76"/>
  <c r="S10" i="76"/>
  <c r="R10" i="76"/>
  <c r="Q10" i="76"/>
  <c r="P10" i="76"/>
  <c r="O10" i="76"/>
  <c r="N10" i="76"/>
  <c r="M10" i="76"/>
  <c r="L10" i="76"/>
  <c r="K10" i="76"/>
  <c r="J10" i="76"/>
  <c r="I10" i="76"/>
  <c r="H10" i="76"/>
  <c r="G10" i="76"/>
  <c r="F10" i="76"/>
  <c r="E10" i="76"/>
  <c r="D10" i="76"/>
  <c r="C10" i="76"/>
  <c r="BA9" i="76"/>
  <c r="AZ9" i="76"/>
  <c r="AY9" i="76"/>
  <c r="AX9" i="76"/>
  <c r="AW9" i="76"/>
  <c r="AV9" i="76"/>
  <c r="AU9" i="76"/>
  <c r="AT9" i="76"/>
  <c r="AS9" i="76"/>
  <c r="AR9" i="76"/>
  <c r="AQ9" i="76"/>
  <c r="AP9" i="76"/>
  <c r="AO9" i="76"/>
  <c r="AN9" i="76"/>
  <c r="AM9" i="76"/>
  <c r="AL9" i="76"/>
  <c r="AK9" i="76"/>
  <c r="AJ9" i="76"/>
  <c r="AI9" i="76"/>
  <c r="AH9" i="76"/>
  <c r="AG9" i="76"/>
  <c r="AF9" i="76"/>
  <c r="AE9" i="76"/>
  <c r="AD9" i="76"/>
  <c r="AC9" i="76"/>
  <c r="AB9" i="76"/>
  <c r="AA9" i="76"/>
  <c r="Z9" i="76"/>
  <c r="Y9" i="76"/>
  <c r="X9" i="76"/>
  <c r="W9" i="76"/>
  <c r="V9" i="76"/>
  <c r="U9" i="76"/>
  <c r="T9" i="76"/>
  <c r="S9" i="76"/>
  <c r="R9" i="76"/>
  <c r="Q9" i="76"/>
  <c r="P9" i="76"/>
  <c r="O9" i="76"/>
  <c r="N9" i="76"/>
  <c r="M9" i="76"/>
  <c r="L9" i="76"/>
  <c r="K9" i="76"/>
  <c r="J9" i="76"/>
  <c r="I9" i="76"/>
  <c r="H9" i="76"/>
  <c r="G9" i="76"/>
  <c r="F9" i="76"/>
  <c r="E9" i="76"/>
  <c r="D9" i="76"/>
  <c r="C9" i="76"/>
  <c r="BA8" i="76"/>
  <c r="AZ8" i="76"/>
  <c r="AY8" i="76"/>
  <c r="AX8" i="76"/>
  <c r="AW8" i="76"/>
  <c r="AV8" i="76"/>
  <c r="AU8" i="76"/>
  <c r="AT8" i="76"/>
  <c r="AS8" i="76"/>
  <c r="AR8" i="76"/>
  <c r="AQ8" i="76"/>
  <c r="AP8" i="76"/>
  <c r="AO8" i="76"/>
  <c r="AN8" i="76"/>
  <c r="AM8" i="76"/>
  <c r="AL8" i="76"/>
  <c r="AK8" i="76"/>
  <c r="AJ8" i="76"/>
  <c r="AI8" i="76"/>
  <c r="AH8" i="76"/>
  <c r="AG8" i="76"/>
  <c r="AF8" i="76"/>
  <c r="AE8" i="76"/>
  <c r="AD8" i="76"/>
  <c r="AC8" i="76"/>
  <c r="AB8" i="76"/>
  <c r="AA8" i="76"/>
  <c r="Z8" i="76"/>
  <c r="Y8" i="76"/>
  <c r="X8" i="76"/>
  <c r="W8" i="76"/>
  <c r="V8" i="76"/>
  <c r="U8" i="76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A7" i="76"/>
  <c r="AZ7" i="76"/>
  <c r="AY7" i="76"/>
  <c r="AX7" i="76"/>
  <c r="AW7" i="76"/>
  <c r="AV7" i="76"/>
  <c r="AU7" i="76"/>
  <c r="AT7" i="76"/>
  <c r="AS7" i="76"/>
  <c r="AR7" i="76"/>
  <c r="AQ7" i="76"/>
  <c r="AP7" i="76"/>
  <c r="AO7" i="76"/>
  <c r="AN7" i="76"/>
  <c r="AM7" i="76"/>
  <c r="AL7" i="76"/>
  <c r="AK7" i="76"/>
  <c r="AJ7" i="76"/>
  <c r="AI7" i="76"/>
  <c r="AH7" i="76"/>
  <c r="AG7" i="76"/>
  <c r="AF7" i="76"/>
  <c r="AE7" i="76"/>
  <c r="AD7" i="76"/>
  <c r="AC7" i="76"/>
  <c r="AB7" i="76"/>
  <c r="AA7" i="76"/>
  <c r="Z7" i="76"/>
  <c r="Y7" i="76"/>
  <c r="X7" i="76"/>
  <c r="W7" i="76"/>
  <c r="V7" i="76"/>
  <c r="U7" i="76"/>
  <c r="T7" i="76"/>
  <c r="S7" i="76"/>
  <c r="R7" i="76"/>
  <c r="Q7" i="76"/>
  <c r="P7" i="76"/>
  <c r="O7" i="76"/>
  <c r="N7" i="76"/>
  <c r="M7" i="76"/>
  <c r="L7" i="76"/>
  <c r="K7" i="76"/>
  <c r="J7" i="76"/>
  <c r="I7" i="76"/>
  <c r="H7" i="76"/>
  <c r="G7" i="76"/>
  <c r="F7" i="76"/>
  <c r="E7" i="76"/>
  <c r="D7" i="76"/>
  <c r="C7" i="76"/>
  <c r="BA6" i="76"/>
  <c r="AZ6" i="76"/>
  <c r="AY6" i="76"/>
  <c r="AX6" i="76"/>
  <c r="AW6" i="76"/>
  <c r="AV6" i="76"/>
  <c r="AU6" i="76"/>
  <c r="AT6" i="76"/>
  <c r="AS6" i="76"/>
  <c r="AR6" i="76"/>
  <c r="AQ6" i="76"/>
  <c r="AP6" i="76"/>
  <c r="AO6" i="76"/>
  <c r="AN6" i="76"/>
  <c r="AM6" i="76"/>
  <c r="AL6" i="76"/>
  <c r="AK6" i="76"/>
  <c r="AJ6" i="76"/>
  <c r="AI6" i="76"/>
  <c r="AH6" i="76"/>
  <c r="AG6" i="76"/>
  <c r="AF6" i="76"/>
  <c r="AE6" i="76"/>
  <c r="AD6" i="76"/>
  <c r="AC6" i="76"/>
  <c r="AB6" i="76"/>
  <c r="AA6" i="76"/>
  <c r="Z6" i="76"/>
  <c r="Y6" i="76"/>
  <c r="X6" i="76"/>
  <c r="W6" i="76"/>
  <c r="V6" i="76"/>
  <c r="U6" i="76"/>
  <c r="T6" i="76"/>
  <c r="S6" i="76"/>
  <c r="R6" i="76"/>
  <c r="Q6" i="76"/>
  <c r="P6" i="76"/>
  <c r="O6" i="76"/>
  <c r="N6" i="76"/>
  <c r="M6" i="76"/>
  <c r="L6" i="76"/>
  <c r="K6" i="76"/>
  <c r="J6" i="76"/>
  <c r="I6" i="76"/>
  <c r="H6" i="76"/>
  <c r="G6" i="76"/>
  <c r="F6" i="76"/>
  <c r="E6" i="76"/>
  <c r="D6" i="76"/>
  <c r="C6" i="76"/>
  <c r="BA5" i="76"/>
  <c r="AZ5" i="76"/>
  <c r="AY5" i="76"/>
  <c r="AX5" i="76"/>
  <c r="AW5" i="76"/>
  <c r="AV5" i="76"/>
  <c r="AU5" i="76"/>
  <c r="AT5" i="76"/>
  <c r="AS5" i="76"/>
  <c r="AR5" i="76"/>
  <c r="AQ5" i="76"/>
  <c r="AP5" i="76"/>
  <c r="AO5" i="76"/>
  <c r="AN5" i="76"/>
  <c r="AM5" i="76"/>
  <c r="AL5" i="76"/>
  <c r="AK5" i="76"/>
  <c r="AJ5" i="76"/>
  <c r="AI5" i="76"/>
  <c r="AH5" i="76"/>
  <c r="AG5" i="76"/>
  <c r="AF5" i="76"/>
  <c r="AE5" i="76"/>
  <c r="AD5" i="76"/>
  <c r="AC5" i="76"/>
  <c r="AB5" i="76"/>
  <c r="AA5" i="76"/>
  <c r="Z5" i="76"/>
  <c r="Y5" i="76"/>
  <c r="X5" i="76"/>
  <c r="W5" i="76"/>
  <c r="V5" i="76"/>
  <c r="U5" i="76"/>
  <c r="T5" i="76"/>
  <c r="S5" i="76"/>
  <c r="R5" i="76"/>
  <c r="Q5" i="76"/>
  <c r="P5" i="76"/>
  <c r="O5" i="76"/>
  <c r="N5" i="76"/>
  <c r="M5" i="76"/>
  <c r="L5" i="76"/>
  <c r="K5" i="76"/>
  <c r="J5" i="76"/>
  <c r="I5" i="76"/>
  <c r="H5" i="76"/>
  <c r="G5" i="76"/>
  <c r="F5" i="76"/>
  <c r="E5" i="76"/>
  <c r="D5" i="76"/>
  <c r="C5" i="76"/>
  <c r="BA4" i="76"/>
  <c r="AZ4" i="76"/>
  <c r="AY4" i="76"/>
  <c r="AX4" i="76"/>
  <c r="AW4" i="76"/>
  <c r="AV4" i="76"/>
  <c r="AU4" i="76"/>
  <c r="AT4" i="76"/>
  <c r="AS4" i="76"/>
  <c r="AR4" i="76"/>
  <c r="AQ4" i="76"/>
  <c r="AP4" i="76"/>
  <c r="AO4" i="76"/>
  <c r="AN4" i="76"/>
  <c r="AM4" i="76"/>
  <c r="AL4" i="76"/>
  <c r="AK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U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D4" i="76"/>
  <c r="C4" i="76"/>
  <c r="BA3" i="76"/>
  <c r="AZ3" i="76"/>
  <c r="AY3" i="76"/>
  <c r="AX3" i="76"/>
  <c r="AW3" i="76"/>
  <c r="AV3" i="76"/>
  <c r="AU3" i="76"/>
  <c r="AT3" i="76"/>
  <c r="AS3" i="76"/>
  <c r="AR3" i="76"/>
  <c r="AQ3" i="76"/>
  <c r="AP3" i="76"/>
  <c r="AO3" i="76"/>
  <c r="AN3" i="76"/>
  <c r="AM3" i="76"/>
  <c r="AL3" i="76"/>
  <c r="AK3" i="76"/>
  <c r="AJ3" i="76"/>
  <c r="AI3" i="76"/>
  <c r="AH3" i="76"/>
  <c r="AG3" i="76"/>
  <c r="AF3" i="76"/>
  <c r="AE3" i="76"/>
  <c r="AD3" i="76"/>
  <c r="AC3" i="76"/>
  <c r="AB3" i="76"/>
  <c r="AA3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A2" i="76"/>
  <c r="AZ2" i="76"/>
  <c r="AY2" i="76"/>
  <c r="AX2" i="76"/>
  <c r="AW2" i="76"/>
  <c r="AV2" i="76"/>
  <c r="AU2" i="76"/>
  <c r="AT2" i="76"/>
  <c r="AS2" i="76"/>
  <c r="AR2" i="76"/>
  <c r="AQ2" i="76"/>
  <c r="AP2" i="76"/>
  <c r="AO2" i="76"/>
  <c r="AN2" i="76"/>
  <c r="AM2" i="76"/>
  <c r="AL2" i="76"/>
  <c r="AK2" i="76"/>
  <c r="AJ2" i="76"/>
  <c r="AI2" i="76"/>
  <c r="AH2" i="76"/>
  <c r="AG2" i="76"/>
  <c r="AF2" i="76"/>
  <c r="AE2" i="76"/>
  <c r="AD2" i="76"/>
  <c r="AC2" i="76"/>
  <c r="AB2" i="76"/>
  <c r="AA2" i="76"/>
  <c r="Z2" i="76"/>
  <c r="Y2" i="76"/>
  <c r="X2" i="76"/>
  <c r="W2" i="76"/>
  <c r="V2" i="76"/>
  <c r="U2" i="76"/>
  <c r="T2" i="76"/>
  <c r="S2" i="76"/>
  <c r="R2" i="76"/>
  <c r="Q2" i="76"/>
  <c r="P2" i="76"/>
  <c r="O2" i="76"/>
  <c r="N2" i="76"/>
  <c r="M2" i="76"/>
  <c r="L2" i="76"/>
  <c r="K2" i="76"/>
  <c r="J2" i="76"/>
  <c r="I2" i="76"/>
  <c r="H2" i="76"/>
  <c r="G2" i="76"/>
  <c r="F2" i="76"/>
  <c r="E2" i="76"/>
  <c r="D2" i="76"/>
  <c r="C2" i="76"/>
  <c r="BA85" i="75"/>
  <c r="AZ85" i="75"/>
  <c r="AY85" i="75"/>
  <c r="AX85" i="75"/>
  <c r="AW85" i="75"/>
  <c r="AV85" i="75"/>
  <c r="AU85" i="75"/>
  <c r="AT85" i="75"/>
  <c r="AS85" i="75"/>
  <c r="AR85" i="75"/>
  <c r="AQ85" i="75"/>
  <c r="AP85" i="75"/>
  <c r="AO85" i="75"/>
  <c r="AN85" i="75"/>
  <c r="AM85" i="75"/>
  <c r="AL85" i="75"/>
  <c r="AK85" i="75"/>
  <c r="AJ85" i="75"/>
  <c r="AI85" i="75"/>
  <c r="AH85" i="75"/>
  <c r="AG85" i="75"/>
  <c r="AF85" i="75"/>
  <c r="AE85" i="75"/>
  <c r="AD85" i="75"/>
  <c r="AC85" i="75"/>
  <c r="AB85" i="75"/>
  <c r="AA85" i="75"/>
  <c r="Z85" i="75"/>
  <c r="Y85" i="75"/>
  <c r="X85" i="75"/>
  <c r="W85" i="75"/>
  <c r="V85" i="75"/>
  <c r="U85" i="75"/>
  <c r="T85" i="75"/>
  <c r="S85" i="75"/>
  <c r="R85" i="75"/>
  <c r="Q85" i="75"/>
  <c r="P85" i="75"/>
  <c r="O85" i="75"/>
  <c r="N85" i="75"/>
  <c r="M85" i="75"/>
  <c r="L85" i="75"/>
  <c r="K85" i="75"/>
  <c r="J85" i="75"/>
  <c r="I85" i="75"/>
  <c r="H85" i="75"/>
  <c r="G85" i="75"/>
  <c r="F85" i="75"/>
  <c r="E85" i="75"/>
  <c r="D85" i="75"/>
  <c r="C85" i="75"/>
  <c r="BA84" i="75"/>
  <c r="AZ84" i="75"/>
  <c r="AY84" i="75"/>
  <c r="AX84" i="75"/>
  <c r="AW84" i="75"/>
  <c r="AV84" i="75"/>
  <c r="AU84" i="75"/>
  <c r="AT84" i="75"/>
  <c r="AS84" i="75"/>
  <c r="AR84" i="75"/>
  <c r="AQ84" i="75"/>
  <c r="AP84" i="75"/>
  <c r="AO84" i="75"/>
  <c r="AN84" i="75"/>
  <c r="AM84" i="75"/>
  <c r="AL84" i="75"/>
  <c r="AK84" i="75"/>
  <c r="AJ84" i="75"/>
  <c r="AI84" i="75"/>
  <c r="AH84" i="75"/>
  <c r="AG84" i="75"/>
  <c r="AF84" i="75"/>
  <c r="AE84" i="75"/>
  <c r="AD84" i="75"/>
  <c r="AC84" i="75"/>
  <c r="AB84" i="75"/>
  <c r="AA84" i="75"/>
  <c r="Z84" i="75"/>
  <c r="Y84" i="75"/>
  <c r="X84" i="75"/>
  <c r="W84" i="75"/>
  <c r="V84" i="75"/>
  <c r="U84" i="75"/>
  <c r="T84" i="75"/>
  <c r="S84" i="75"/>
  <c r="R84" i="75"/>
  <c r="Q84" i="75"/>
  <c r="P84" i="75"/>
  <c r="O84" i="75"/>
  <c r="N84" i="75"/>
  <c r="M84" i="75"/>
  <c r="L84" i="75"/>
  <c r="K84" i="75"/>
  <c r="J84" i="75"/>
  <c r="I84" i="75"/>
  <c r="H84" i="75"/>
  <c r="G84" i="75"/>
  <c r="F84" i="75"/>
  <c r="E84" i="75"/>
  <c r="D84" i="75"/>
  <c r="C84" i="75"/>
  <c r="BA83" i="75"/>
  <c r="AZ83" i="75"/>
  <c r="AY83" i="75"/>
  <c r="AX83" i="75"/>
  <c r="AW83" i="75"/>
  <c r="AV83" i="75"/>
  <c r="AU83" i="75"/>
  <c r="AT83" i="75"/>
  <c r="AS83" i="75"/>
  <c r="AR83" i="75"/>
  <c r="AQ83" i="75"/>
  <c r="AP83" i="75"/>
  <c r="AO83" i="75"/>
  <c r="AN83" i="75"/>
  <c r="AM83" i="75"/>
  <c r="AL83" i="75"/>
  <c r="AK83" i="75"/>
  <c r="AJ83" i="75"/>
  <c r="AI83" i="75"/>
  <c r="AH83" i="75"/>
  <c r="AG83" i="75"/>
  <c r="AF83" i="75"/>
  <c r="AE83" i="75"/>
  <c r="AD83" i="75"/>
  <c r="AC83" i="75"/>
  <c r="AB83" i="75"/>
  <c r="AA83" i="75"/>
  <c r="Z83" i="75"/>
  <c r="Y83" i="75"/>
  <c r="X83" i="75"/>
  <c r="W83" i="75"/>
  <c r="V83" i="75"/>
  <c r="U83" i="75"/>
  <c r="T83" i="75"/>
  <c r="S83" i="75"/>
  <c r="R83" i="75"/>
  <c r="Q83" i="75"/>
  <c r="P83" i="75"/>
  <c r="O83" i="75"/>
  <c r="N83" i="75"/>
  <c r="M83" i="75"/>
  <c r="L83" i="75"/>
  <c r="K83" i="75"/>
  <c r="J83" i="75"/>
  <c r="I83" i="75"/>
  <c r="H83" i="75"/>
  <c r="G83" i="75"/>
  <c r="F83" i="75"/>
  <c r="E83" i="75"/>
  <c r="D83" i="75"/>
  <c r="C83" i="75"/>
  <c r="BA82" i="75"/>
  <c r="AZ82" i="75"/>
  <c r="AY82" i="75"/>
  <c r="AX82" i="75"/>
  <c r="AW82" i="75"/>
  <c r="AV82" i="75"/>
  <c r="AU82" i="75"/>
  <c r="AT82" i="75"/>
  <c r="AS82" i="75"/>
  <c r="AR82" i="75"/>
  <c r="AQ82" i="75"/>
  <c r="AP82" i="75"/>
  <c r="AO82" i="75"/>
  <c r="AN82" i="75"/>
  <c r="AM82" i="75"/>
  <c r="AL82" i="75"/>
  <c r="AK82" i="75"/>
  <c r="AJ82" i="75"/>
  <c r="AI82" i="75"/>
  <c r="AH82" i="75"/>
  <c r="AG82" i="75"/>
  <c r="AF82" i="75"/>
  <c r="AE82" i="75"/>
  <c r="AD82" i="75"/>
  <c r="AC82" i="75"/>
  <c r="AB82" i="75"/>
  <c r="AA82" i="75"/>
  <c r="Z82" i="75"/>
  <c r="Y82" i="75"/>
  <c r="X82" i="75"/>
  <c r="W82" i="75"/>
  <c r="V82" i="75"/>
  <c r="U82" i="75"/>
  <c r="T82" i="75"/>
  <c r="S82" i="75"/>
  <c r="R82" i="75"/>
  <c r="Q82" i="75"/>
  <c r="P82" i="75"/>
  <c r="O82" i="75"/>
  <c r="N82" i="75"/>
  <c r="M82" i="75"/>
  <c r="L82" i="75"/>
  <c r="K82" i="75"/>
  <c r="J82" i="75"/>
  <c r="I82" i="75"/>
  <c r="H82" i="75"/>
  <c r="G82" i="75"/>
  <c r="F82" i="75"/>
  <c r="E82" i="75"/>
  <c r="D82" i="75"/>
  <c r="C82" i="75"/>
  <c r="BA81" i="75"/>
  <c r="AZ81" i="75"/>
  <c r="AY81" i="75"/>
  <c r="AX81" i="75"/>
  <c r="AW81" i="75"/>
  <c r="AV81" i="75"/>
  <c r="AU81" i="75"/>
  <c r="AT81" i="75"/>
  <c r="AS81" i="75"/>
  <c r="AR81" i="75"/>
  <c r="AQ81" i="75"/>
  <c r="AP81" i="75"/>
  <c r="AO81" i="75"/>
  <c r="AN81" i="75"/>
  <c r="AM81" i="75"/>
  <c r="AL81" i="75"/>
  <c r="AK81" i="75"/>
  <c r="AJ81" i="75"/>
  <c r="AI81" i="75"/>
  <c r="AH81" i="75"/>
  <c r="AG81" i="75"/>
  <c r="AF81" i="75"/>
  <c r="AE81" i="75"/>
  <c r="AD81" i="75"/>
  <c r="AC81" i="75"/>
  <c r="AB81" i="75"/>
  <c r="AA81" i="75"/>
  <c r="Z81" i="75"/>
  <c r="Y81" i="75"/>
  <c r="X81" i="75"/>
  <c r="W81" i="75"/>
  <c r="V81" i="75"/>
  <c r="U81" i="75"/>
  <c r="T81" i="75"/>
  <c r="S81" i="75"/>
  <c r="R81" i="75"/>
  <c r="Q81" i="75"/>
  <c r="P81" i="75"/>
  <c r="O81" i="75"/>
  <c r="N81" i="75"/>
  <c r="M81" i="75"/>
  <c r="L81" i="75"/>
  <c r="K81" i="75"/>
  <c r="J81" i="75"/>
  <c r="I81" i="75"/>
  <c r="H81" i="75"/>
  <c r="G81" i="75"/>
  <c r="F81" i="75"/>
  <c r="E81" i="75"/>
  <c r="D81" i="75"/>
  <c r="C81" i="75"/>
  <c r="BA80" i="75"/>
  <c r="AZ80" i="75"/>
  <c r="AY80" i="75"/>
  <c r="AX80" i="75"/>
  <c r="AW80" i="75"/>
  <c r="AV80" i="75"/>
  <c r="AU80" i="75"/>
  <c r="AT80" i="75"/>
  <c r="AS80" i="75"/>
  <c r="AR80" i="75"/>
  <c r="AQ80" i="75"/>
  <c r="AP80" i="75"/>
  <c r="AO80" i="75"/>
  <c r="AN80" i="75"/>
  <c r="AM80" i="75"/>
  <c r="AL80" i="75"/>
  <c r="AK80" i="75"/>
  <c r="AJ80" i="75"/>
  <c r="AI80" i="75"/>
  <c r="AH80" i="75"/>
  <c r="AG80" i="75"/>
  <c r="AF80" i="75"/>
  <c r="AE80" i="75"/>
  <c r="AD80" i="75"/>
  <c r="AC80" i="75"/>
  <c r="AB80" i="75"/>
  <c r="AA80" i="75"/>
  <c r="Z80" i="75"/>
  <c r="Y80" i="75"/>
  <c r="X80" i="75"/>
  <c r="W80" i="75"/>
  <c r="V80" i="75"/>
  <c r="U80" i="75"/>
  <c r="T80" i="75"/>
  <c r="S80" i="75"/>
  <c r="R80" i="75"/>
  <c r="Q80" i="75"/>
  <c r="P80" i="75"/>
  <c r="O80" i="75"/>
  <c r="N80" i="75"/>
  <c r="M80" i="75"/>
  <c r="L80" i="75"/>
  <c r="K80" i="75"/>
  <c r="J80" i="75"/>
  <c r="I80" i="75"/>
  <c r="H80" i="75"/>
  <c r="G80" i="75"/>
  <c r="F80" i="75"/>
  <c r="E80" i="75"/>
  <c r="D80" i="75"/>
  <c r="C80" i="75"/>
  <c r="BA79" i="75"/>
  <c r="AZ79" i="75"/>
  <c r="AY79" i="75"/>
  <c r="AX79" i="75"/>
  <c r="AW79" i="75"/>
  <c r="AV79" i="75"/>
  <c r="AU79" i="75"/>
  <c r="AT79" i="75"/>
  <c r="AS79" i="75"/>
  <c r="AR79" i="75"/>
  <c r="AQ79" i="75"/>
  <c r="AP79" i="75"/>
  <c r="AO79" i="75"/>
  <c r="AN79" i="75"/>
  <c r="AM79" i="75"/>
  <c r="AL79" i="75"/>
  <c r="AK79" i="75"/>
  <c r="AJ79" i="75"/>
  <c r="AI79" i="75"/>
  <c r="AH79" i="75"/>
  <c r="AG79" i="75"/>
  <c r="AF79" i="75"/>
  <c r="AE79" i="75"/>
  <c r="AD79" i="75"/>
  <c r="AC79" i="75"/>
  <c r="AB79" i="75"/>
  <c r="AA79" i="75"/>
  <c r="Z79" i="75"/>
  <c r="Y79" i="75"/>
  <c r="X79" i="75"/>
  <c r="W79" i="75"/>
  <c r="V79" i="75"/>
  <c r="U79" i="75"/>
  <c r="T79" i="75"/>
  <c r="S79" i="75"/>
  <c r="R79" i="75"/>
  <c r="Q79" i="75"/>
  <c r="P79" i="75"/>
  <c r="O79" i="75"/>
  <c r="N79" i="75"/>
  <c r="M79" i="75"/>
  <c r="L79" i="75"/>
  <c r="K79" i="75"/>
  <c r="J79" i="75"/>
  <c r="I79" i="75"/>
  <c r="H79" i="75"/>
  <c r="G79" i="75"/>
  <c r="F79" i="75"/>
  <c r="E79" i="75"/>
  <c r="D79" i="75"/>
  <c r="C79" i="75"/>
  <c r="BA78" i="75"/>
  <c r="AZ78" i="75"/>
  <c r="AY78" i="75"/>
  <c r="AX78" i="75"/>
  <c r="AW78" i="75"/>
  <c r="AV78" i="75"/>
  <c r="AU78" i="75"/>
  <c r="AT78" i="75"/>
  <c r="AS78" i="75"/>
  <c r="AR78" i="75"/>
  <c r="AQ78" i="75"/>
  <c r="AP78" i="75"/>
  <c r="AO78" i="75"/>
  <c r="AN78" i="75"/>
  <c r="AM78" i="75"/>
  <c r="AL78" i="75"/>
  <c r="AK78" i="75"/>
  <c r="AJ78" i="75"/>
  <c r="AI78" i="75"/>
  <c r="AH78" i="75"/>
  <c r="AG78" i="75"/>
  <c r="AF78" i="75"/>
  <c r="AE78" i="75"/>
  <c r="AD78" i="75"/>
  <c r="AC78" i="75"/>
  <c r="AB78" i="75"/>
  <c r="AA78" i="75"/>
  <c r="Z78" i="75"/>
  <c r="Y78" i="75"/>
  <c r="X78" i="75"/>
  <c r="W78" i="75"/>
  <c r="V78" i="75"/>
  <c r="U78" i="75"/>
  <c r="T78" i="75"/>
  <c r="S78" i="75"/>
  <c r="R78" i="75"/>
  <c r="Q78" i="75"/>
  <c r="P78" i="75"/>
  <c r="O78" i="75"/>
  <c r="N78" i="75"/>
  <c r="M78" i="75"/>
  <c r="L78" i="75"/>
  <c r="K78" i="75"/>
  <c r="J78" i="75"/>
  <c r="I78" i="75"/>
  <c r="H78" i="75"/>
  <c r="G78" i="75"/>
  <c r="F78" i="75"/>
  <c r="E78" i="75"/>
  <c r="D78" i="75"/>
  <c r="C78" i="75"/>
  <c r="BA77" i="75"/>
  <c r="AZ77" i="75"/>
  <c r="AY77" i="75"/>
  <c r="AX77" i="75"/>
  <c r="AW77" i="75"/>
  <c r="AV77" i="75"/>
  <c r="AU77" i="75"/>
  <c r="AT77" i="75"/>
  <c r="AS77" i="75"/>
  <c r="AR77" i="75"/>
  <c r="AQ77" i="75"/>
  <c r="AP77" i="75"/>
  <c r="AO77" i="75"/>
  <c r="AN77" i="75"/>
  <c r="AM77" i="75"/>
  <c r="AL77" i="75"/>
  <c r="AK77" i="75"/>
  <c r="AJ77" i="75"/>
  <c r="AI77" i="75"/>
  <c r="AH77" i="75"/>
  <c r="AG77" i="75"/>
  <c r="AF77" i="75"/>
  <c r="AE77" i="75"/>
  <c r="AD77" i="75"/>
  <c r="AC77" i="75"/>
  <c r="AB77" i="75"/>
  <c r="AA77" i="75"/>
  <c r="Z77" i="75"/>
  <c r="Y77" i="75"/>
  <c r="X77" i="75"/>
  <c r="W77" i="75"/>
  <c r="V77" i="75"/>
  <c r="U77" i="75"/>
  <c r="T77" i="75"/>
  <c r="S77" i="75"/>
  <c r="R77" i="75"/>
  <c r="Q77" i="75"/>
  <c r="P77" i="75"/>
  <c r="O77" i="75"/>
  <c r="N77" i="75"/>
  <c r="M77" i="75"/>
  <c r="L77" i="75"/>
  <c r="K77" i="75"/>
  <c r="J77" i="75"/>
  <c r="I77" i="75"/>
  <c r="H77" i="75"/>
  <c r="G77" i="75"/>
  <c r="F77" i="75"/>
  <c r="E77" i="75"/>
  <c r="D77" i="75"/>
  <c r="C77" i="75"/>
  <c r="BA76" i="75"/>
  <c r="AZ76" i="75"/>
  <c r="AY76" i="75"/>
  <c r="AX76" i="75"/>
  <c r="AW76" i="75"/>
  <c r="AV76" i="75"/>
  <c r="AU76" i="75"/>
  <c r="AT76" i="75"/>
  <c r="AS76" i="75"/>
  <c r="AR76" i="75"/>
  <c r="AQ76" i="75"/>
  <c r="AP76" i="75"/>
  <c r="AO76" i="75"/>
  <c r="AN76" i="75"/>
  <c r="AM76" i="75"/>
  <c r="AL76" i="75"/>
  <c r="AK76" i="75"/>
  <c r="AJ76" i="75"/>
  <c r="AI76" i="75"/>
  <c r="AH76" i="75"/>
  <c r="AG76" i="75"/>
  <c r="AF76" i="75"/>
  <c r="AE76" i="75"/>
  <c r="AD76" i="75"/>
  <c r="AC76" i="75"/>
  <c r="AB76" i="75"/>
  <c r="AA76" i="75"/>
  <c r="Z76" i="75"/>
  <c r="Y76" i="75"/>
  <c r="X76" i="75"/>
  <c r="W76" i="75"/>
  <c r="V76" i="75"/>
  <c r="U76" i="75"/>
  <c r="T76" i="75"/>
  <c r="S76" i="75"/>
  <c r="R76" i="75"/>
  <c r="Q76" i="75"/>
  <c r="P76" i="75"/>
  <c r="O76" i="75"/>
  <c r="N76" i="75"/>
  <c r="M76" i="75"/>
  <c r="L76" i="75"/>
  <c r="K76" i="75"/>
  <c r="J76" i="75"/>
  <c r="I76" i="75"/>
  <c r="H76" i="75"/>
  <c r="G76" i="75"/>
  <c r="F76" i="75"/>
  <c r="E76" i="75"/>
  <c r="D76" i="75"/>
  <c r="C76" i="75"/>
  <c r="BA75" i="75"/>
  <c r="AZ75" i="75"/>
  <c r="AY75" i="75"/>
  <c r="AX75" i="75"/>
  <c r="AW75" i="75"/>
  <c r="AV75" i="75"/>
  <c r="AU75" i="75"/>
  <c r="AT75" i="75"/>
  <c r="AS75" i="75"/>
  <c r="AR75" i="75"/>
  <c r="AQ75" i="75"/>
  <c r="AP75" i="75"/>
  <c r="AO75" i="75"/>
  <c r="AN75" i="75"/>
  <c r="AM75" i="75"/>
  <c r="AL75" i="75"/>
  <c r="AK75" i="75"/>
  <c r="AJ75" i="75"/>
  <c r="AI75" i="75"/>
  <c r="AH75" i="75"/>
  <c r="AG75" i="75"/>
  <c r="AF75" i="75"/>
  <c r="AE75" i="75"/>
  <c r="AD75" i="75"/>
  <c r="AC75" i="75"/>
  <c r="AB75" i="75"/>
  <c r="AA75" i="75"/>
  <c r="Z75" i="75"/>
  <c r="Y75" i="75"/>
  <c r="X75" i="75"/>
  <c r="W75" i="75"/>
  <c r="V75" i="75"/>
  <c r="U75" i="75"/>
  <c r="T75" i="75"/>
  <c r="S75" i="75"/>
  <c r="R75" i="75"/>
  <c r="Q75" i="75"/>
  <c r="P75" i="75"/>
  <c r="O75" i="75"/>
  <c r="N75" i="75"/>
  <c r="M75" i="75"/>
  <c r="L75" i="75"/>
  <c r="K75" i="75"/>
  <c r="J75" i="75"/>
  <c r="I75" i="75"/>
  <c r="H75" i="75"/>
  <c r="G75" i="75"/>
  <c r="F75" i="75"/>
  <c r="E75" i="75"/>
  <c r="D75" i="75"/>
  <c r="C75" i="75"/>
  <c r="BA74" i="75"/>
  <c r="AZ74" i="75"/>
  <c r="AY74" i="75"/>
  <c r="AX74" i="75"/>
  <c r="AW74" i="75"/>
  <c r="AV74" i="75"/>
  <c r="AU74" i="75"/>
  <c r="AT74" i="75"/>
  <c r="AS74" i="75"/>
  <c r="AR74" i="75"/>
  <c r="AQ74" i="75"/>
  <c r="AP74" i="75"/>
  <c r="AO74" i="75"/>
  <c r="AN74" i="75"/>
  <c r="AM74" i="75"/>
  <c r="AL74" i="75"/>
  <c r="AK74" i="75"/>
  <c r="AJ74" i="75"/>
  <c r="AI74" i="75"/>
  <c r="AH74" i="75"/>
  <c r="AG74" i="75"/>
  <c r="AF74" i="75"/>
  <c r="AE74" i="75"/>
  <c r="AD74" i="75"/>
  <c r="AC74" i="75"/>
  <c r="AB74" i="75"/>
  <c r="AA74" i="75"/>
  <c r="Z74" i="75"/>
  <c r="Y74" i="75"/>
  <c r="X74" i="75"/>
  <c r="W74" i="75"/>
  <c r="V74" i="75"/>
  <c r="U74" i="75"/>
  <c r="T74" i="75"/>
  <c r="S74" i="75"/>
  <c r="R74" i="75"/>
  <c r="Q74" i="75"/>
  <c r="P74" i="75"/>
  <c r="O74" i="75"/>
  <c r="N74" i="75"/>
  <c r="M74" i="75"/>
  <c r="L74" i="75"/>
  <c r="K74" i="75"/>
  <c r="J74" i="75"/>
  <c r="I74" i="75"/>
  <c r="H74" i="75"/>
  <c r="G74" i="75"/>
  <c r="F74" i="75"/>
  <c r="E74" i="75"/>
  <c r="D74" i="75"/>
  <c r="C74" i="75"/>
  <c r="BA73" i="75"/>
  <c r="AZ73" i="75"/>
  <c r="AY73" i="75"/>
  <c r="AX73" i="75"/>
  <c r="AW73" i="75"/>
  <c r="AV73" i="75"/>
  <c r="AU73" i="75"/>
  <c r="AT73" i="75"/>
  <c r="AS73" i="75"/>
  <c r="AR73" i="75"/>
  <c r="AQ73" i="75"/>
  <c r="AP73" i="75"/>
  <c r="AO73" i="75"/>
  <c r="AN73" i="75"/>
  <c r="AM73" i="75"/>
  <c r="AL73" i="75"/>
  <c r="AK73" i="75"/>
  <c r="AJ73" i="75"/>
  <c r="AI73" i="75"/>
  <c r="AH73" i="75"/>
  <c r="AG73" i="75"/>
  <c r="AF73" i="75"/>
  <c r="AE73" i="75"/>
  <c r="AD73" i="75"/>
  <c r="AC73" i="75"/>
  <c r="AB73" i="75"/>
  <c r="AA73" i="75"/>
  <c r="Z73" i="75"/>
  <c r="Y73" i="75"/>
  <c r="X73" i="75"/>
  <c r="W73" i="75"/>
  <c r="V73" i="75"/>
  <c r="U73" i="75"/>
  <c r="T73" i="75"/>
  <c r="S73" i="75"/>
  <c r="R73" i="75"/>
  <c r="Q73" i="75"/>
  <c r="P73" i="75"/>
  <c r="O73" i="75"/>
  <c r="N73" i="75"/>
  <c r="M73" i="75"/>
  <c r="L73" i="75"/>
  <c r="K73" i="75"/>
  <c r="J73" i="75"/>
  <c r="I73" i="75"/>
  <c r="H73" i="75"/>
  <c r="G73" i="75"/>
  <c r="F73" i="75"/>
  <c r="E73" i="75"/>
  <c r="D73" i="75"/>
  <c r="C73" i="75"/>
  <c r="BA72" i="75"/>
  <c r="AZ72" i="75"/>
  <c r="AY72" i="75"/>
  <c r="AX72" i="75"/>
  <c r="AW72" i="75"/>
  <c r="AV72" i="75"/>
  <c r="AU72" i="75"/>
  <c r="AT72" i="75"/>
  <c r="AS72" i="75"/>
  <c r="AR72" i="75"/>
  <c r="AQ72" i="75"/>
  <c r="AP72" i="75"/>
  <c r="AO72" i="75"/>
  <c r="AN72" i="75"/>
  <c r="AM72" i="75"/>
  <c r="AL72" i="75"/>
  <c r="AK72" i="75"/>
  <c r="AJ72" i="75"/>
  <c r="AI72" i="75"/>
  <c r="AH72" i="75"/>
  <c r="AG72" i="75"/>
  <c r="AF72" i="75"/>
  <c r="AE72" i="75"/>
  <c r="AD72" i="75"/>
  <c r="AC72" i="75"/>
  <c r="AB72" i="75"/>
  <c r="AA72" i="75"/>
  <c r="Z72" i="75"/>
  <c r="Y72" i="75"/>
  <c r="X72" i="75"/>
  <c r="W72" i="75"/>
  <c r="V72" i="75"/>
  <c r="U72" i="75"/>
  <c r="T72" i="75"/>
  <c r="S72" i="75"/>
  <c r="R72" i="75"/>
  <c r="Q72" i="75"/>
  <c r="P72" i="75"/>
  <c r="O72" i="75"/>
  <c r="N72" i="75"/>
  <c r="M72" i="75"/>
  <c r="L72" i="75"/>
  <c r="K72" i="75"/>
  <c r="J72" i="75"/>
  <c r="I72" i="75"/>
  <c r="H72" i="75"/>
  <c r="G72" i="75"/>
  <c r="F72" i="75"/>
  <c r="E72" i="75"/>
  <c r="D72" i="75"/>
  <c r="C72" i="75"/>
  <c r="BA71" i="75"/>
  <c r="AZ71" i="75"/>
  <c r="AY71" i="75"/>
  <c r="AX71" i="75"/>
  <c r="AW71" i="75"/>
  <c r="AV71" i="75"/>
  <c r="AU71" i="75"/>
  <c r="AT71" i="75"/>
  <c r="AS71" i="75"/>
  <c r="AR71" i="75"/>
  <c r="AQ71" i="75"/>
  <c r="AP71" i="75"/>
  <c r="AO71" i="75"/>
  <c r="AN71" i="75"/>
  <c r="AM71" i="75"/>
  <c r="AL71" i="75"/>
  <c r="AK71" i="75"/>
  <c r="AJ71" i="75"/>
  <c r="AI71" i="75"/>
  <c r="AH71" i="75"/>
  <c r="AG71" i="75"/>
  <c r="AF71" i="75"/>
  <c r="AE71" i="75"/>
  <c r="AD71" i="75"/>
  <c r="AC71" i="75"/>
  <c r="AB71" i="75"/>
  <c r="AA71" i="75"/>
  <c r="Z71" i="75"/>
  <c r="Y71" i="75"/>
  <c r="X71" i="75"/>
  <c r="W71" i="75"/>
  <c r="V71" i="75"/>
  <c r="U71" i="75"/>
  <c r="T71" i="75"/>
  <c r="S71" i="75"/>
  <c r="R71" i="75"/>
  <c r="Q71" i="75"/>
  <c r="P71" i="75"/>
  <c r="O71" i="75"/>
  <c r="N71" i="75"/>
  <c r="M71" i="75"/>
  <c r="L71" i="75"/>
  <c r="K71" i="75"/>
  <c r="J71" i="75"/>
  <c r="I71" i="75"/>
  <c r="H71" i="75"/>
  <c r="G71" i="75"/>
  <c r="F71" i="75"/>
  <c r="E71" i="75"/>
  <c r="D71" i="75"/>
  <c r="C71" i="75"/>
  <c r="BA70" i="75"/>
  <c r="AZ70" i="75"/>
  <c r="AY70" i="75"/>
  <c r="AX70" i="75"/>
  <c r="AW70" i="75"/>
  <c r="AV70" i="75"/>
  <c r="AU70" i="75"/>
  <c r="AT70" i="75"/>
  <c r="AS70" i="75"/>
  <c r="AR70" i="75"/>
  <c r="AQ70" i="75"/>
  <c r="AP70" i="75"/>
  <c r="AO70" i="75"/>
  <c r="AN70" i="75"/>
  <c r="AM70" i="75"/>
  <c r="AL70" i="75"/>
  <c r="AK70" i="75"/>
  <c r="AJ70" i="75"/>
  <c r="AI70" i="75"/>
  <c r="AH70" i="75"/>
  <c r="AG70" i="75"/>
  <c r="AF70" i="75"/>
  <c r="AE70" i="75"/>
  <c r="AD70" i="75"/>
  <c r="AC70" i="75"/>
  <c r="AB70" i="75"/>
  <c r="AA70" i="75"/>
  <c r="Z70" i="75"/>
  <c r="Y70" i="75"/>
  <c r="X70" i="75"/>
  <c r="W70" i="75"/>
  <c r="V70" i="75"/>
  <c r="U70" i="75"/>
  <c r="T70" i="75"/>
  <c r="S70" i="75"/>
  <c r="R70" i="75"/>
  <c r="Q70" i="75"/>
  <c r="P70" i="75"/>
  <c r="O70" i="75"/>
  <c r="N70" i="75"/>
  <c r="M70" i="75"/>
  <c r="L70" i="75"/>
  <c r="K70" i="75"/>
  <c r="J70" i="75"/>
  <c r="I70" i="75"/>
  <c r="H70" i="75"/>
  <c r="G70" i="75"/>
  <c r="F70" i="75"/>
  <c r="E70" i="75"/>
  <c r="D70" i="75"/>
  <c r="C70" i="75"/>
  <c r="BA69" i="75"/>
  <c r="AZ69" i="75"/>
  <c r="AY69" i="75"/>
  <c r="AX69" i="75"/>
  <c r="AW69" i="75"/>
  <c r="AV69" i="75"/>
  <c r="AU69" i="75"/>
  <c r="AT69" i="75"/>
  <c r="AS69" i="75"/>
  <c r="AR69" i="75"/>
  <c r="AQ69" i="75"/>
  <c r="AP69" i="75"/>
  <c r="AO69" i="75"/>
  <c r="AN69" i="75"/>
  <c r="AM69" i="75"/>
  <c r="AL69" i="75"/>
  <c r="AK69" i="75"/>
  <c r="AJ69" i="75"/>
  <c r="AI69" i="75"/>
  <c r="AH69" i="75"/>
  <c r="AG69" i="75"/>
  <c r="AF69" i="75"/>
  <c r="AE69" i="75"/>
  <c r="AD69" i="75"/>
  <c r="AC69" i="75"/>
  <c r="AB69" i="75"/>
  <c r="AA69" i="75"/>
  <c r="Z69" i="75"/>
  <c r="Y69" i="75"/>
  <c r="X69" i="75"/>
  <c r="W69" i="75"/>
  <c r="V69" i="75"/>
  <c r="U69" i="75"/>
  <c r="T69" i="75"/>
  <c r="S69" i="75"/>
  <c r="R69" i="75"/>
  <c r="Q69" i="75"/>
  <c r="P69" i="75"/>
  <c r="O69" i="75"/>
  <c r="N69" i="75"/>
  <c r="M69" i="75"/>
  <c r="L69" i="75"/>
  <c r="K69" i="75"/>
  <c r="J69" i="75"/>
  <c r="I69" i="75"/>
  <c r="H69" i="75"/>
  <c r="G69" i="75"/>
  <c r="F69" i="75"/>
  <c r="E69" i="75"/>
  <c r="D69" i="75"/>
  <c r="C69" i="75"/>
  <c r="BA68" i="75"/>
  <c r="AZ68" i="75"/>
  <c r="AY68" i="75"/>
  <c r="AX68" i="75"/>
  <c r="AW68" i="75"/>
  <c r="AV68" i="75"/>
  <c r="AU68" i="75"/>
  <c r="AT68" i="75"/>
  <c r="AS68" i="75"/>
  <c r="AR68" i="75"/>
  <c r="AQ68" i="75"/>
  <c r="AP68" i="75"/>
  <c r="AO68" i="75"/>
  <c r="AN68" i="75"/>
  <c r="AM68" i="75"/>
  <c r="AL68" i="75"/>
  <c r="AK68" i="75"/>
  <c r="AJ68" i="75"/>
  <c r="AI68" i="75"/>
  <c r="AH68" i="75"/>
  <c r="AG68" i="75"/>
  <c r="AF68" i="75"/>
  <c r="AE68" i="75"/>
  <c r="AD68" i="75"/>
  <c r="AC68" i="75"/>
  <c r="AB68" i="75"/>
  <c r="AA68" i="75"/>
  <c r="Z68" i="75"/>
  <c r="Y68" i="75"/>
  <c r="X68" i="75"/>
  <c r="W68" i="75"/>
  <c r="V68" i="75"/>
  <c r="U68" i="75"/>
  <c r="T68" i="75"/>
  <c r="S68" i="75"/>
  <c r="R68" i="75"/>
  <c r="Q68" i="75"/>
  <c r="P68" i="75"/>
  <c r="O68" i="75"/>
  <c r="N68" i="75"/>
  <c r="M68" i="75"/>
  <c r="L68" i="75"/>
  <c r="K68" i="75"/>
  <c r="J68" i="75"/>
  <c r="I68" i="75"/>
  <c r="H68" i="75"/>
  <c r="G68" i="75"/>
  <c r="F68" i="75"/>
  <c r="E68" i="75"/>
  <c r="D68" i="75"/>
  <c r="C68" i="75"/>
  <c r="BA67" i="75"/>
  <c r="AZ67" i="75"/>
  <c r="AY67" i="75"/>
  <c r="AX67" i="75"/>
  <c r="AW67" i="75"/>
  <c r="AV67" i="75"/>
  <c r="AU67" i="75"/>
  <c r="AT67" i="75"/>
  <c r="AS67" i="75"/>
  <c r="AR67" i="75"/>
  <c r="AQ67" i="75"/>
  <c r="AP67" i="75"/>
  <c r="AO67" i="75"/>
  <c r="AN67" i="75"/>
  <c r="AM67" i="75"/>
  <c r="AL67" i="75"/>
  <c r="AK67" i="75"/>
  <c r="AJ67" i="75"/>
  <c r="AI67" i="75"/>
  <c r="AH67" i="75"/>
  <c r="AG67" i="75"/>
  <c r="AF67" i="75"/>
  <c r="AE67" i="75"/>
  <c r="AD67" i="75"/>
  <c r="AC67" i="75"/>
  <c r="AB67" i="75"/>
  <c r="AA67" i="75"/>
  <c r="Z67" i="75"/>
  <c r="Y67" i="75"/>
  <c r="X67" i="75"/>
  <c r="W67" i="75"/>
  <c r="V67" i="75"/>
  <c r="U67" i="75"/>
  <c r="T67" i="75"/>
  <c r="S67" i="75"/>
  <c r="R67" i="75"/>
  <c r="Q67" i="75"/>
  <c r="P67" i="75"/>
  <c r="O67" i="75"/>
  <c r="N67" i="75"/>
  <c r="M67" i="75"/>
  <c r="L67" i="75"/>
  <c r="K67" i="75"/>
  <c r="J67" i="75"/>
  <c r="I67" i="75"/>
  <c r="H67" i="75"/>
  <c r="G67" i="75"/>
  <c r="F67" i="75"/>
  <c r="E67" i="75"/>
  <c r="D67" i="75"/>
  <c r="C67" i="75"/>
  <c r="BA66" i="75"/>
  <c r="AZ66" i="75"/>
  <c r="AY66" i="75"/>
  <c r="AX66" i="75"/>
  <c r="AW66" i="75"/>
  <c r="AV66" i="75"/>
  <c r="AU66" i="75"/>
  <c r="AT66" i="75"/>
  <c r="AS66" i="75"/>
  <c r="AR66" i="75"/>
  <c r="AQ66" i="75"/>
  <c r="AP66" i="75"/>
  <c r="AO66" i="75"/>
  <c r="AN66" i="75"/>
  <c r="AM66" i="75"/>
  <c r="AL66" i="75"/>
  <c r="AK66" i="75"/>
  <c r="AJ66" i="75"/>
  <c r="AI66" i="75"/>
  <c r="AH66" i="75"/>
  <c r="AG66" i="75"/>
  <c r="AF66" i="75"/>
  <c r="AE66" i="75"/>
  <c r="AD66" i="75"/>
  <c r="AC66" i="75"/>
  <c r="AB66" i="75"/>
  <c r="AA66" i="75"/>
  <c r="Z66" i="75"/>
  <c r="Y66" i="75"/>
  <c r="X66" i="75"/>
  <c r="W66" i="75"/>
  <c r="V66" i="75"/>
  <c r="U66" i="75"/>
  <c r="T66" i="75"/>
  <c r="S66" i="75"/>
  <c r="R66" i="75"/>
  <c r="Q66" i="75"/>
  <c r="P66" i="75"/>
  <c r="O66" i="75"/>
  <c r="N66" i="75"/>
  <c r="M66" i="75"/>
  <c r="L66" i="75"/>
  <c r="K66" i="75"/>
  <c r="J66" i="75"/>
  <c r="I66" i="75"/>
  <c r="H66" i="75"/>
  <c r="G66" i="75"/>
  <c r="F66" i="75"/>
  <c r="E66" i="75"/>
  <c r="D66" i="75"/>
  <c r="C66" i="75"/>
  <c r="BA65" i="75"/>
  <c r="AZ65" i="75"/>
  <c r="AY65" i="75"/>
  <c r="AX65" i="75"/>
  <c r="AW65" i="75"/>
  <c r="AV65" i="75"/>
  <c r="AU65" i="75"/>
  <c r="AT65" i="75"/>
  <c r="AS65" i="75"/>
  <c r="AR65" i="75"/>
  <c r="AQ65" i="75"/>
  <c r="AP65" i="75"/>
  <c r="AO65" i="75"/>
  <c r="AN65" i="75"/>
  <c r="AM65" i="75"/>
  <c r="AL65" i="75"/>
  <c r="AK65" i="75"/>
  <c r="AJ65" i="75"/>
  <c r="AI65" i="75"/>
  <c r="AH65" i="75"/>
  <c r="AG65" i="75"/>
  <c r="AF65" i="75"/>
  <c r="AE65" i="75"/>
  <c r="AD65" i="75"/>
  <c r="AC65" i="75"/>
  <c r="AB65" i="75"/>
  <c r="AA65" i="75"/>
  <c r="Z65" i="75"/>
  <c r="Y65" i="75"/>
  <c r="X65" i="75"/>
  <c r="W65" i="75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A64" i="75"/>
  <c r="AZ64" i="75"/>
  <c r="AY64" i="75"/>
  <c r="AX64" i="75"/>
  <c r="AW64" i="75"/>
  <c r="AV64" i="75"/>
  <c r="AU64" i="75"/>
  <c r="AT64" i="75"/>
  <c r="AS64" i="75"/>
  <c r="AR64" i="75"/>
  <c r="AQ64" i="75"/>
  <c r="AP64" i="75"/>
  <c r="AO64" i="75"/>
  <c r="AN64" i="75"/>
  <c r="AM64" i="75"/>
  <c r="AL64" i="75"/>
  <c r="AK64" i="75"/>
  <c r="AJ64" i="75"/>
  <c r="AI64" i="75"/>
  <c r="AH64" i="75"/>
  <c r="AG64" i="75"/>
  <c r="AF64" i="75"/>
  <c r="AE64" i="75"/>
  <c r="AD64" i="75"/>
  <c r="AC64" i="75"/>
  <c r="AB64" i="75"/>
  <c r="AA64" i="75"/>
  <c r="Z64" i="75"/>
  <c r="Y64" i="75"/>
  <c r="X64" i="75"/>
  <c r="W64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A63" i="75"/>
  <c r="AZ63" i="75"/>
  <c r="AY63" i="75"/>
  <c r="AX63" i="75"/>
  <c r="AW63" i="75"/>
  <c r="AV63" i="75"/>
  <c r="AU63" i="75"/>
  <c r="AT63" i="75"/>
  <c r="AS63" i="75"/>
  <c r="AR63" i="75"/>
  <c r="AQ63" i="75"/>
  <c r="AP63" i="75"/>
  <c r="AO63" i="75"/>
  <c r="AN63" i="75"/>
  <c r="AM63" i="75"/>
  <c r="AL63" i="75"/>
  <c r="AK63" i="75"/>
  <c r="AJ63" i="75"/>
  <c r="AI63" i="75"/>
  <c r="AH63" i="75"/>
  <c r="AG63" i="75"/>
  <c r="AF63" i="75"/>
  <c r="AE63" i="75"/>
  <c r="AD63" i="75"/>
  <c r="AC63" i="75"/>
  <c r="AB63" i="75"/>
  <c r="AA63" i="75"/>
  <c r="Z63" i="75"/>
  <c r="Y63" i="75"/>
  <c r="X63" i="75"/>
  <c r="W63" i="75"/>
  <c r="V63" i="75"/>
  <c r="U63" i="75"/>
  <c r="T63" i="75"/>
  <c r="S63" i="75"/>
  <c r="R63" i="75"/>
  <c r="Q63" i="75"/>
  <c r="P63" i="75"/>
  <c r="O63" i="75"/>
  <c r="N63" i="75"/>
  <c r="M63" i="75"/>
  <c r="L63" i="75"/>
  <c r="K63" i="75"/>
  <c r="J63" i="75"/>
  <c r="I63" i="75"/>
  <c r="H63" i="75"/>
  <c r="G63" i="75"/>
  <c r="F63" i="75"/>
  <c r="E63" i="75"/>
  <c r="D63" i="75"/>
  <c r="C63" i="75"/>
  <c r="BA62" i="75"/>
  <c r="AZ62" i="75"/>
  <c r="AY62" i="75"/>
  <c r="AX62" i="75"/>
  <c r="AW62" i="75"/>
  <c r="AV62" i="75"/>
  <c r="AU62" i="75"/>
  <c r="AT62" i="75"/>
  <c r="AS62" i="75"/>
  <c r="AR62" i="75"/>
  <c r="AQ62" i="75"/>
  <c r="AP62" i="75"/>
  <c r="AO62" i="75"/>
  <c r="AN62" i="75"/>
  <c r="AM62" i="75"/>
  <c r="AL62" i="75"/>
  <c r="AK62" i="75"/>
  <c r="AJ62" i="75"/>
  <c r="AI62" i="75"/>
  <c r="AH62" i="75"/>
  <c r="AG62" i="75"/>
  <c r="AF62" i="75"/>
  <c r="AE62" i="75"/>
  <c r="AD62" i="75"/>
  <c r="AC62" i="75"/>
  <c r="AB62" i="75"/>
  <c r="AA62" i="75"/>
  <c r="Z62" i="75"/>
  <c r="Y62" i="75"/>
  <c r="X62" i="75"/>
  <c r="W62" i="75"/>
  <c r="V62" i="75"/>
  <c r="U62" i="75"/>
  <c r="T62" i="75"/>
  <c r="S62" i="75"/>
  <c r="R62" i="75"/>
  <c r="Q62" i="75"/>
  <c r="P62" i="75"/>
  <c r="O62" i="75"/>
  <c r="N62" i="75"/>
  <c r="M62" i="75"/>
  <c r="L62" i="75"/>
  <c r="K62" i="75"/>
  <c r="J62" i="75"/>
  <c r="I62" i="75"/>
  <c r="H62" i="75"/>
  <c r="G62" i="75"/>
  <c r="F62" i="75"/>
  <c r="E62" i="75"/>
  <c r="D62" i="75"/>
  <c r="C62" i="75"/>
  <c r="BA61" i="75"/>
  <c r="AZ61" i="75"/>
  <c r="AY61" i="75"/>
  <c r="AX61" i="75"/>
  <c r="AW61" i="75"/>
  <c r="AV61" i="75"/>
  <c r="AU61" i="75"/>
  <c r="AT61" i="75"/>
  <c r="AS61" i="75"/>
  <c r="AR61" i="75"/>
  <c r="AQ61" i="75"/>
  <c r="AP61" i="75"/>
  <c r="AO61" i="75"/>
  <c r="AN61" i="75"/>
  <c r="AM61" i="75"/>
  <c r="AL61" i="75"/>
  <c r="AK61" i="75"/>
  <c r="AJ61" i="75"/>
  <c r="AI61" i="75"/>
  <c r="AH61" i="75"/>
  <c r="AG61" i="75"/>
  <c r="AF61" i="75"/>
  <c r="AE61" i="75"/>
  <c r="AD61" i="75"/>
  <c r="AC61" i="75"/>
  <c r="AB61" i="75"/>
  <c r="AA61" i="75"/>
  <c r="Z61" i="75"/>
  <c r="Y61" i="75"/>
  <c r="X61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G61" i="75"/>
  <c r="F61" i="75"/>
  <c r="E61" i="75"/>
  <c r="D61" i="75"/>
  <c r="C61" i="75"/>
  <c r="BA60" i="75"/>
  <c r="AZ60" i="75"/>
  <c r="AY60" i="75"/>
  <c r="AX60" i="75"/>
  <c r="AW60" i="75"/>
  <c r="AV60" i="75"/>
  <c r="AU60" i="75"/>
  <c r="AT60" i="75"/>
  <c r="AS60" i="75"/>
  <c r="AR60" i="75"/>
  <c r="AQ60" i="75"/>
  <c r="AP60" i="75"/>
  <c r="AO60" i="75"/>
  <c r="AN60" i="75"/>
  <c r="AM60" i="75"/>
  <c r="AL60" i="75"/>
  <c r="AK60" i="75"/>
  <c r="AJ60" i="75"/>
  <c r="AI60" i="75"/>
  <c r="AH60" i="75"/>
  <c r="AG60" i="75"/>
  <c r="AF60" i="75"/>
  <c r="AE60" i="75"/>
  <c r="AD60" i="75"/>
  <c r="AC60" i="75"/>
  <c r="AB60" i="75"/>
  <c r="AA60" i="75"/>
  <c r="Z60" i="75"/>
  <c r="Y60" i="75"/>
  <c r="X60" i="75"/>
  <c r="W60" i="75"/>
  <c r="V60" i="75"/>
  <c r="U60" i="75"/>
  <c r="T60" i="75"/>
  <c r="S60" i="75"/>
  <c r="R60" i="75"/>
  <c r="Q60" i="75"/>
  <c r="P60" i="75"/>
  <c r="O60" i="75"/>
  <c r="N60" i="75"/>
  <c r="M60" i="75"/>
  <c r="L60" i="75"/>
  <c r="K60" i="75"/>
  <c r="J60" i="75"/>
  <c r="I60" i="75"/>
  <c r="H60" i="75"/>
  <c r="G60" i="75"/>
  <c r="F60" i="75"/>
  <c r="E60" i="75"/>
  <c r="D60" i="75"/>
  <c r="C60" i="75"/>
  <c r="BA59" i="75"/>
  <c r="AZ59" i="75"/>
  <c r="AY59" i="75"/>
  <c r="AX59" i="75"/>
  <c r="AW59" i="75"/>
  <c r="AV59" i="75"/>
  <c r="AU59" i="75"/>
  <c r="AT59" i="75"/>
  <c r="AS59" i="75"/>
  <c r="AR59" i="75"/>
  <c r="AQ59" i="75"/>
  <c r="AP59" i="75"/>
  <c r="AO59" i="75"/>
  <c r="AN59" i="75"/>
  <c r="AM59" i="75"/>
  <c r="AL59" i="75"/>
  <c r="AK59" i="75"/>
  <c r="AJ59" i="75"/>
  <c r="AI59" i="75"/>
  <c r="AH59" i="75"/>
  <c r="AG59" i="75"/>
  <c r="AF59" i="75"/>
  <c r="AE59" i="75"/>
  <c r="AD59" i="75"/>
  <c r="AC59" i="75"/>
  <c r="AB59" i="75"/>
  <c r="AA59" i="75"/>
  <c r="Z59" i="75"/>
  <c r="Y59" i="75"/>
  <c r="X59" i="75"/>
  <c r="W59" i="75"/>
  <c r="V59" i="75"/>
  <c r="U59" i="75"/>
  <c r="T59" i="75"/>
  <c r="S59" i="75"/>
  <c r="R59" i="75"/>
  <c r="Q59" i="75"/>
  <c r="P59" i="75"/>
  <c r="O59" i="75"/>
  <c r="N59" i="75"/>
  <c r="M59" i="75"/>
  <c r="L59" i="75"/>
  <c r="K59" i="75"/>
  <c r="J59" i="75"/>
  <c r="I59" i="75"/>
  <c r="H59" i="75"/>
  <c r="G59" i="75"/>
  <c r="F59" i="75"/>
  <c r="E59" i="75"/>
  <c r="D59" i="75"/>
  <c r="C59" i="75"/>
  <c r="BA58" i="75"/>
  <c r="AZ58" i="75"/>
  <c r="AY58" i="75"/>
  <c r="AX58" i="75"/>
  <c r="AW58" i="75"/>
  <c r="AV58" i="75"/>
  <c r="AU58" i="75"/>
  <c r="AT58" i="75"/>
  <c r="AS58" i="75"/>
  <c r="AR58" i="75"/>
  <c r="AQ58" i="75"/>
  <c r="AP58" i="75"/>
  <c r="AO58" i="75"/>
  <c r="AN58" i="75"/>
  <c r="AM58" i="75"/>
  <c r="AL58" i="75"/>
  <c r="AK58" i="75"/>
  <c r="AJ58" i="75"/>
  <c r="AI58" i="75"/>
  <c r="AH58" i="75"/>
  <c r="AG58" i="75"/>
  <c r="AF58" i="75"/>
  <c r="AE58" i="75"/>
  <c r="AD58" i="75"/>
  <c r="AC58" i="75"/>
  <c r="AB58" i="75"/>
  <c r="AA58" i="75"/>
  <c r="Z58" i="75"/>
  <c r="Y58" i="75"/>
  <c r="X58" i="75"/>
  <c r="W58" i="75"/>
  <c r="V58" i="75"/>
  <c r="U58" i="75"/>
  <c r="T58" i="75"/>
  <c r="S58" i="75"/>
  <c r="R58" i="75"/>
  <c r="Q58" i="75"/>
  <c r="P58" i="75"/>
  <c r="O58" i="75"/>
  <c r="N58" i="75"/>
  <c r="M58" i="75"/>
  <c r="L58" i="75"/>
  <c r="K58" i="75"/>
  <c r="J58" i="75"/>
  <c r="I58" i="75"/>
  <c r="H58" i="75"/>
  <c r="G58" i="75"/>
  <c r="F58" i="75"/>
  <c r="E58" i="75"/>
  <c r="D58" i="75"/>
  <c r="C58" i="75"/>
  <c r="BA57" i="75"/>
  <c r="AZ57" i="75"/>
  <c r="AY57" i="75"/>
  <c r="AX57" i="75"/>
  <c r="AW57" i="75"/>
  <c r="AV57" i="75"/>
  <c r="AU57" i="75"/>
  <c r="AT57" i="75"/>
  <c r="AS57" i="75"/>
  <c r="AR57" i="75"/>
  <c r="AQ57" i="75"/>
  <c r="AP57" i="75"/>
  <c r="AO57" i="75"/>
  <c r="AN57" i="75"/>
  <c r="AM57" i="75"/>
  <c r="AL57" i="75"/>
  <c r="AK57" i="75"/>
  <c r="AJ57" i="75"/>
  <c r="AI57" i="75"/>
  <c r="AH57" i="75"/>
  <c r="AG57" i="75"/>
  <c r="AF57" i="75"/>
  <c r="AE57" i="75"/>
  <c r="AD57" i="75"/>
  <c r="AC57" i="75"/>
  <c r="AB57" i="75"/>
  <c r="AA57" i="75"/>
  <c r="Z57" i="75"/>
  <c r="Y57" i="75"/>
  <c r="X57" i="75"/>
  <c r="W57" i="75"/>
  <c r="V57" i="75"/>
  <c r="U57" i="75"/>
  <c r="T57" i="75"/>
  <c r="S57" i="75"/>
  <c r="R57" i="75"/>
  <c r="Q57" i="75"/>
  <c r="P57" i="75"/>
  <c r="O57" i="75"/>
  <c r="N57" i="75"/>
  <c r="M57" i="75"/>
  <c r="L57" i="75"/>
  <c r="K57" i="75"/>
  <c r="J57" i="75"/>
  <c r="I57" i="75"/>
  <c r="H57" i="75"/>
  <c r="G57" i="75"/>
  <c r="F57" i="75"/>
  <c r="E57" i="75"/>
  <c r="D57" i="75"/>
  <c r="C57" i="75"/>
  <c r="BA56" i="75"/>
  <c r="AZ56" i="75"/>
  <c r="AY56" i="75"/>
  <c r="AX56" i="75"/>
  <c r="AW56" i="75"/>
  <c r="AV56" i="75"/>
  <c r="AU56" i="75"/>
  <c r="AT56" i="75"/>
  <c r="AS56" i="75"/>
  <c r="AR56" i="75"/>
  <c r="AQ56" i="75"/>
  <c r="AP56" i="75"/>
  <c r="AO56" i="75"/>
  <c r="AN56" i="75"/>
  <c r="AM56" i="75"/>
  <c r="AL56" i="75"/>
  <c r="AK56" i="75"/>
  <c r="AJ56" i="75"/>
  <c r="AI56" i="75"/>
  <c r="AH56" i="75"/>
  <c r="AG56" i="75"/>
  <c r="AF56" i="75"/>
  <c r="AE56" i="75"/>
  <c r="AD56" i="75"/>
  <c r="AC56" i="75"/>
  <c r="AB56" i="75"/>
  <c r="AA56" i="75"/>
  <c r="Z56" i="75"/>
  <c r="Y56" i="75"/>
  <c r="X56" i="75"/>
  <c r="W56" i="75"/>
  <c r="V56" i="75"/>
  <c r="U56" i="75"/>
  <c r="T56" i="75"/>
  <c r="S56" i="75"/>
  <c r="R56" i="75"/>
  <c r="Q56" i="75"/>
  <c r="P56" i="75"/>
  <c r="O56" i="75"/>
  <c r="N56" i="75"/>
  <c r="M56" i="75"/>
  <c r="L56" i="75"/>
  <c r="K56" i="75"/>
  <c r="J56" i="75"/>
  <c r="I56" i="75"/>
  <c r="H56" i="75"/>
  <c r="G56" i="75"/>
  <c r="F56" i="75"/>
  <c r="E56" i="75"/>
  <c r="D56" i="75"/>
  <c r="C56" i="75"/>
  <c r="BA55" i="75"/>
  <c r="AZ55" i="75"/>
  <c r="AY55" i="75"/>
  <c r="AX55" i="75"/>
  <c r="AW55" i="75"/>
  <c r="AV55" i="75"/>
  <c r="AU55" i="75"/>
  <c r="AT55" i="75"/>
  <c r="AS55" i="75"/>
  <c r="AR55" i="75"/>
  <c r="AQ55" i="75"/>
  <c r="AP55" i="75"/>
  <c r="AO55" i="75"/>
  <c r="AN55" i="75"/>
  <c r="AM55" i="75"/>
  <c r="AL55" i="75"/>
  <c r="AK55" i="75"/>
  <c r="AJ55" i="75"/>
  <c r="AI55" i="75"/>
  <c r="AH55" i="75"/>
  <c r="AG55" i="75"/>
  <c r="AF55" i="75"/>
  <c r="AE55" i="75"/>
  <c r="AD55" i="75"/>
  <c r="AC55" i="75"/>
  <c r="AB55" i="75"/>
  <c r="AA55" i="75"/>
  <c r="Z55" i="75"/>
  <c r="Y55" i="75"/>
  <c r="X55" i="75"/>
  <c r="W55" i="75"/>
  <c r="V55" i="75"/>
  <c r="U55" i="75"/>
  <c r="T55" i="75"/>
  <c r="S55" i="75"/>
  <c r="R55" i="75"/>
  <c r="Q55" i="75"/>
  <c r="P55" i="75"/>
  <c r="O55" i="75"/>
  <c r="N55" i="75"/>
  <c r="M55" i="75"/>
  <c r="L55" i="75"/>
  <c r="K55" i="75"/>
  <c r="J55" i="75"/>
  <c r="I55" i="75"/>
  <c r="H55" i="75"/>
  <c r="G55" i="75"/>
  <c r="F55" i="75"/>
  <c r="E55" i="75"/>
  <c r="D55" i="75"/>
  <c r="C55" i="75"/>
  <c r="BA54" i="75"/>
  <c r="AZ54" i="75"/>
  <c r="AY54" i="75"/>
  <c r="AX54" i="75"/>
  <c r="AW54" i="75"/>
  <c r="AV54" i="75"/>
  <c r="AU54" i="75"/>
  <c r="AT54" i="75"/>
  <c r="AS54" i="75"/>
  <c r="AR54" i="75"/>
  <c r="AQ54" i="75"/>
  <c r="AP54" i="75"/>
  <c r="AO54" i="75"/>
  <c r="AN54" i="75"/>
  <c r="AM54" i="75"/>
  <c r="AL54" i="75"/>
  <c r="AK54" i="75"/>
  <c r="AJ54" i="75"/>
  <c r="AI54" i="75"/>
  <c r="AH54" i="75"/>
  <c r="AG54" i="75"/>
  <c r="AF54" i="75"/>
  <c r="AE54" i="75"/>
  <c r="AD54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Q54" i="75"/>
  <c r="P54" i="75"/>
  <c r="O54" i="75"/>
  <c r="N54" i="75"/>
  <c r="M54" i="75"/>
  <c r="L54" i="75"/>
  <c r="K54" i="75"/>
  <c r="J54" i="75"/>
  <c r="I54" i="75"/>
  <c r="H54" i="75"/>
  <c r="G54" i="75"/>
  <c r="F54" i="75"/>
  <c r="E54" i="75"/>
  <c r="D54" i="75"/>
  <c r="C54" i="75"/>
  <c r="BA53" i="75"/>
  <c r="AZ53" i="75"/>
  <c r="AY53" i="75"/>
  <c r="AX53" i="75"/>
  <c r="AW53" i="75"/>
  <c r="AV53" i="75"/>
  <c r="AU53" i="75"/>
  <c r="AT53" i="75"/>
  <c r="AS53" i="75"/>
  <c r="AR53" i="75"/>
  <c r="AQ53" i="75"/>
  <c r="AP53" i="75"/>
  <c r="AO53" i="75"/>
  <c r="AN53" i="75"/>
  <c r="AM53" i="75"/>
  <c r="AL53" i="75"/>
  <c r="AK53" i="75"/>
  <c r="AJ53" i="75"/>
  <c r="AI53" i="75"/>
  <c r="AH53" i="75"/>
  <c r="AG53" i="75"/>
  <c r="AF53" i="75"/>
  <c r="AE53" i="75"/>
  <c r="AD53" i="75"/>
  <c r="AC53" i="75"/>
  <c r="AB53" i="75"/>
  <c r="AA53" i="75"/>
  <c r="Z53" i="75"/>
  <c r="Y53" i="75"/>
  <c r="X53" i="75"/>
  <c r="W53" i="75"/>
  <c r="V53" i="75"/>
  <c r="U53" i="75"/>
  <c r="T53" i="75"/>
  <c r="S53" i="75"/>
  <c r="R53" i="75"/>
  <c r="Q53" i="75"/>
  <c r="P53" i="75"/>
  <c r="O53" i="75"/>
  <c r="N53" i="75"/>
  <c r="M53" i="75"/>
  <c r="L53" i="75"/>
  <c r="K53" i="75"/>
  <c r="J53" i="75"/>
  <c r="I53" i="75"/>
  <c r="H53" i="75"/>
  <c r="G53" i="75"/>
  <c r="F53" i="75"/>
  <c r="E53" i="75"/>
  <c r="D53" i="75"/>
  <c r="C53" i="75"/>
  <c r="BA52" i="75"/>
  <c r="AZ52" i="75"/>
  <c r="AY52" i="75"/>
  <c r="AX52" i="75"/>
  <c r="AW52" i="75"/>
  <c r="AV52" i="75"/>
  <c r="AU52" i="75"/>
  <c r="AT52" i="75"/>
  <c r="AS52" i="75"/>
  <c r="AR52" i="75"/>
  <c r="AQ52" i="75"/>
  <c r="AP52" i="75"/>
  <c r="AO52" i="75"/>
  <c r="AN52" i="75"/>
  <c r="AM52" i="75"/>
  <c r="AL52" i="75"/>
  <c r="AK52" i="75"/>
  <c r="AJ52" i="75"/>
  <c r="AI52" i="75"/>
  <c r="AH52" i="75"/>
  <c r="AG52" i="75"/>
  <c r="AF52" i="75"/>
  <c r="AE52" i="75"/>
  <c r="AD52" i="75"/>
  <c r="AC52" i="75"/>
  <c r="AB52" i="75"/>
  <c r="AA52" i="75"/>
  <c r="Z52" i="75"/>
  <c r="Y52" i="75"/>
  <c r="X52" i="75"/>
  <c r="W52" i="75"/>
  <c r="V52" i="75"/>
  <c r="U52" i="75"/>
  <c r="T52" i="75"/>
  <c r="S52" i="75"/>
  <c r="R52" i="75"/>
  <c r="Q52" i="75"/>
  <c r="P52" i="75"/>
  <c r="O52" i="75"/>
  <c r="N52" i="75"/>
  <c r="M52" i="75"/>
  <c r="L52" i="75"/>
  <c r="K52" i="75"/>
  <c r="J52" i="75"/>
  <c r="I52" i="75"/>
  <c r="H52" i="75"/>
  <c r="G52" i="75"/>
  <c r="F52" i="75"/>
  <c r="E52" i="75"/>
  <c r="D52" i="75"/>
  <c r="C52" i="75"/>
  <c r="BA51" i="75"/>
  <c r="AZ51" i="75"/>
  <c r="AY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I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S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51" i="75"/>
  <c r="BA50" i="75"/>
  <c r="AZ50" i="75"/>
  <c r="AY50" i="75"/>
  <c r="AX50" i="75"/>
  <c r="AW50" i="75"/>
  <c r="AV50" i="75"/>
  <c r="AU50" i="75"/>
  <c r="AT50" i="75"/>
  <c r="AS50" i="75"/>
  <c r="AR50" i="75"/>
  <c r="AQ50" i="75"/>
  <c r="AP50" i="75"/>
  <c r="AO50" i="75"/>
  <c r="AN50" i="75"/>
  <c r="AM50" i="75"/>
  <c r="AL50" i="75"/>
  <c r="AK50" i="75"/>
  <c r="AJ50" i="75"/>
  <c r="AI50" i="75"/>
  <c r="AH50" i="75"/>
  <c r="AG50" i="75"/>
  <c r="AF50" i="75"/>
  <c r="AE50" i="75"/>
  <c r="AD50" i="75"/>
  <c r="AC50" i="75"/>
  <c r="AB50" i="75"/>
  <c r="AA50" i="75"/>
  <c r="Z50" i="75"/>
  <c r="Y50" i="75"/>
  <c r="X50" i="75"/>
  <c r="W50" i="75"/>
  <c r="V50" i="75"/>
  <c r="U50" i="75"/>
  <c r="T50" i="75"/>
  <c r="S50" i="75"/>
  <c r="R50" i="75"/>
  <c r="Q50" i="75"/>
  <c r="P50" i="75"/>
  <c r="O50" i="75"/>
  <c r="N50" i="75"/>
  <c r="M50" i="75"/>
  <c r="L50" i="75"/>
  <c r="K50" i="75"/>
  <c r="J50" i="75"/>
  <c r="I50" i="75"/>
  <c r="H50" i="75"/>
  <c r="G50" i="75"/>
  <c r="F50" i="75"/>
  <c r="E50" i="75"/>
  <c r="D50" i="75"/>
  <c r="C50" i="75"/>
  <c r="BA49" i="75"/>
  <c r="AZ49" i="75"/>
  <c r="AY49" i="75"/>
  <c r="AX49" i="75"/>
  <c r="AW49" i="75"/>
  <c r="AV49" i="75"/>
  <c r="AU49" i="75"/>
  <c r="AT49" i="75"/>
  <c r="AS49" i="75"/>
  <c r="AR49" i="75"/>
  <c r="AQ49" i="75"/>
  <c r="AP49" i="75"/>
  <c r="AO49" i="75"/>
  <c r="AN49" i="75"/>
  <c r="AM49" i="75"/>
  <c r="AL49" i="75"/>
  <c r="AK49" i="75"/>
  <c r="AJ49" i="75"/>
  <c r="AI49" i="75"/>
  <c r="AH49" i="75"/>
  <c r="AG49" i="75"/>
  <c r="AF49" i="75"/>
  <c r="AE49" i="75"/>
  <c r="AD49" i="75"/>
  <c r="AC49" i="75"/>
  <c r="AB49" i="75"/>
  <c r="AA49" i="75"/>
  <c r="Z49" i="75"/>
  <c r="Y49" i="75"/>
  <c r="X49" i="75"/>
  <c r="W49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I49" i="75"/>
  <c r="H49" i="75"/>
  <c r="G49" i="75"/>
  <c r="F49" i="75"/>
  <c r="E49" i="75"/>
  <c r="D49" i="75"/>
  <c r="C49" i="75"/>
  <c r="BA48" i="75"/>
  <c r="AZ48" i="75"/>
  <c r="AY48" i="75"/>
  <c r="AX48" i="75"/>
  <c r="AW48" i="75"/>
  <c r="AV48" i="75"/>
  <c r="AU48" i="75"/>
  <c r="AT48" i="75"/>
  <c r="AS48" i="75"/>
  <c r="AR48" i="75"/>
  <c r="AQ48" i="75"/>
  <c r="AP48" i="75"/>
  <c r="AO48" i="75"/>
  <c r="AN48" i="75"/>
  <c r="AM48" i="75"/>
  <c r="AL48" i="75"/>
  <c r="AK48" i="75"/>
  <c r="AJ48" i="75"/>
  <c r="AI48" i="75"/>
  <c r="AH48" i="75"/>
  <c r="AG48" i="75"/>
  <c r="AF48" i="75"/>
  <c r="AE48" i="75"/>
  <c r="AD48" i="75"/>
  <c r="AC48" i="75"/>
  <c r="AB48" i="75"/>
  <c r="AA48" i="75"/>
  <c r="Z48" i="75"/>
  <c r="Y48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D48" i="75"/>
  <c r="C48" i="75"/>
  <c r="BA47" i="75"/>
  <c r="AZ47" i="75"/>
  <c r="AY47" i="75"/>
  <c r="AX47" i="75"/>
  <c r="AW47" i="75"/>
  <c r="AV47" i="75"/>
  <c r="AU47" i="75"/>
  <c r="AT47" i="75"/>
  <c r="AS47" i="75"/>
  <c r="AR47" i="75"/>
  <c r="AQ47" i="75"/>
  <c r="AP47" i="75"/>
  <c r="AO47" i="75"/>
  <c r="AN47" i="75"/>
  <c r="AM47" i="75"/>
  <c r="AL47" i="75"/>
  <c r="AK47" i="75"/>
  <c r="AJ47" i="75"/>
  <c r="AI47" i="75"/>
  <c r="AH47" i="75"/>
  <c r="AG47" i="75"/>
  <c r="AF47" i="75"/>
  <c r="AE47" i="75"/>
  <c r="AD47" i="75"/>
  <c r="AC47" i="75"/>
  <c r="AB47" i="75"/>
  <c r="AA47" i="75"/>
  <c r="Z47" i="75"/>
  <c r="Y47" i="75"/>
  <c r="X47" i="75"/>
  <c r="W47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I47" i="75"/>
  <c r="H47" i="75"/>
  <c r="G47" i="75"/>
  <c r="F47" i="75"/>
  <c r="E47" i="75"/>
  <c r="D47" i="75"/>
  <c r="C47" i="75"/>
  <c r="BA46" i="75"/>
  <c r="AZ46" i="75"/>
  <c r="AY46" i="75"/>
  <c r="AX46" i="75"/>
  <c r="AW46" i="75"/>
  <c r="AV46" i="75"/>
  <c r="AU46" i="75"/>
  <c r="AT46" i="75"/>
  <c r="AS46" i="75"/>
  <c r="AR46" i="75"/>
  <c r="AQ46" i="75"/>
  <c r="AP46" i="75"/>
  <c r="AO46" i="75"/>
  <c r="AN46" i="75"/>
  <c r="AM46" i="75"/>
  <c r="AL46" i="75"/>
  <c r="AK46" i="75"/>
  <c r="AJ46" i="75"/>
  <c r="AI46" i="75"/>
  <c r="AH46" i="75"/>
  <c r="AG46" i="75"/>
  <c r="AF46" i="75"/>
  <c r="AE46" i="75"/>
  <c r="AD46" i="75"/>
  <c r="AC46" i="75"/>
  <c r="AB46" i="75"/>
  <c r="AA46" i="75"/>
  <c r="Z46" i="75"/>
  <c r="Y46" i="75"/>
  <c r="X46" i="75"/>
  <c r="W46" i="75"/>
  <c r="V46" i="75"/>
  <c r="U46" i="75"/>
  <c r="T46" i="75"/>
  <c r="S46" i="75"/>
  <c r="R46" i="75"/>
  <c r="Q46" i="75"/>
  <c r="P46" i="75"/>
  <c r="O46" i="75"/>
  <c r="N46" i="75"/>
  <c r="M46" i="75"/>
  <c r="L46" i="75"/>
  <c r="K46" i="75"/>
  <c r="J46" i="75"/>
  <c r="I46" i="75"/>
  <c r="H46" i="75"/>
  <c r="G46" i="75"/>
  <c r="F46" i="75"/>
  <c r="E46" i="75"/>
  <c r="D46" i="75"/>
  <c r="C46" i="75"/>
  <c r="BA45" i="75"/>
  <c r="AZ45" i="75"/>
  <c r="AY45" i="75"/>
  <c r="AX45" i="75"/>
  <c r="AW45" i="75"/>
  <c r="AV45" i="75"/>
  <c r="AU45" i="75"/>
  <c r="AT45" i="75"/>
  <c r="AS45" i="75"/>
  <c r="AR45" i="75"/>
  <c r="AQ45" i="75"/>
  <c r="AP45" i="75"/>
  <c r="AO45" i="75"/>
  <c r="AN45" i="75"/>
  <c r="AM45" i="75"/>
  <c r="AL45" i="75"/>
  <c r="AK45" i="75"/>
  <c r="AJ45" i="75"/>
  <c r="AI45" i="75"/>
  <c r="AH45" i="75"/>
  <c r="AG45" i="75"/>
  <c r="AF45" i="75"/>
  <c r="AE45" i="75"/>
  <c r="AD45" i="75"/>
  <c r="AC45" i="75"/>
  <c r="AB45" i="75"/>
  <c r="AA45" i="75"/>
  <c r="Z45" i="75"/>
  <c r="Y45" i="75"/>
  <c r="X45" i="75"/>
  <c r="W45" i="75"/>
  <c r="V45" i="75"/>
  <c r="U45" i="75"/>
  <c r="T45" i="75"/>
  <c r="S45" i="75"/>
  <c r="R45" i="75"/>
  <c r="Q45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D45" i="75"/>
  <c r="C45" i="75"/>
  <c r="BA44" i="75"/>
  <c r="AZ44" i="75"/>
  <c r="AY44" i="75"/>
  <c r="AX44" i="75"/>
  <c r="AW44" i="75"/>
  <c r="AV44" i="75"/>
  <c r="AU44" i="75"/>
  <c r="AT44" i="75"/>
  <c r="AS44" i="75"/>
  <c r="AR44" i="75"/>
  <c r="AQ44" i="75"/>
  <c r="AP44" i="75"/>
  <c r="AO44" i="75"/>
  <c r="AN44" i="75"/>
  <c r="AM44" i="75"/>
  <c r="AL44" i="75"/>
  <c r="AK44" i="75"/>
  <c r="AJ44" i="75"/>
  <c r="AI44" i="75"/>
  <c r="AH44" i="75"/>
  <c r="AG44" i="75"/>
  <c r="AF44" i="75"/>
  <c r="AE44" i="75"/>
  <c r="AD44" i="75"/>
  <c r="AC44" i="75"/>
  <c r="AB44" i="75"/>
  <c r="AA44" i="75"/>
  <c r="Z44" i="75"/>
  <c r="Y44" i="75"/>
  <c r="X44" i="75"/>
  <c r="W44" i="75"/>
  <c r="V44" i="75"/>
  <c r="U44" i="75"/>
  <c r="T44" i="75"/>
  <c r="S44" i="75"/>
  <c r="R44" i="75"/>
  <c r="Q44" i="75"/>
  <c r="P44" i="75"/>
  <c r="O44" i="75"/>
  <c r="N44" i="75"/>
  <c r="M44" i="75"/>
  <c r="L44" i="75"/>
  <c r="K44" i="75"/>
  <c r="J44" i="75"/>
  <c r="I44" i="75"/>
  <c r="H44" i="75"/>
  <c r="G44" i="75"/>
  <c r="F44" i="75"/>
  <c r="E44" i="75"/>
  <c r="D44" i="75"/>
  <c r="C44" i="75"/>
  <c r="BA43" i="75"/>
  <c r="AZ43" i="75"/>
  <c r="AY43" i="75"/>
  <c r="AX43" i="75"/>
  <c r="AW43" i="75"/>
  <c r="AV43" i="75"/>
  <c r="AU43" i="75"/>
  <c r="AT43" i="75"/>
  <c r="AS43" i="75"/>
  <c r="AR43" i="75"/>
  <c r="AQ43" i="75"/>
  <c r="AP43" i="75"/>
  <c r="AO43" i="75"/>
  <c r="AN43" i="75"/>
  <c r="AM43" i="75"/>
  <c r="AL43" i="75"/>
  <c r="AK43" i="75"/>
  <c r="AJ43" i="75"/>
  <c r="AI43" i="75"/>
  <c r="AH43" i="75"/>
  <c r="AG43" i="75"/>
  <c r="AF43" i="75"/>
  <c r="AE43" i="75"/>
  <c r="AD43" i="75"/>
  <c r="AC43" i="75"/>
  <c r="AB43" i="75"/>
  <c r="AA43" i="75"/>
  <c r="Z43" i="75"/>
  <c r="Y43" i="75"/>
  <c r="X43" i="75"/>
  <c r="W43" i="75"/>
  <c r="V43" i="75"/>
  <c r="U43" i="75"/>
  <c r="T43" i="75"/>
  <c r="S43" i="75"/>
  <c r="R43" i="75"/>
  <c r="Q43" i="75"/>
  <c r="P43" i="75"/>
  <c r="O43" i="75"/>
  <c r="N43" i="75"/>
  <c r="M43" i="75"/>
  <c r="L43" i="75"/>
  <c r="K43" i="75"/>
  <c r="J43" i="75"/>
  <c r="I43" i="75"/>
  <c r="H43" i="75"/>
  <c r="G43" i="75"/>
  <c r="F43" i="75"/>
  <c r="E43" i="75"/>
  <c r="D43" i="75"/>
  <c r="C43" i="75"/>
  <c r="BA42" i="75"/>
  <c r="AZ42" i="75"/>
  <c r="AY42" i="75"/>
  <c r="AX42" i="75"/>
  <c r="AW42" i="75"/>
  <c r="AV42" i="75"/>
  <c r="AU42" i="75"/>
  <c r="AT42" i="75"/>
  <c r="AS42" i="75"/>
  <c r="AR42" i="75"/>
  <c r="AQ42" i="75"/>
  <c r="AP42" i="75"/>
  <c r="AO42" i="75"/>
  <c r="AN42" i="75"/>
  <c r="AM42" i="75"/>
  <c r="AL42" i="75"/>
  <c r="AK42" i="75"/>
  <c r="AJ42" i="75"/>
  <c r="AI42" i="75"/>
  <c r="AH42" i="75"/>
  <c r="AG42" i="75"/>
  <c r="AF42" i="75"/>
  <c r="AE42" i="75"/>
  <c r="AD42" i="75"/>
  <c r="AC42" i="75"/>
  <c r="AB42" i="75"/>
  <c r="AA42" i="75"/>
  <c r="Z42" i="75"/>
  <c r="Y42" i="75"/>
  <c r="X42" i="75"/>
  <c r="W42" i="75"/>
  <c r="V42" i="75"/>
  <c r="U42" i="75"/>
  <c r="T42" i="75"/>
  <c r="S42" i="75"/>
  <c r="R42" i="75"/>
  <c r="Q42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D42" i="75"/>
  <c r="C42" i="75"/>
  <c r="BA41" i="75"/>
  <c r="AZ41" i="75"/>
  <c r="AY41" i="75"/>
  <c r="AX41" i="75"/>
  <c r="AW41" i="75"/>
  <c r="AV41" i="75"/>
  <c r="AU41" i="75"/>
  <c r="AT41" i="75"/>
  <c r="AS41" i="75"/>
  <c r="AR41" i="75"/>
  <c r="AQ41" i="75"/>
  <c r="AP41" i="75"/>
  <c r="AO41" i="75"/>
  <c r="AN41" i="75"/>
  <c r="AM41" i="75"/>
  <c r="AL41" i="75"/>
  <c r="AK41" i="75"/>
  <c r="AJ41" i="75"/>
  <c r="AI41" i="75"/>
  <c r="AH41" i="75"/>
  <c r="AG41" i="75"/>
  <c r="AF41" i="75"/>
  <c r="AE41" i="75"/>
  <c r="AD41" i="75"/>
  <c r="AC41" i="75"/>
  <c r="AB41" i="75"/>
  <c r="AA41" i="75"/>
  <c r="Z41" i="75"/>
  <c r="Y41" i="75"/>
  <c r="X41" i="75"/>
  <c r="W41" i="75"/>
  <c r="V41" i="75"/>
  <c r="U41" i="75"/>
  <c r="T41" i="75"/>
  <c r="S41" i="75"/>
  <c r="R41" i="75"/>
  <c r="Q41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D41" i="75"/>
  <c r="C41" i="75"/>
  <c r="BA40" i="75"/>
  <c r="AZ40" i="75"/>
  <c r="AY40" i="75"/>
  <c r="AX40" i="75"/>
  <c r="AW40" i="75"/>
  <c r="AV40" i="75"/>
  <c r="AU40" i="75"/>
  <c r="AT40" i="75"/>
  <c r="AS40" i="75"/>
  <c r="AR40" i="75"/>
  <c r="AQ40" i="75"/>
  <c r="AP40" i="75"/>
  <c r="AO40" i="75"/>
  <c r="AN40" i="75"/>
  <c r="AM40" i="75"/>
  <c r="AL40" i="75"/>
  <c r="AK40" i="75"/>
  <c r="AJ40" i="75"/>
  <c r="AI40" i="75"/>
  <c r="AH40" i="75"/>
  <c r="AG40" i="75"/>
  <c r="AF40" i="75"/>
  <c r="AE40" i="75"/>
  <c r="AD40" i="75"/>
  <c r="AC40" i="75"/>
  <c r="AB40" i="75"/>
  <c r="AA40" i="75"/>
  <c r="Z40" i="75"/>
  <c r="Y40" i="75"/>
  <c r="X40" i="75"/>
  <c r="W40" i="75"/>
  <c r="V40" i="75"/>
  <c r="U40" i="75"/>
  <c r="T40" i="75"/>
  <c r="S40" i="75"/>
  <c r="R40" i="75"/>
  <c r="Q40" i="75"/>
  <c r="P40" i="75"/>
  <c r="O40" i="75"/>
  <c r="N40" i="75"/>
  <c r="M40" i="75"/>
  <c r="L40" i="75"/>
  <c r="K40" i="75"/>
  <c r="J40" i="75"/>
  <c r="I40" i="75"/>
  <c r="H40" i="75"/>
  <c r="G40" i="75"/>
  <c r="F40" i="75"/>
  <c r="E40" i="75"/>
  <c r="D40" i="75"/>
  <c r="C40" i="75"/>
  <c r="BA39" i="75"/>
  <c r="AZ39" i="75"/>
  <c r="AY39" i="75"/>
  <c r="AX39" i="75"/>
  <c r="AW39" i="75"/>
  <c r="AV39" i="75"/>
  <c r="AU39" i="75"/>
  <c r="AT39" i="75"/>
  <c r="AS39" i="75"/>
  <c r="AR39" i="75"/>
  <c r="AQ39" i="75"/>
  <c r="AP39" i="75"/>
  <c r="AO39" i="75"/>
  <c r="AN39" i="75"/>
  <c r="AM39" i="75"/>
  <c r="AL39" i="75"/>
  <c r="AK39" i="75"/>
  <c r="AJ39" i="75"/>
  <c r="AI39" i="75"/>
  <c r="AH39" i="75"/>
  <c r="AG39" i="75"/>
  <c r="AF39" i="75"/>
  <c r="AE39" i="75"/>
  <c r="AD39" i="75"/>
  <c r="AC39" i="75"/>
  <c r="AB39" i="75"/>
  <c r="AA39" i="75"/>
  <c r="Z39" i="75"/>
  <c r="Y39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D39" i="75"/>
  <c r="C39" i="75"/>
  <c r="BA38" i="75"/>
  <c r="AZ38" i="75"/>
  <c r="AY38" i="75"/>
  <c r="AX38" i="75"/>
  <c r="AW38" i="75"/>
  <c r="AV38" i="75"/>
  <c r="AU38" i="75"/>
  <c r="AT38" i="75"/>
  <c r="AS38" i="75"/>
  <c r="AR38" i="75"/>
  <c r="AQ38" i="75"/>
  <c r="AP38" i="75"/>
  <c r="AO38" i="75"/>
  <c r="AN38" i="75"/>
  <c r="AM38" i="75"/>
  <c r="AL38" i="75"/>
  <c r="AK38" i="75"/>
  <c r="AJ38" i="75"/>
  <c r="AI38" i="75"/>
  <c r="AH38" i="75"/>
  <c r="AG38" i="75"/>
  <c r="AF38" i="75"/>
  <c r="AE38" i="75"/>
  <c r="AD38" i="75"/>
  <c r="AC38" i="75"/>
  <c r="AB38" i="75"/>
  <c r="AA38" i="75"/>
  <c r="Z38" i="75"/>
  <c r="Y38" i="75"/>
  <c r="X38" i="75"/>
  <c r="W38" i="75"/>
  <c r="V38" i="75"/>
  <c r="U38" i="75"/>
  <c r="T38" i="75"/>
  <c r="S38" i="75"/>
  <c r="R38" i="75"/>
  <c r="Q38" i="75"/>
  <c r="P38" i="75"/>
  <c r="O38" i="75"/>
  <c r="N38" i="75"/>
  <c r="M38" i="75"/>
  <c r="L38" i="75"/>
  <c r="K38" i="75"/>
  <c r="J38" i="75"/>
  <c r="I38" i="75"/>
  <c r="H38" i="75"/>
  <c r="G38" i="75"/>
  <c r="F38" i="75"/>
  <c r="E38" i="75"/>
  <c r="D38" i="75"/>
  <c r="C38" i="75"/>
  <c r="BA37" i="75"/>
  <c r="AZ37" i="75"/>
  <c r="AY37" i="75"/>
  <c r="AX37" i="75"/>
  <c r="AW37" i="75"/>
  <c r="AV37" i="75"/>
  <c r="AU37" i="75"/>
  <c r="AT37" i="75"/>
  <c r="AS37" i="75"/>
  <c r="AR37" i="75"/>
  <c r="AQ37" i="75"/>
  <c r="AP37" i="75"/>
  <c r="AO37" i="75"/>
  <c r="AN37" i="75"/>
  <c r="AM37" i="75"/>
  <c r="AL37" i="75"/>
  <c r="AK37" i="75"/>
  <c r="AJ37" i="75"/>
  <c r="AI37" i="75"/>
  <c r="AH37" i="75"/>
  <c r="AG37" i="75"/>
  <c r="AF37" i="75"/>
  <c r="AE37" i="75"/>
  <c r="AD37" i="75"/>
  <c r="AC37" i="75"/>
  <c r="AB37" i="75"/>
  <c r="AA37" i="75"/>
  <c r="Z37" i="75"/>
  <c r="Y37" i="75"/>
  <c r="X37" i="75"/>
  <c r="W37" i="75"/>
  <c r="V37" i="75"/>
  <c r="U37" i="75"/>
  <c r="T37" i="75"/>
  <c r="S37" i="75"/>
  <c r="R37" i="75"/>
  <c r="Q37" i="75"/>
  <c r="P37" i="75"/>
  <c r="O37" i="75"/>
  <c r="N37" i="75"/>
  <c r="M37" i="75"/>
  <c r="L37" i="75"/>
  <c r="K37" i="75"/>
  <c r="J37" i="75"/>
  <c r="I37" i="75"/>
  <c r="H37" i="75"/>
  <c r="G37" i="75"/>
  <c r="F37" i="75"/>
  <c r="E37" i="75"/>
  <c r="D37" i="75"/>
  <c r="C37" i="75"/>
  <c r="BA36" i="75"/>
  <c r="AZ36" i="75"/>
  <c r="AY36" i="75"/>
  <c r="AX36" i="75"/>
  <c r="AW36" i="75"/>
  <c r="AV36" i="75"/>
  <c r="AU36" i="75"/>
  <c r="AT36" i="75"/>
  <c r="AS36" i="75"/>
  <c r="AR36" i="75"/>
  <c r="AQ36" i="75"/>
  <c r="AP36" i="75"/>
  <c r="AO36" i="75"/>
  <c r="AN36" i="75"/>
  <c r="AM36" i="75"/>
  <c r="AL36" i="75"/>
  <c r="AK36" i="75"/>
  <c r="AJ36" i="75"/>
  <c r="AI36" i="75"/>
  <c r="AH36" i="75"/>
  <c r="AG36" i="75"/>
  <c r="AF36" i="75"/>
  <c r="AE36" i="75"/>
  <c r="AD36" i="75"/>
  <c r="AC36" i="75"/>
  <c r="AB36" i="75"/>
  <c r="AA36" i="75"/>
  <c r="Z36" i="75"/>
  <c r="Y36" i="75"/>
  <c r="X36" i="75"/>
  <c r="W36" i="75"/>
  <c r="V36" i="75"/>
  <c r="U36" i="75"/>
  <c r="T36" i="75"/>
  <c r="S36" i="75"/>
  <c r="R36" i="75"/>
  <c r="Q36" i="75"/>
  <c r="P36" i="75"/>
  <c r="O36" i="75"/>
  <c r="N36" i="75"/>
  <c r="M36" i="75"/>
  <c r="L36" i="75"/>
  <c r="K36" i="75"/>
  <c r="J36" i="75"/>
  <c r="I36" i="75"/>
  <c r="H36" i="75"/>
  <c r="G36" i="75"/>
  <c r="F36" i="75"/>
  <c r="E36" i="75"/>
  <c r="D36" i="75"/>
  <c r="C36" i="75"/>
  <c r="BA35" i="75"/>
  <c r="AZ35" i="75"/>
  <c r="AY35" i="75"/>
  <c r="AX35" i="75"/>
  <c r="AW35" i="75"/>
  <c r="AV35" i="75"/>
  <c r="AU35" i="75"/>
  <c r="AT35" i="75"/>
  <c r="AS35" i="75"/>
  <c r="AR35" i="75"/>
  <c r="AQ35" i="75"/>
  <c r="AP35" i="75"/>
  <c r="AO35" i="75"/>
  <c r="AN35" i="75"/>
  <c r="AM35" i="75"/>
  <c r="AL35" i="75"/>
  <c r="AK35" i="75"/>
  <c r="AJ35" i="75"/>
  <c r="AI35" i="75"/>
  <c r="AH35" i="75"/>
  <c r="AG35" i="75"/>
  <c r="AF35" i="75"/>
  <c r="AE35" i="75"/>
  <c r="AD35" i="75"/>
  <c r="AC35" i="75"/>
  <c r="AB35" i="75"/>
  <c r="AA35" i="75"/>
  <c r="Z35" i="75"/>
  <c r="Y35" i="75"/>
  <c r="X35" i="75"/>
  <c r="W35" i="75"/>
  <c r="V35" i="75"/>
  <c r="U35" i="75"/>
  <c r="T35" i="75"/>
  <c r="S35" i="75"/>
  <c r="R35" i="75"/>
  <c r="Q35" i="75"/>
  <c r="P35" i="75"/>
  <c r="O35" i="75"/>
  <c r="N35" i="75"/>
  <c r="M35" i="75"/>
  <c r="L35" i="75"/>
  <c r="K35" i="75"/>
  <c r="J35" i="75"/>
  <c r="I35" i="75"/>
  <c r="H35" i="75"/>
  <c r="G35" i="75"/>
  <c r="F35" i="75"/>
  <c r="E35" i="75"/>
  <c r="D35" i="75"/>
  <c r="C35" i="75"/>
  <c r="BA34" i="75"/>
  <c r="AZ34" i="75"/>
  <c r="AY34" i="75"/>
  <c r="AX34" i="75"/>
  <c r="AW34" i="75"/>
  <c r="AV34" i="75"/>
  <c r="AU34" i="75"/>
  <c r="AT34" i="75"/>
  <c r="AS34" i="75"/>
  <c r="AR34" i="75"/>
  <c r="AQ34" i="75"/>
  <c r="AP34" i="75"/>
  <c r="AO34" i="75"/>
  <c r="AN34" i="75"/>
  <c r="AM34" i="75"/>
  <c r="AL34" i="75"/>
  <c r="AK34" i="75"/>
  <c r="AJ34" i="75"/>
  <c r="AI34" i="75"/>
  <c r="AH34" i="75"/>
  <c r="AG34" i="75"/>
  <c r="AF34" i="75"/>
  <c r="AE34" i="75"/>
  <c r="AD34" i="75"/>
  <c r="AC34" i="75"/>
  <c r="AB34" i="75"/>
  <c r="AA34" i="75"/>
  <c r="Z34" i="75"/>
  <c r="Y34" i="75"/>
  <c r="X34" i="75"/>
  <c r="W34" i="75"/>
  <c r="V34" i="75"/>
  <c r="U34" i="75"/>
  <c r="T34" i="75"/>
  <c r="S34" i="75"/>
  <c r="R34" i="75"/>
  <c r="Q34" i="75"/>
  <c r="P34" i="75"/>
  <c r="O34" i="75"/>
  <c r="N34" i="75"/>
  <c r="M34" i="75"/>
  <c r="L34" i="75"/>
  <c r="K34" i="75"/>
  <c r="J34" i="75"/>
  <c r="I34" i="75"/>
  <c r="H34" i="75"/>
  <c r="G34" i="75"/>
  <c r="F34" i="75"/>
  <c r="E34" i="75"/>
  <c r="D34" i="75"/>
  <c r="C34" i="75"/>
  <c r="BA33" i="75"/>
  <c r="AZ33" i="75"/>
  <c r="AY33" i="75"/>
  <c r="AX33" i="75"/>
  <c r="AW33" i="75"/>
  <c r="AV33" i="75"/>
  <c r="AU33" i="75"/>
  <c r="AT33" i="75"/>
  <c r="AS33" i="75"/>
  <c r="AR33" i="75"/>
  <c r="AQ33" i="75"/>
  <c r="AP33" i="75"/>
  <c r="AO33" i="75"/>
  <c r="AN33" i="75"/>
  <c r="AM33" i="75"/>
  <c r="AL33" i="75"/>
  <c r="AK33" i="75"/>
  <c r="AJ33" i="75"/>
  <c r="AI33" i="75"/>
  <c r="AH33" i="75"/>
  <c r="AG33" i="75"/>
  <c r="AF33" i="75"/>
  <c r="AE33" i="75"/>
  <c r="AD33" i="75"/>
  <c r="AC33" i="75"/>
  <c r="AB33" i="75"/>
  <c r="AA33" i="75"/>
  <c r="Z33" i="75"/>
  <c r="Y33" i="75"/>
  <c r="X33" i="75"/>
  <c r="W33" i="75"/>
  <c r="V33" i="75"/>
  <c r="U33" i="75"/>
  <c r="T33" i="75"/>
  <c r="S33" i="75"/>
  <c r="R33" i="75"/>
  <c r="Q33" i="75"/>
  <c r="P33" i="75"/>
  <c r="O33" i="75"/>
  <c r="N33" i="75"/>
  <c r="M33" i="75"/>
  <c r="L33" i="75"/>
  <c r="K33" i="75"/>
  <c r="J33" i="75"/>
  <c r="I33" i="75"/>
  <c r="H33" i="75"/>
  <c r="G33" i="75"/>
  <c r="F33" i="75"/>
  <c r="E33" i="75"/>
  <c r="D33" i="75"/>
  <c r="C33" i="75"/>
  <c r="BA32" i="75"/>
  <c r="AZ32" i="75"/>
  <c r="AY32" i="75"/>
  <c r="AX32" i="75"/>
  <c r="AW32" i="75"/>
  <c r="AV32" i="75"/>
  <c r="AU32" i="75"/>
  <c r="AT32" i="75"/>
  <c r="AS32" i="75"/>
  <c r="AR32" i="75"/>
  <c r="AQ32" i="75"/>
  <c r="AP32" i="75"/>
  <c r="AO32" i="75"/>
  <c r="AN32" i="75"/>
  <c r="AM32" i="75"/>
  <c r="AL32" i="75"/>
  <c r="AK32" i="75"/>
  <c r="AJ32" i="75"/>
  <c r="AI32" i="75"/>
  <c r="AH32" i="75"/>
  <c r="AG32" i="75"/>
  <c r="AF32" i="75"/>
  <c r="AE32" i="75"/>
  <c r="AD32" i="75"/>
  <c r="AC32" i="75"/>
  <c r="AB32" i="75"/>
  <c r="AA32" i="75"/>
  <c r="Z32" i="75"/>
  <c r="Y32" i="75"/>
  <c r="X32" i="75"/>
  <c r="W32" i="75"/>
  <c r="V32" i="75"/>
  <c r="U32" i="75"/>
  <c r="T32" i="75"/>
  <c r="S32" i="75"/>
  <c r="R32" i="75"/>
  <c r="Q32" i="75"/>
  <c r="P32" i="75"/>
  <c r="O32" i="75"/>
  <c r="N32" i="75"/>
  <c r="M32" i="75"/>
  <c r="L32" i="75"/>
  <c r="K32" i="75"/>
  <c r="J32" i="75"/>
  <c r="I32" i="75"/>
  <c r="H32" i="75"/>
  <c r="G32" i="75"/>
  <c r="F32" i="75"/>
  <c r="E32" i="75"/>
  <c r="D32" i="75"/>
  <c r="C32" i="75"/>
  <c r="BA31" i="75"/>
  <c r="AZ31" i="75"/>
  <c r="AY31" i="75"/>
  <c r="AX31" i="75"/>
  <c r="AW31" i="75"/>
  <c r="AV31" i="75"/>
  <c r="AU31" i="75"/>
  <c r="AT31" i="75"/>
  <c r="AS31" i="75"/>
  <c r="AR31" i="75"/>
  <c r="AQ31" i="75"/>
  <c r="AP31" i="75"/>
  <c r="AO31" i="75"/>
  <c r="AN31" i="75"/>
  <c r="AM31" i="75"/>
  <c r="AL31" i="75"/>
  <c r="AK31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A30" i="75"/>
  <c r="AZ30" i="75"/>
  <c r="AY30" i="75"/>
  <c r="AX30" i="75"/>
  <c r="AW30" i="75"/>
  <c r="AV30" i="75"/>
  <c r="AU30" i="75"/>
  <c r="AT30" i="75"/>
  <c r="AS30" i="75"/>
  <c r="AR30" i="75"/>
  <c r="AQ30" i="75"/>
  <c r="AP30" i="75"/>
  <c r="AO30" i="75"/>
  <c r="AN30" i="75"/>
  <c r="AM30" i="75"/>
  <c r="AL30" i="75"/>
  <c r="AK30" i="75"/>
  <c r="AJ30" i="75"/>
  <c r="AI30" i="75"/>
  <c r="AH30" i="75"/>
  <c r="AG30" i="75"/>
  <c r="AF30" i="75"/>
  <c r="AE30" i="75"/>
  <c r="AD30" i="75"/>
  <c r="AC30" i="75"/>
  <c r="AB30" i="75"/>
  <c r="AA30" i="75"/>
  <c r="Z30" i="75"/>
  <c r="Y30" i="75"/>
  <c r="X30" i="75"/>
  <c r="W30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A29" i="75"/>
  <c r="AZ29" i="75"/>
  <c r="AY29" i="75"/>
  <c r="AX29" i="75"/>
  <c r="AW29" i="75"/>
  <c r="AV29" i="75"/>
  <c r="AU29" i="75"/>
  <c r="AT29" i="75"/>
  <c r="AS29" i="75"/>
  <c r="AR29" i="75"/>
  <c r="AQ29" i="75"/>
  <c r="AP29" i="75"/>
  <c r="AO29" i="75"/>
  <c r="AN29" i="75"/>
  <c r="AM29" i="75"/>
  <c r="AL29" i="75"/>
  <c r="AK29" i="75"/>
  <c r="AJ29" i="75"/>
  <c r="AI29" i="75"/>
  <c r="AH29" i="75"/>
  <c r="AG29" i="75"/>
  <c r="AF29" i="75"/>
  <c r="AE29" i="75"/>
  <c r="AD29" i="75"/>
  <c r="AC29" i="75"/>
  <c r="AB29" i="75"/>
  <c r="AA29" i="75"/>
  <c r="Z29" i="75"/>
  <c r="Y29" i="75"/>
  <c r="X29" i="75"/>
  <c r="W29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A28" i="75"/>
  <c r="AZ28" i="75"/>
  <c r="AY28" i="75"/>
  <c r="AX28" i="75"/>
  <c r="AW28" i="75"/>
  <c r="AV28" i="75"/>
  <c r="AU28" i="75"/>
  <c r="AT28" i="75"/>
  <c r="AS28" i="75"/>
  <c r="AR28" i="75"/>
  <c r="AQ28" i="75"/>
  <c r="AP28" i="75"/>
  <c r="AO28" i="75"/>
  <c r="AN28" i="75"/>
  <c r="AM28" i="75"/>
  <c r="AL28" i="75"/>
  <c r="AK28" i="75"/>
  <c r="AJ28" i="75"/>
  <c r="AI28" i="75"/>
  <c r="AH28" i="75"/>
  <c r="AG28" i="75"/>
  <c r="AF28" i="75"/>
  <c r="AE28" i="75"/>
  <c r="AD28" i="75"/>
  <c r="AC28" i="75"/>
  <c r="AB28" i="75"/>
  <c r="AA28" i="75"/>
  <c r="Z28" i="75"/>
  <c r="Y28" i="75"/>
  <c r="X28" i="75"/>
  <c r="W28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A27" i="75"/>
  <c r="AZ27" i="75"/>
  <c r="AY27" i="75"/>
  <c r="AX27" i="75"/>
  <c r="AW27" i="75"/>
  <c r="AV27" i="75"/>
  <c r="AU27" i="75"/>
  <c r="AT27" i="75"/>
  <c r="AS27" i="75"/>
  <c r="AR27" i="75"/>
  <c r="AQ27" i="75"/>
  <c r="AP27" i="75"/>
  <c r="AO27" i="75"/>
  <c r="AN27" i="75"/>
  <c r="AM27" i="75"/>
  <c r="AL27" i="75"/>
  <c r="AK27" i="75"/>
  <c r="AJ27" i="75"/>
  <c r="AI27" i="75"/>
  <c r="AH27" i="75"/>
  <c r="AG27" i="75"/>
  <c r="AF27" i="75"/>
  <c r="AE27" i="75"/>
  <c r="AD27" i="75"/>
  <c r="AC27" i="75"/>
  <c r="AB27" i="75"/>
  <c r="AA27" i="75"/>
  <c r="Z27" i="75"/>
  <c r="Y27" i="75"/>
  <c r="X27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A26" i="75"/>
  <c r="AZ26" i="75"/>
  <c r="AY26" i="75"/>
  <c r="AX26" i="75"/>
  <c r="AW26" i="75"/>
  <c r="AV26" i="75"/>
  <c r="AU26" i="75"/>
  <c r="AT26" i="75"/>
  <c r="AS26" i="75"/>
  <c r="AR26" i="75"/>
  <c r="AQ26" i="75"/>
  <c r="AP26" i="75"/>
  <c r="AO26" i="75"/>
  <c r="AN26" i="75"/>
  <c r="AM26" i="75"/>
  <c r="AL26" i="75"/>
  <c r="AK26" i="75"/>
  <c r="AJ26" i="75"/>
  <c r="AI26" i="75"/>
  <c r="AH26" i="75"/>
  <c r="AG26" i="75"/>
  <c r="AF26" i="75"/>
  <c r="AE26" i="75"/>
  <c r="AD26" i="75"/>
  <c r="AC26" i="75"/>
  <c r="AB26" i="75"/>
  <c r="AA26" i="75"/>
  <c r="Z26" i="75"/>
  <c r="Y26" i="75"/>
  <c r="X26" i="75"/>
  <c r="W26" i="75"/>
  <c r="V26" i="75"/>
  <c r="U26" i="75"/>
  <c r="T26" i="75"/>
  <c r="S26" i="75"/>
  <c r="R26" i="75"/>
  <c r="Q26" i="75"/>
  <c r="P26" i="75"/>
  <c r="O26" i="75"/>
  <c r="N26" i="75"/>
  <c r="M26" i="75"/>
  <c r="L26" i="75"/>
  <c r="K26" i="75"/>
  <c r="J26" i="75"/>
  <c r="I26" i="75"/>
  <c r="H26" i="75"/>
  <c r="G26" i="75"/>
  <c r="F26" i="75"/>
  <c r="E26" i="75"/>
  <c r="D26" i="75"/>
  <c r="C26" i="75"/>
  <c r="BA25" i="75"/>
  <c r="AZ25" i="75"/>
  <c r="AY25" i="75"/>
  <c r="AX25" i="75"/>
  <c r="AW25" i="75"/>
  <c r="AV25" i="75"/>
  <c r="AU25" i="75"/>
  <c r="AT25" i="75"/>
  <c r="AS25" i="75"/>
  <c r="AR25" i="75"/>
  <c r="AQ25" i="75"/>
  <c r="AP25" i="75"/>
  <c r="AO25" i="75"/>
  <c r="AN25" i="75"/>
  <c r="AM25" i="75"/>
  <c r="AL25" i="75"/>
  <c r="AK25" i="75"/>
  <c r="AJ25" i="75"/>
  <c r="AI25" i="75"/>
  <c r="AH25" i="75"/>
  <c r="AG25" i="75"/>
  <c r="AF25" i="75"/>
  <c r="AE25" i="75"/>
  <c r="AD25" i="75"/>
  <c r="AC25" i="75"/>
  <c r="AB25" i="75"/>
  <c r="AA25" i="75"/>
  <c r="Z25" i="75"/>
  <c r="Y25" i="75"/>
  <c r="X25" i="75"/>
  <c r="W25" i="75"/>
  <c r="V25" i="75"/>
  <c r="U25" i="75"/>
  <c r="T25" i="75"/>
  <c r="S25" i="75"/>
  <c r="R25" i="75"/>
  <c r="Q25" i="75"/>
  <c r="P25" i="75"/>
  <c r="O25" i="75"/>
  <c r="N25" i="75"/>
  <c r="M25" i="75"/>
  <c r="L25" i="75"/>
  <c r="K25" i="75"/>
  <c r="J25" i="75"/>
  <c r="I25" i="75"/>
  <c r="H25" i="75"/>
  <c r="G25" i="75"/>
  <c r="F25" i="75"/>
  <c r="E25" i="75"/>
  <c r="D25" i="75"/>
  <c r="C25" i="75"/>
  <c r="BA24" i="75"/>
  <c r="AZ24" i="75"/>
  <c r="AY24" i="75"/>
  <c r="AX24" i="75"/>
  <c r="AW24" i="75"/>
  <c r="AV24" i="75"/>
  <c r="AU24" i="75"/>
  <c r="AT24" i="75"/>
  <c r="AS24" i="75"/>
  <c r="AR24" i="75"/>
  <c r="AQ24" i="75"/>
  <c r="AP24" i="75"/>
  <c r="AO24" i="75"/>
  <c r="AN24" i="75"/>
  <c r="AM24" i="75"/>
  <c r="AL24" i="75"/>
  <c r="AK24" i="75"/>
  <c r="AJ24" i="75"/>
  <c r="AI24" i="75"/>
  <c r="AH24" i="75"/>
  <c r="AG24" i="75"/>
  <c r="AF24" i="75"/>
  <c r="AE24" i="75"/>
  <c r="AD24" i="75"/>
  <c r="AC24" i="75"/>
  <c r="AB24" i="75"/>
  <c r="AA24" i="75"/>
  <c r="Z24" i="75"/>
  <c r="Y24" i="75"/>
  <c r="X24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A23" i="75"/>
  <c r="AZ23" i="75"/>
  <c r="AY23" i="75"/>
  <c r="AX23" i="75"/>
  <c r="AW23" i="75"/>
  <c r="AV23" i="75"/>
  <c r="AU23" i="75"/>
  <c r="AT23" i="75"/>
  <c r="AS23" i="75"/>
  <c r="AR23" i="75"/>
  <c r="AQ23" i="75"/>
  <c r="AP23" i="75"/>
  <c r="AO23" i="75"/>
  <c r="AN23" i="75"/>
  <c r="AM23" i="75"/>
  <c r="AL23" i="75"/>
  <c r="AK23" i="75"/>
  <c r="AJ23" i="75"/>
  <c r="AI23" i="75"/>
  <c r="AH23" i="75"/>
  <c r="AG23" i="75"/>
  <c r="AF23" i="75"/>
  <c r="AE23" i="75"/>
  <c r="AD23" i="75"/>
  <c r="AC23" i="75"/>
  <c r="AB23" i="75"/>
  <c r="AA23" i="75"/>
  <c r="Z23" i="75"/>
  <c r="Y23" i="75"/>
  <c r="X23" i="75"/>
  <c r="W23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I23" i="75"/>
  <c r="H23" i="75"/>
  <c r="G23" i="75"/>
  <c r="F23" i="75"/>
  <c r="E23" i="75"/>
  <c r="D23" i="75"/>
  <c r="C23" i="75"/>
  <c r="BA22" i="75"/>
  <c r="AZ22" i="75"/>
  <c r="AY22" i="75"/>
  <c r="AX22" i="75"/>
  <c r="AW22" i="75"/>
  <c r="AV22" i="75"/>
  <c r="AU22" i="75"/>
  <c r="AT22" i="75"/>
  <c r="AS22" i="75"/>
  <c r="AR22" i="75"/>
  <c r="AQ22" i="75"/>
  <c r="AP22" i="75"/>
  <c r="AO22" i="75"/>
  <c r="AN22" i="75"/>
  <c r="AM22" i="75"/>
  <c r="AL22" i="75"/>
  <c r="AK22" i="75"/>
  <c r="AJ22" i="75"/>
  <c r="AI22" i="75"/>
  <c r="AH22" i="75"/>
  <c r="AG22" i="75"/>
  <c r="AF22" i="75"/>
  <c r="AE22" i="75"/>
  <c r="AD22" i="75"/>
  <c r="AC22" i="75"/>
  <c r="AB22" i="75"/>
  <c r="AA22" i="75"/>
  <c r="Z22" i="75"/>
  <c r="Y22" i="75"/>
  <c r="X22" i="75"/>
  <c r="W22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I22" i="75"/>
  <c r="H22" i="75"/>
  <c r="G22" i="75"/>
  <c r="F22" i="75"/>
  <c r="E22" i="75"/>
  <c r="D22" i="75"/>
  <c r="C22" i="75"/>
  <c r="BA21" i="75"/>
  <c r="AZ21" i="75"/>
  <c r="AY21" i="75"/>
  <c r="AX21" i="75"/>
  <c r="AW21" i="75"/>
  <c r="AV21" i="75"/>
  <c r="AU21" i="75"/>
  <c r="AT21" i="75"/>
  <c r="AS21" i="75"/>
  <c r="AR21" i="75"/>
  <c r="AQ21" i="75"/>
  <c r="AP21" i="75"/>
  <c r="AO21" i="75"/>
  <c r="AN21" i="75"/>
  <c r="AM21" i="75"/>
  <c r="AL21" i="75"/>
  <c r="AK21" i="75"/>
  <c r="AJ21" i="75"/>
  <c r="AI21" i="75"/>
  <c r="AH21" i="75"/>
  <c r="AG21" i="75"/>
  <c r="AF21" i="75"/>
  <c r="AE21" i="75"/>
  <c r="AD21" i="75"/>
  <c r="AC21" i="75"/>
  <c r="AB21" i="75"/>
  <c r="AA21" i="75"/>
  <c r="Z21" i="75"/>
  <c r="Y21" i="75"/>
  <c r="X21" i="75"/>
  <c r="W21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D21" i="75"/>
  <c r="C21" i="75"/>
  <c r="BA20" i="75"/>
  <c r="AZ20" i="75"/>
  <c r="AY20" i="75"/>
  <c r="AX20" i="75"/>
  <c r="AW20" i="75"/>
  <c r="AV20" i="75"/>
  <c r="AU20" i="75"/>
  <c r="AT20" i="75"/>
  <c r="AS20" i="75"/>
  <c r="AR20" i="75"/>
  <c r="AQ20" i="75"/>
  <c r="AP20" i="75"/>
  <c r="AO20" i="75"/>
  <c r="AN20" i="75"/>
  <c r="AM20" i="75"/>
  <c r="AL20" i="75"/>
  <c r="AK20" i="75"/>
  <c r="AJ20" i="75"/>
  <c r="AI20" i="75"/>
  <c r="AH20" i="75"/>
  <c r="AG20" i="75"/>
  <c r="AF20" i="75"/>
  <c r="AE20" i="75"/>
  <c r="AD20" i="75"/>
  <c r="AC20" i="75"/>
  <c r="AB20" i="75"/>
  <c r="AA20" i="75"/>
  <c r="Z20" i="75"/>
  <c r="Y20" i="75"/>
  <c r="X20" i="75"/>
  <c r="W20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F20" i="75"/>
  <c r="E20" i="75"/>
  <c r="D20" i="75"/>
  <c r="C20" i="75"/>
  <c r="BA19" i="75"/>
  <c r="AZ19" i="75"/>
  <c r="AY19" i="75"/>
  <c r="AX19" i="75"/>
  <c r="AW19" i="75"/>
  <c r="AV19" i="75"/>
  <c r="AU19" i="75"/>
  <c r="AT19" i="75"/>
  <c r="AS19" i="75"/>
  <c r="AR19" i="75"/>
  <c r="AQ19" i="75"/>
  <c r="AP19" i="75"/>
  <c r="AO19" i="75"/>
  <c r="AN19" i="75"/>
  <c r="AM19" i="75"/>
  <c r="AL19" i="75"/>
  <c r="AK19" i="75"/>
  <c r="AJ19" i="75"/>
  <c r="AI19" i="75"/>
  <c r="AH19" i="75"/>
  <c r="AG19" i="75"/>
  <c r="AF19" i="75"/>
  <c r="AE19" i="75"/>
  <c r="AD19" i="75"/>
  <c r="AC19" i="75"/>
  <c r="AB19" i="75"/>
  <c r="AA19" i="75"/>
  <c r="Z19" i="75"/>
  <c r="Y19" i="75"/>
  <c r="X19" i="75"/>
  <c r="W19" i="75"/>
  <c r="V19" i="75"/>
  <c r="U19" i="75"/>
  <c r="T19" i="75"/>
  <c r="S19" i="75"/>
  <c r="R19" i="75"/>
  <c r="Q19" i="75"/>
  <c r="P19" i="75"/>
  <c r="O19" i="75"/>
  <c r="N19" i="75"/>
  <c r="M19" i="75"/>
  <c r="L19" i="75"/>
  <c r="K19" i="75"/>
  <c r="J19" i="75"/>
  <c r="I19" i="75"/>
  <c r="H19" i="75"/>
  <c r="G19" i="75"/>
  <c r="F19" i="75"/>
  <c r="E19" i="75"/>
  <c r="D19" i="75"/>
  <c r="C19" i="75"/>
  <c r="BA18" i="75"/>
  <c r="AZ18" i="75"/>
  <c r="AY18" i="75"/>
  <c r="AX18" i="75"/>
  <c r="AW18" i="75"/>
  <c r="AV18" i="75"/>
  <c r="AU18" i="75"/>
  <c r="AT18" i="75"/>
  <c r="AS18" i="75"/>
  <c r="AR18" i="75"/>
  <c r="AQ18" i="75"/>
  <c r="AP18" i="75"/>
  <c r="AO18" i="75"/>
  <c r="AN18" i="75"/>
  <c r="AM18" i="75"/>
  <c r="AL18" i="75"/>
  <c r="AK18" i="75"/>
  <c r="AJ18" i="75"/>
  <c r="AI18" i="75"/>
  <c r="AH18" i="75"/>
  <c r="AG18" i="75"/>
  <c r="AF18" i="75"/>
  <c r="AE18" i="75"/>
  <c r="AD18" i="75"/>
  <c r="AC18" i="75"/>
  <c r="AB18" i="75"/>
  <c r="AA18" i="75"/>
  <c r="Z18" i="75"/>
  <c r="Y18" i="75"/>
  <c r="X18" i="75"/>
  <c r="W18" i="75"/>
  <c r="V18" i="75"/>
  <c r="U18" i="75"/>
  <c r="T18" i="75"/>
  <c r="S18" i="75"/>
  <c r="R18" i="75"/>
  <c r="Q18" i="75"/>
  <c r="P18" i="75"/>
  <c r="O18" i="75"/>
  <c r="N18" i="75"/>
  <c r="M18" i="75"/>
  <c r="L18" i="75"/>
  <c r="K18" i="75"/>
  <c r="J18" i="75"/>
  <c r="I18" i="75"/>
  <c r="H18" i="75"/>
  <c r="G18" i="75"/>
  <c r="F18" i="75"/>
  <c r="E18" i="75"/>
  <c r="D18" i="75"/>
  <c r="C18" i="75"/>
  <c r="BA17" i="75"/>
  <c r="AZ17" i="75"/>
  <c r="AY17" i="75"/>
  <c r="AX17" i="75"/>
  <c r="AW17" i="75"/>
  <c r="AV17" i="75"/>
  <c r="AU17" i="75"/>
  <c r="AT17" i="75"/>
  <c r="AS17" i="75"/>
  <c r="AR17" i="75"/>
  <c r="AQ17" i="75"/>
  <c r="AP17" i="75"/>
  <c r="AO17" i="75"/>
  <c r="AN17" i="75"/>
  <c r="AM17" i="75"/>
  <c r="AL17" i="75"/>
  <c r="AK17" i="75"/>
  <c r="AJ17" i="75"/>
  <c r="AI17" i="75"/>
  <c r="AH17" i="75"/>
  <c r="AG17" i="75"/>
  <c r="AF17" i="75"/>
  <c r="AE17" i="75"/>
  <c r="AD17" i="75"/>
  <c r="AC17" i="75"/>
  <c r="AB17" i="75"/>
  <c r="AA17" i="75"/>
  <c r="Z17" i="75"/>
  <c r="Y17" i="75"/>
  <c r="X17" i="75"/>
  <c r="W17" i="75"/>
  <c r="V17" i="75"/>
  <c r="U17" i="75"/>
  <c r="T17" i="75"/>
  <c r="S17" i="75"/>
  <c r="R17" i="75"/>
  <c r="Q17" i="75"/>
  <c r="P17" i="75"/>
  <c r="O17" i="75"/>
  <c r="N17" i="75"/>
  <c r="M17" i="75"/>
  <c r="L17" i="75"/>
  <c r="K17" i="75"/>
  <c r="J17" i="75"/>
  <c r="I17" i="75"/>
  <c r="H17" i="75"/>
  <c r="G17" i="75"/>
  <c r="F17" i="75"/>
  <c r="E17" i="75"/>
  <c r="D17" i="75"/>
  <c r="C17" i="75"/>
  <c r="BA16" i="75"/>
  <c r="AZ16" i="75"/>
  <c r="AY16" i="75"/>
  <c r="AX16" i="75"/>
  <c r="AW16" i="75"/>
  <c r="AV16" i="75"/>
  <c r="AU16" i="75"/>
  <c r="AT16" i="75"/>
  <c r="AS16" i="75"/>
  <c r="AR16" i="75"/>
  <c r="AQ16" i="75"/>
  <c r="AP16" i="75"/>
  <c r="AO16" i="75"/>
  <c r="AN16" i="75"/>
  <c r="AM16" i="75"/>
  <c r="AL16" i="75"/>
  <c r="AK16" i="75"/>
  <c r="AJ16" i="75"/>
  <c r="AI16" i="75"/>
  <c r="AH16" i="75"/>
  <c r="AG16" i="75"/>
  <c r="AF16" i="75"/>
  <c r="AE16" i="75"/>
  <c r="AD16" i="75"/>
  <c r="AC16" i="75"/>
  <c r="AB16" i="75"/>
  <c r="AA16" i="75"/>
  <c r="Z16" i="75"/>
  <c r="Y16" i="75"/>
  <c r="X16" i="75"/>
  <c r="W16" i="75"/>
  <c r="V16" i="75"/>
  <c r="U16" i="75"/>
  <c r="T16" i="75"/>
  <c r="S16" i="75"/>
  <c r="R16" i="75"/>
  <c r="Q16" i="75"/>
  <c r="P16" i="75"/>
  <c r="O16" i="75"/>
  <c r="N16" i="75"/>
  <c r="M16" i="75"/>
  <c r="L16" i="75"/>
  <c r="K16" i="75"/>
  <c r="J16" i="75"/>
  <c r="I16" i="75"/>
  <c r="H16" i="75"/>
  <c r="G16" i="75"/>
  <c r="F16" i="75"/>
  <c r="E16" i="75"/>
  <c r="D16" i="75"/>
  <c r="C16" i="75"/>
  <c r="BA15" i="75"/>
  <c r="AZ15" i="75"/>
  <c r="AY15" i="75"/>
  <c r="AX15" i="75"/>
  <c r="AW15" i="75"/>
  <c r="AV15" i="75"/>
  <c r="AU15" i="75"/>
  <c r="AT15" i="75"/>
  <c r="AS15" i="75"/>
  <c r="AR15" i="75"/>
  <c r="AQ15" i="75"/>
  <c r="AP15" i="75"/>
  <c r="AO15" i="75"/>
  <c r="AN15" i="75"/>
  <c r="AM15" i="75"/>
  <c r="AL15" i="75"/>
  <c r="AK15" i="75"/>
  <c r="AJ15" i="75"/>
  <c r="AI15" i="75"/>
  <c r="AH15" i="75"/>
  <c r="AG15" i="75"/>
  <c r="AF15" i="75"/>
  <c r="AE15" i="75"/>
  <c r="AD15" i="75"/>
  <c r="AC15" i="75"/>
  <c r="AB15" i="75"/>
  <c r="AA15" i="75"/>
  <c r="Z15" i="75"/>
  <c r="Y15" i="75"/>
  <c r="X15" i="75"/>
  <c r="W15" i="75"/>
  <c r="V15" i="75"/>
  <c r="U15" i="75"/>
  <c r="T15" i="75"/>
  <c r="S15" i="75"/>
  <c r="R15" i="75"/>
  <c r="Q15" i="75"/>
  <c r="P15" i="75"/>
  <c r="O15" i="75"/>
  <c r="N15" i="75"/>
  <c r="M15" i="75"/>
  <c r="L15" i="75"/>
  <c r="K15" i="75"/>
  <c r="J15" i="75"/>
  <c r="I15" i="75"/>
  <c r="H15" i="75"/>
  <c r="G15" i="75"/>
  <c r="F15" i="75"/>
  <c r="E15" i="75"/>
  <c r="D15" i="75"/>
  <c r="C15" i="75"/>
  <c r="BA14" i="75"/>
  <c r="AZ14" i="75"/>
  <c r="AY14" i="75"/>
  <c r="AX14" i="75"/>
  <c r="AW14" i="75"/>
  <c r="AV14" i="75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I14" i="75"/>
  <c r="AH14" i="75"/>
  <c r="AG14" i="75"/>
  <c r="AF14" i="75"/>
  <c r="AE14" i="75"/>
  <c r="AD14" i="75"/>
  <c r="AC14" i="75"/>
  <c r="AB14" i="75"/>
  <c r="AA14" i="75"/>
  <c r="Z14" i="75"/>
  <c r="Y14" i="75"/>
  <c r="X14" i="75"/>
  <c r="W14" i="75"/>
  <c r="V14" i="75"/>
  <c r="U14" i="75"/>
  <c r="T14" i="75"/>
  <c r="S14" i="75"/>
  <c r="R14" i="75"/>
  <c r="Q14" i="75"/>
  <c r="P14" i="75"/>
  <c r="O14" i="75"/>
  <c r="N14" i="75"/>
  <c r="M14" i="75"/>
  <c r="L14" i="75"/>
  <c r="K14" i="75"/>
  <c r="J14" i="75"/>
  <c r="I14" i="75"/>
  <c r="H14" i="75"/>
  <c r="G14" i="75"/>
  <c r="F14" i="75"/>
  <c r="E14" i="75"/>
  <c r="D14" i="75"/>
  <c r="C14" i="75"/>
  <c r="BA13" i="75"/>
  <c r="AZ13" i="75"/>
  <c r="AY13" i="75"/>
  <c r="AX13" i="75"/>
  <c r="AW13" i="75"/>
  <c r="AV13" i="75"/>
  <c r="AU13" i="75"/>
  <c r="AT13" i="75"/>
  <c r="AS13" i="75"/>
  <c r="AR13" i="75"/>
  <c r="AQ13" i="75"/>
  <c r="AP13" i="75"/>
  <c r="AO13" i="75"/>
  <c r="AN13" i="75"/>
  <c r="AM13" i="75"/>
  <c r="AL13" i="75"/>
  <c r="AK13" i="75"/>
  <c r="AJ13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H13" i="75"/>
  <c r="G13" i="75"/>
  <c r="F13" i="75"/>
  <c r="E13" i="75"/>
  <c r="D13" i="75"/>
  <c r="C13" i="75"/>
  <c r="BA12" i="75"/>
  <c r="AZ12" i="75"/>
  <c r="AY12" i="75"/>
  <c r="AX12" i="75"/>
  <c r="AW12" i="75"/>
  <c r="AV12" i="75"/>
  <c r="AU12" i="75"/>
  <c r="AT12" i="75"/>
  <c r="AS12" i="75"/>
  <c r="AR12" i="75"/>
  <c r="AQ12" i="75"/>
  <c r="AP12" i="75"/>
  <c r="AO12" i="75"/>
  <c r="AN12" i="75"/>
  <c r="AM12" i="75"/>
  <c r="AL12" i="75"/>
  <c r="AK12" i="75"/>
  <c r="AJ12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G12" i="75"/>
  <c r="F12" i="75"/>
  <c r="E12" i="75"/>
  <c r="D12" i="75"/>
  <c r="C12" i="75"/>
  <c r="BA11" i="75"/>
  <c r="AZ11" i="75"/>
  <c r="AY11" i="75"/>
  <c r="AX11" i="75"/>
  <c r="AW11" i="75"/>
  <c r="AV11" i="75"/>
  <c r="AU11" i="75"/>
  <c r="AT11" i="75"/>
  <c r="AS11" i="75"/>
  <c r="AR11" i="75"/>
  <c r="AQ11" i="75"/>
  <c r="AP11" i="75"/>
  <c r="AO11" i="75"/>
  <c r="AN11" i="75"/>
  <c r="AM11" i="75"/>
  <c r="AL11" i="75"/>
  <c r="AK11" i="75"/>
  <c r="AJ11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A10" i="75"/>
  <c r="AZ10" i="75"/>
  <c r="AY10" i="75"/>
  <c r="AX10" i="75"/>
  <c r="AW10" i="75"/>
  <c r="AV10" i="75"/>
  <c r="AU10" i="75"/>
  <c r="AT10" i="75"/>
  <c r="AS10" i="75"/>
  <c r="AR10" i="75"/>
  <c r="AQ10" i="75"/>
  <c r="AP10" i="75"/>
  <c r="AO10" i="75"/>
  <c r="AN10" i="75"/>
  <c r="AM10" i="75"/>
  <c r="AL10" i="75"/>
  <c r="AK10" i="75"/>
  <c r="AJ10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A9" i="75"/>
  <c r="AZ9" i="75"/>
  <c r="AY9" i="75"/>
  <c r="AX9" i="75"/>
  <c r="AW9" i="75"/>
  <c r="AV9" i="75"/>
  <c r="AU9" i="75"/>
  <c r="AT9" i="75"/>
  <c r="AS9" i="75"/>
  <c r="AR9" i="75"/>
  <c r="AQ9" i="75"/>
  <c r="AP9" i="75"/>
  <c r="AO9" i="75"/>
  <c r="AN9" i="75"/>
  <c r="AM9" i="75"/>
  <c r="AL9" i="75"/>
  <c r="AK9" i="75"/>
  <c r="AJ9" i="75"/>
  <c r="AI9" i="75"/>
  <c r="AH9" i="75"/>
  <c r="AG9" i="75"/>
  <c r="AF9" i="75"/>
  <c r="AE9" i="75"/>
  <c r="AD9" i="75"/>
  <c r="AC9" i="75"/>
  <c r="AB9" i="75"/>
  <c r="AA9" i="75"/>
  <c r="Z9" i="75"/>
  <c r="Y9" i="75"/>
  <c r="X9" i="75"/>
  <c r="W9" i="75"/>
  <c r="V9" i="75"/>
  <c r="U9" i="75"/>
  <c r="T9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A8" i="75"/>
  <c r="AZ8" i="75"/>
  <c r="AY8" i="75"/>
  <c r="AX8" i="75"/>
  <c r="AW8" i="75"/>
  <c r="AV8" i="75"/>
  <c r="AU8" i="75"/>
  <c r="AT8" i="75"/>
  <c r="AS8" i="75"/>
  <c r="AR8" i="75"/>
  <c r="AQ8" i="75"/>
  <c r="AP8" i="75"/>
  <c r="AO8" i="75"/>
  <c r="AN8" i="75"/>
  <c r="AM8" i="75"/>
  <c r="AL8" i="75"/>
  <c r="AK8" i="75"/>
  <c r="AJ8" i="75"/>
  <c r="AI8" i="75"/>
  <c r="AH8" i="75"/>
  <c r="AG8" i="75"/>
  <c r="AF8" i="75"/>
  <c r="AE8" i="75"/>
  <c r="AD8" i="75"/>
  <c r="AC8" i="75"/>
  <c r="AB8" i="75"/>
  <c r="AA8" i="75"/>
  <c r="Z8" i="75"/>
  <c r="Y8" i="75"/>
  <c r="X8" i="75"/>
  <c r="W8" i="75"/>
  <c r="V8" i="75"/>
  <c r="U8" i="75"/>
  <c r="T8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A7" i="75"/>
  <c r="AZ7" i="75"/>
  <c r="AY7" i="75"/>
  <c r="AX7" i="75"/>
  <c r="AW7" i="75"/>
  <c r="AV7" i="75"/>
  <c r="AU7" i="75"/>
  <c r="AT7" i="75"/>
  <c r="AS7" i="75"/>
  <c r="AR7" i="75"/>
  <c r="AQ7" i="75"/>
  <c r="AP7" i="75"/>
  <c r="AO7" i="75"/>
  <c r="AN7" i="75"/>
  <c r="AM7" i="75"/>
  <c r="AL7" i="75"/>
  <c r="AK7" i="75"/>
  <c r="AJ7" i="75"/>
  <c r="AI7" i="75"/>
  <c r="AH7" i="75"/>
  <c r="AG7" i="75"/>
  <c r="AF7" i="75"/>
  <c r="AE7" i="75"/>
  <c r="AD7" i="75"/>
  <c r="AC7" i="75"/>
  <c r="AB7" i="75"/>
  <c r="AA7" i="75"/>
  <c r="Z7" i="75"/>
  <c r="Y7" i="75"/>
  <c r="X7" i="75"/>
  <c r="W7" i="75"/>
  <c r="V7" i="75"/>
  <c r="U7" i="75"/>
  <c r="T7" i="75"/>
  <c r="S7" i="75"/>
  <c r="R7" i="75"/>
  <c r="Q7" i="75"/>
  <c r="P7" i="75"/>
  <c r="O7" i="75"/>
  <c r="N7" i="75"/>
  <c r="M7" i="75"/>
  <c r="L7" i="75"/>
  <c r="K7" i="75"/>
  <c r="J7" i="75"/>
  <c r="I7" i="75"/>
  <c r="H7" i="75"/>
  <c r="G7" i="75"/>
  <c r="F7" i="75"/>
  <c r="E7" i="75"/>
  <c r="D7" i="75"/>
  <c r="C7" i="75"/>
  <c r="BA6" i="75"/>
  <c r="AZ6" i="75"/>
  <c r="AY6" i="75"/>
  <c r="AX6" i="75"/>
  <c r="AW6" i="75"/>
  <c r="AV6" i="75"/>
  <c r="AU6" i="75"/>
  <c r="AT6" i="75"/>
  <c r="AS6" i="75"/>
  <c r="AR6" i="75"/>
  <c r="AQ6" i="75"/>
  <c r="AP6" i="75"/>
  <c r="AO6" i="75"/>
  <c r="AN6" i="75"/>
  <c r="AM6" i="75"/>
  <c r="AL6" i="75"/>
  <c r="AK6" i="75"/>
  <c r="AJ6" i="75"/>
  <c r="AI6" i="75"/>
  <c r="AH6" i="75"/>
  <c r="AG6" i="75"/>
  <c r="AF6" i="75"/>
  <c r="AE6" i="75"/>
  <c r="AD6" i="75"/>
  <c r="AC6" i="75"/>
  <c r="AB6" i="75"/>
  <c r="AA6" i="75"/>
  <c r="Z6" i="75"/>
  <c r="Y6" i="75"/>
  <c r="X6" i="75"/>
  <c r="W6" i="75"/>
  <c r="V6" i="75"/>
  <c r="U6" i="75"/>
  <c r="T6" i="75"/>
  <c r="S6" i="75"/>
  <c r="R6" i="75"/>
  <c r="Q6" i="75"/>
  <c r="P6" i="75"/>
  <c r="O6" i="75"/>
  <c r="N6" i="75"/>
  <c r="M6" i="75"/>
  <c r="L6" i="75"/>
  <c r="K6" i="75"/>
  <c r="J6" i="75"/>
  <c r="I6" i="75"/>
  <c r="H6" i="75"/>
  <c r="G6" i="75"/>
  <c r="F6" i="75"/>
  <c r="E6" i="75"/>
  <c r="D6" i="75"/>
  <c r="C6" i="75"/>
  <c r="BA5" i="75"/>
  <c r="AZ5" i="75"/>
  <c r="AY5" i="75"/>
  <c r="AX5" i="75"/>
  <c r="AW5" i="75"/>
  <c r="AV5" i="75"/>
  <c r="AU5" i="75"/>
  <c r="AT5" i="75"/>
  <c r="AS5" i="75"/>
  <c r="AR5" i="75"/>
  <c r="AQ5" i="75"/>
  <c r="AP5" i="75"/>
  <c r="AO5" i="75"/>
  <c r="AN5" i="75"/>
  <c r="AM5" i="75"/>
  <c r="AL5" i="75"/>
  <c r="AK5" i="75"/>
  <c r="AJ5" i="75"/>
  <c r="AI5" i="75"/>
  <c r="AH5" i="75"/>
  <c r="AG5" i="75"/>
  <c r="AF5" i="75"/>
  <c r="AE5" i="75"/>
  <c r="AD5" i="75"/>
  <c r="AC5" i="75"/>
  <c r="AB5" i="75"/>
  <c r="AA5" i="75"/>
  <c r="Z5" i="75"/>
  <c r="Y5" i="75"/>
  <c r="X5" i="75"/>
  <c r="W5" i="75"/>
  <c r="V5" i="75"/>
  <c r="U5" i="75"/>
  <c r="T5" i="75"/>
  <c r="S5" i="75"/>
  <c r="R5" i="75"/>
  <c r="Q5" i="75"/>
  <c r="P5" i="75"/>
  <c r="O5" i="75"/>
  <c r="N5" i="75"/>
  <c r="M5" i="75"/>
  <c r="L5" i="75"/>
  <c r="K5" i="75"/>
  <c r="J5" i="75"/>
  <c r="I5" i="75"/>
  <c r="H5" i="75"/>
  <c r="G5" i="75"/>
  <c r="F5" i="75"/>
  <c r="E5" i="75"/>
  <c r="D5" i="75"/>
  <c r="C5" i="75"/>
  <c r="BA4" i="75"/>
  <c r="AZ4" i="75"/>
  <c r="AY4" i="75"/>
  <c r="AX4" i="75"/>
  <c r="AW4" i="75"/>
  <c r="AV4" i="75"/>
  <c r="AU4" i="75"/>
  <c r="AT4" i="75"/>
  <c r="AS4" i="75"/>
  <c r="AR4" i="75"/>
  <c r="AQ4" i="75"/>
  <c r="AP4" i="75"/>
  <c r="AO4" i="75"/>
  <c r="AN4" i="75"/>
  <c r="AM4" i="75"/>
  <c r="AL4" i="75"/>
  <c r="AK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U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D4" i="75"/>
  <c r="C4" i="75"/>
  <c r="BA3" i="75"/>
  <c r="AZ3" i="75"/>
  <c r="AY3" i="75"/>
  <c r="AX3" i="75"/>
  <c r="AW3" i="75"/>
  <c r="AV3" i="75"/>
  <c r="AU3" i="75"/>
  <c r="AT3" i="75"/>
  <c r="AS3" i="75"/>
  <c r="AR3" i="75"/>
  <c r="AQ3" i="75"/>
  <c r="AP3" i="75"/>
  <c r="AO3" i="75"/>
  <c r="AN3" i="75"/>
  <c r="AM3" i="75"/>
  <c r="AL3" i="75"/>
  <c r="AK3" i="75"/>
  <c r="AJ3" i="75"/>
  <c r="AI3" i="75"/>
  <c r="AH3" i="75"/>
  <c r="AG3" i="75"/>
  <c r="AF3" i="75"/>
  <c r="AE3" i="75"/>
  <c r="AD3" i="75"/>
  <c r="AC3" i="75"/>
  <c r="AB3" i="75"/>
  <c r="AA3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A2" i="75"/>
  <c r="AZ2" i="75"/>
  <c r="AY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I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S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C2" i="75"/>
  <c r="BA85" i="74"/>
  <c r="AZ85" i="74"/>
  <c r="AY85" i="74"/>
  <c r="AX85" i="74"/>
  <c r="AW85" i="74"/>
  <c r="AV85" i="74"/>
  <c r="AU85" i="74"/>
  <c r="AT85" i="74"/>
  <c r="AS85" i="74"/>
  <c r="AR85" i="74"/>
  <c r="AQ85" i="74"/>
  <c r="AP85" i="74"/>
  <c r="AO85" i="74"/>
  <c r="AN85" i="74"/>
  <c r="AM85" i="74"/>
  <c r="AL85" i="74"/>
  <c r="AK85" i="74"/>
  <c r="AJ85" i="74"/>
  <c r="AI85" i="74"/>
  <c r="AH85" i="74"/>
  <c r="AG85" i="74"/>
  <c r="AF85" i="74"/>
  <c r="AE85" i="74"/>
  <c r="AD85" i="74"/>
  <c r="AC85" i="74"/>
  <c r="AB85" i="74"/>
  <c r="AA85" i="74"/>
  <c r="Z85" i="74"/>
  <c r="Y85" i="74"/>
  <c r="X85" i="74"/>
  <c r="W85" i="74"/>
  <c r="V85" i="74"/>
  <c r="U85" i="74"/>
  <c r="T85" i="74"/>
  <c r="S85" i="74"/>
  <c r="R85" i="74"/>
  <c r="Q85" i="74"/>
  <c r="P85" i="74"/>
  <c r="O85" i="74"/>
  <c r="N85" i="74"/>
  <c r="M85" i="74"/>
  <c r="L85" i="74"/>
  <c r="K85" i="74"/>
  <c r="J85" i="74"/>
  <c r="I85" i="74"/>
  <c r="H85" i="74"/>
  <c r="G85" i="74"/>
  <c r="F85" i="74"/>
  <c r="E85" i="74"/>
  <c r="D85" i="74"/>
  <c r="C85" i="74"/>
  <c r="BA84" i="74"/>
  <c r="AZ84" i="74"/>
  <c r="AY84" i="74"/>
  <c r="AX84" i="74"/>
  <c r="AW84" i="74"/>
  <c r="AV84" i="74"/>
  <c r="AU84" i="74"/>
  <c r="AT84" i="74"/>
  <c r="AS84" i="74"/>
  <c r="AR84" i="74"/>
  <c r="AQ84" i="74"/>
  <c r="AP84" i="74"/>
  <c r="AO84" i="74"/>
  <c r="AN84" i="74"/>
  <c r="AM84" i="74"/>
  <c r="AL84" i="74"/>
  <c r="AK84" i="74"/>
  <c r="AJ84" i="74"/>
  <c r="AI84" i="74"/>
  <c r="AH84" i="74"/>
  <c r="AG84" i="74"/>
  <c r="AF84" i="74"/>
  <c r="AE84" i="74"/>
  <c r="AD84" i="74"/>
  <c r="AC84" i="74"/>
  <c r="AB84" i="74"/>
  <c r="AA84" i="74"/>
  <c r="Z84" i="74"/>
  <c r="Y84" i="74"/>
  <c r="X84" i="74"/>
  <c r="W84" i="74"/>
  <c r="V84" i="74"/>
  <c r="U84" i="74"/>
  <c r="T84" i="74"/>
  <c r="S84" i="74"/>
  <c r="R84" i="74"/>
  <c r="Q84" i="74"/>
  <c r="P84" i="74"/>
  <c r="O84" i="74"/>
  <c r="N84" i="74"/>
  <c r="M84" i="74"/>
  <c r="L84" i="74"/>
  <c r="K84" i="74"/>
  <c r="J84" i="74"/>
  <c r="I84" i="74"/>
  <c r="H84" i="74"/>
  <c r="G84" i="74"/>
  <c r="F84" i="74"/>
  <c r="E84" i="74"/>
  <c r="D84" i="74"/>
  <c r="C84" i="74"/>
  <c r="BA83" i="74"/>
  <c r="AZ83" i="74"/>
  <c r="AY83" i="74"/>
  <c r="AX83" i="74"/>
  <c r="AW83" i="74"/>
  <c r="AV83" i="74"/>
  <c r="AU83" i="74"/>
  <c r="AT83" i="74"/>
  <c r="AS83" i="74"/>
  <c r="AR83" i="74"/>
  <c r="AQ83" i="74"/>
  <c r="AP83" i="74"/>
  <c r="AO83" i="74"/>
  <c r="AN83" i="74"/>
  <c r="AM83" i="74"/>
  <c r="AL83" i="74"/>
  <c r="AK83" i="74"/>
  <c r="AJ83" i="74"/>
  <c r="AI83" i="74"/>
  <c r="AH83" i="74"/>
  <c r="AG83" i="74"/>
  <c r="AF83" i="74"/>
  <c r="AE83" i="74"/>
  <c r="AD83" i="74"/>
  <c r="AC83" i="74"/>
  <c r="AB83" i="74"/>
  <c r="AA83" i="74"/>
  <c r="Z83" i="74"/>
  <c r="Y83" i="74"/>
  <c r="X83" i="74"/>
  <c r="W83" i="74"/>
  <c r="V83" i="74"/>
  <c r="U83" i="74"/>
  <c r="T83" i="74"/>
  <c r="S83" i="74"/>
  <c r="R83" i="74"/>
  <c r="Q83" i="74"/>
  <c r="P83" i="74"/>
  <c r="O83" i="74"/>
  <c r="N83" i="74"/>
  <c r="M83" i="74"/>
  <c r="L83" i="74"/>
  <c r="K83" i="74"/>
  <c r="J83" i="74"/>
  <c r="I83" i="74"/>
  <c r="H83" i="74"/>
  <c r="G83" i="74"/>
  <c r="F83" i="74"/>
  <c r="E83" i="74"/>
  <c r="D83" i="74"/>
  <c r="C83" i="74"/>
  <c r="BA82" i="74"/>
  <c r="AZ82" i="74"/>
  <c r="AY82" i="74"/>
  <c r="AX82" i="74"/>
  <c r="AW82" i="74"/>
  <c r="AV82" i="74"/>
  <c r="AU82" i="74"/>
  <c r="AT82" i="74"/>
  <c r="AS82" i="74"/>
  <c r="AR82" i="74"/>
  <c r="AQ82" i="74"/>
  <c r="AP82" i="74"/>
  <c r="AO82" i="74"/>
  <c r="AN82" i="74"/>
  <c r="AM82" i="74"/>
  <c r="AL82" i="74"/>
  <c r="AK82" i="74"/>
  <c r="AJ82" i="74"/>
  <c r="AI82" i="74"/>
  <c r="AH82" i="74"/>
  <c r="AG82" i="74"/>
  <c r="AF82" i="74"/>
  <c r="AE82" i="74"/>
  <c r="AD82" i="74"/>
  <c r="AC82" i="74"/>
  <c r="AB82" i="74"/>
  <c r="AA82" i="74"/>
  <c r="Z82" i="74"/>
  <c r="Y82" i="74"/>
  <c r="X82" i="74"/>
  <c r="W82" i="74"/>
  <c r="V82" i="74"/>
  <c r="U82" i="74"/>
  <c r="T82" i="74"/>
  <c r="S82" i="74"/>
  <c r="R82" i="74"/>
  <c r="Q82" i="74"/>
  <c r="P82" i="74"/>
  <c r="O82" i="74"/>
  <c r="N82" i="74"/>
  <c r="M82" i="74"/>
  <c r="L82" i="74"/>
  <c r="K82" i="74"/>
  <c r="J82" i="74"/>
  <c r="I82" i="74"/>
  <c r="H82" i="74"/>
  <c r="G82" i="74"/>
  <c r="F82" i="74"/>
  <c r="E82" i="74"/>
  <c r="D82" i="74"/>
  <c r="C82" i="74"/>
  <c r="BA81" i="74"/>
  <c r="AZ81" i="74"/>
  <c r="AY81" i="74"/>
  <c r="AX81" i="74"/>
  <c r="AW81" i="74"/>
  <c r="AV81" i="74"/>
  <c r="AU81" i="74"/>
  <c r="AT81" i="74"/>
  <c r="AS81" i="74"/>
  <c r="AR81" i="74"/>
  <c r="AQ81" i="74"/>
  <c r="AP81" i="74"/>
  <c r="AO81" i="74"/>
  <c r="AN81" i="74"/>
  <c r="AM81" i="74"/>
  <c r="AL81" i="74"/>
  <c r="AK81" i="74"/>
  <c r="AJ81" i="74"/>
  <c r="AI81" i="74"/>
  <c r="AH81" i="74"/>
  <c r="AG81" i="74"/>
  <c r="AF81" i="74"/>
  <c r="AE81" i="74"/>
  <c r="AD81" i="74"/>
  <c r="AC81" i="74"/>
  <c r="AB81" i="74"/>
  <c r="AA81" i="74"/>
  <c r="Z81" i="74"/>
  <c r="Y81" i="74"/>
  <c r="X81" i="74"/>
  <c r="W81" i="74"/>
  <c r="V81" i="74"/>
  <c r="U81" i="74"/>
  <c r="T81" i="74"/>
  <c r="S81" i="74"/>
  <c r="R81" i="74"/>
  <c r="Q81" i="74"/>
  <c r="P81" i="74"/>
  <c r="O81" i="74"/>
  <c r="N81" i="74"/>
  <c r="M81" i="74"/>
  <c r="L81" i="74"/>
  <c r="K81" i="74"/>
  <c r="J81" i="74"/>
  <c r="I81" i="74"/>
  <c r="H81" i="74"/>
  <c r="G81" i="74"/>
  <c r="F81" i="74"/>
  <c r="E81" i="74"/>
  <c r="D81" i="74"/>
  <c r="C81" i="74"/>
  <c r="BA80" i="74"/>
  <c r="AZ80" i="74"/>
  <c r="AY80" i="74"/>
  <c r="AX80" i="74"/>
  <c r="AW80" i="74"/>
  <c r="AV80" i="74"/>
  <c r="AU80" i="74"/>
  <c r="AT80" i="74"/>
  <c r="AS80" i="74"/>
  <c r="AR80" i="74"/>
  <c r="AQ80" i="74"/>
  <c r="AP80" i="74"/>
  <c r="AO80" i="74"/>
  <c r="AN80" i="74"/>
  <c r="AM80" i="74"/>
  <c r="AL80" i="74"/>
  <c r="AK80" i="74"/>
  <c r="AJ80" i="74"/>
  <c r="AI80" i="74"/>
  <c r="AH80" i="74"/>
  <c r="AG80" i="74"/>
  <c r="AF80" i="74"/>
  <c r="AE80" i="74"/>
  <c r="AD80" i="74"/>
  <c r="AC80" i="74"/>
  <c r="AB80" i="74"/>
  <c r="AA80" i="74"/>
  <c r="Z80" i="74"/>
  <c r="Y80" i="74"/>
  <c r="X80" i="74"/>
  <c r="W80" i="74"/>
  <c r="V80" i="74"/>
  <c r="U80" i="74"/>
  <c r="T80" i="74"/>
  <c r="S80" i="74"/>
  <c r="R80" i="74"/>
  <c r="Q80" i="74"/>
  <c r="P80" i="74"/>
  <c r="O80" i="74"/>
  <c r="N80" i="74"/>
  <c r="M80" i="74"/>
  <c r="L80" i="74"/>
  <c r="K80" i="74"/>
  <c r="J80" i="74"/>
  <c r="I80" i="74"/>
  <c r="H80" i="74"/>
  <c r="G80" i="74"/>
  <c r="F80" i="74"/>
  <c r="E80" i="74"/>
  <c r="D80" i="74"/>
  <c r="C80" i="74"/>
  <c r="BA79" i="74"/>
  <c r="AZ79" i="74"/>
  <c r="AY79" i="74"/>
  <c r="AX79" i="74"/>
  <c r="AW79" i="74"/>
  <c r="AV79" i="74"/>
  <c r="AU79" i="74"/>
  <c r="AT79" i="74"/>
  <c r="AS79" i="74"/>
  <c r="AR79" i="74"/>
  <c r="AQ79" i="74"/>
  <c r="AP79" i="74"/>
  <c r="AO79" i="74"/>
  <c r="AN79" i="74"/>
  <c r="AM79" i="74"/>
  <c r="AL79" i="74"/>
  <c r="AK79" i="74"/>
  <c r="AJ79" i="74"/>
  <c r="AI79" i="74"/>
  <c r="AH79" i="74"/>
  <c r="AG79" i="74"/>
  <c r="AF79" i="74"/>
  <c r="AE79" i="74"/>
  <c r="AD79" i="74"/>
  <c r="AC79" i="74"/>
  <c r="AB79" i="74"/>
  <c r="AA79" i="74"/>
  <c r="Z79" i="74"/>
  <c r="Y79" i="74"/>
  <c r="X79" i="74"/>
  <c r="W79" i="74"/>
  <c r="V79" i="74"/>
  <c r="U79" i="74"/>
  <c r="T79" i="74"/>
  <c r="S79" i="74"/>
  <c r="R79" i="74"/>
  <c r="Q79" i="74"/>
  <c r="P79" i="74"/>
  <c r="O79" i="74"/>
  <c r="N79" i="74"/>
  <c r="M79" i="74"/>
  <c r="L79" i="74"/>
  <c r="K79" i="74"/>
  <c r="J79" i="74"/>
  <c r="I79" i="74"/>
  <c r="H79" i="74"/>
  <c r="G79" i="74"/>
  <c r="F79" i="74"/>
  <c r="E79" i="74"/>
  <c r="D79" i="74"/>
  <c r="C79" i="74"/>
  <c r="BA78" i="74"/>
  <c r="AZ78" i="74"/>
  <c r="AY78" i="74"/>
  <c r="AX78" i="74"/>
  <c r="AW78" i="74"/>
  <c r="AV78" i="74"/>
  <c r="AU78" i="74"/>
  <c r="AT78" i="74"/>
  <c r="AS78" i="74"/>
  <c r="AR78" i="74"/>
  <c r="AQ78" i="74"/>
  <c r="AP78" i="74"/>
  <c r="AO78" i="74"/>
  <c r="AN78" i="74"/>
  <c r="AM78" i="74"/>
  <c r="AL78" i="74"/>
  <c r="AK78" i="74"/>
  <c r="AJ78" i="74"/>
  <c r="AI78" i="74"/>
  <c r="AH78" i="74"/>
  <c r="AG78" i="74"/>
  <c r="AF78" i="74"/>
  <c r="AE78" i="74"/>
  <c r="AD78" i="74"/>
  <c r="AC78" i="74"/>
  <c r="AB78" i="74"/>
  <c r="AA78" i="74"/>
  <c r="Z78" i="74"/>
  <c r="Y78" i="74"/>
  <c r="X78" i="74"/>
  <c r="W78" i="74"/>
  <c r="V78" i="74"/>
  <c r="U78" i="74"/>
  <c r="T78" i="74"/>
  <c r="S78" i="74"/>
  <c r="R78" i="74"/>
  <c r="Q78" i="74"/>
  <c r="P78" i="74"/>
  <c r="O78" i="74"/>
  <c r="N78" i="74"/>
  <c r="M78" i="74"/>
  <c r="L78" i="74"/>
  <c r="K78" i="74"/>
  <c r="J78" i="74"/>
  <c r="I78" i="74"/>
  <c r="H78" i="74"/>
  <c r="G78" i="74"/>
  <c r="F78" i="74"/>
  <c r="E78" i="74"/>
  <c r="D78" i="74"/>
  <c r="C78" i="74"/>
  <c r="BA77" i="74"/>
  <c r="AZ77" i="74"/>
  <c r="AY77" i="74"/>
  <c r="AX77" i="74"/>
  <c r="AW77" i="74"/>
  <c r="AV77" i="74"/>
  <c r="AU77" i="74"/>
  <c r="AT77" i="74"/>
  <c r="AS77" i="74"/>
  <c r="AR77" i="74"/>
  <c r="AQ77" i="74"/>
  <c r="AP77" i="74"/>
  <c r="AO77" i="74"/>
  <c r="AN77" i="74"/>
  <c r="AM77" i="74"/>
  <c r="AL77" i="74"/>
  <c r="AK77" i="74"/>
  <c r="AJ77" i="74"/>
  <c r="AI77" i="74"/>
  <c r="AH77" i="74"/>
  <c r="AG77" i="74"/>
  <c r="AF77" i="74"/>
  <c r="AE77" i="74"/>
  <c r="AD77" i="74"/>
  <c r="AC77" i="74"/>
  <c r="AB77" i="74"/>
  <c r="AA77" i="74"/>
  <c r="Z77" i="74"/>
  <c r="Y77" i="74"/>
  <c r="X77" i="74"/>
  <c r="W77" i="74"/>
  <c r="V77" i="74"/>
  <c r="U77" i="74"/>
  <c r="T77" i="74"/>
  <c r="S77" i="74"/>
  <c r="R77" i="74"/>
  <c r="Q77" i="74"/>
  <c r="P77" i="74"/>
  <c r="O77" i="74"/>
  <c r="N77" i="74"/>
  <c r="M77" i="74"/>
  <c r="L77" i="74"/>
  <c r="K77" i="74"/>
  <c r="J77" i="74"/>
  <c r="I77" i="74"/>
  <c r="H77" i="74"/>
  <c r="G77" i="74"/>
  <c r="F77" i="74"/>
  <c r="E77" i="74"/>
  <c r="D77" i="74"/>
  <c r="C77" i="74"/>
  <c r="BA76" i="74"/>
  <c r="AZ76" i="74"/>
  <c r="AY76" i="74"/>
  <c r="AX76" i="74"/>
  <c r="AW76" i="74"/>
  <c r="AV76" i="74"/>
  <c r="AU76" i="74"/>
  <c r="AT76" i="74"/>
  <c r="AS76" i="74"/>
  <c r="AR76" i="74"/>
  <c r="AQ76" i="74"/>
  <c r="AP76" i="74"/>
  <c r="AO76" i="74"/>
  <c r="AN76" i="74"/>
  <c r="AM76" i="74"/>
  <c r="AL76" i="74"/>
  <c r="AK76" i="74"/>
  <c r="AJ76" i="74"/>
  <c r="AI76" i="74"/>
  <c r="AH76" i="74"/>
  <c r="AG76" i="74"/>
  <c r="AF76" i="74"/>
  <c r="AE76" i="74"/>
  <c r="AD76" i="74"/>
  <c r="AC76" i="74"/>
  <c r="AB76" i="74"/>
  <c r="AA76" i="74"/>
  <c r="Z76" i="74"/>
  <c r="Y76" i="74"/>
  <c r="X76" i="74"/>
  <c r="W76" i="74"/>
  <c r="V76" i="74"/>
  <c r="U76" i="74"/>
  <c r="T76" i="74"/>
  <c r="S76" i="74"/>
  <c r="R76" i="74"/>
  <c r="Q76" i="74"/>
  <c r="P76" i="74"/>
  <c r="O76" i="74"/>
  <c r="N76" i="74"/>
  <c r="M76" i="74"/>
  <c r="L76" i="74"/>
  <c r="K76" i="74"/>
  <c r="J76" i="74"/>
  <c r="I76" i="74"/>
  <c r="H76" i="74"/>
  <c r="G76" i="74"/>
  <c r="F76" i="74"/>
  <c r="E76" i="74"/>
  <c r="D76" i="74"/>
  <c r="C76" i="74"/>
  <c r="BA75" i="74"/>
  <c r="AZ75" i="74"/>
  <c r="AY75" i="74"/>
  <c r="AX75" i="74"/>
  <c r="AW75" i="74"/>
  <c r="AV75" i="74"/>
  <c r="AU75" i="74"/>
  <c r="AT75" i="74"/>
  <c r="AS75" i="74"/>
  <c r="AR75" i="74"/>
  <c r="AQ75" i="74"/>
  <c r="AP75" i="74"/>
  <c r="AO75" i="74"/>
  <c r="AN75" i="74"/>
  <c r="AM75" i="74"/>
  <c r="AL75" i="74"/>
  <c r="AK75" i="74"/>
  <c r="AJ75" i="74"/>
  <c r="AI75" i="74"/>
  <c r="AH75" i="74"/>
  <c r="AG75" i="74"/>
  <c r="AF75" i="74"/>
  <c r="AE75" i="74"/>
  <c r="AD75" i="74"/>
  <c r="AC75" i="74"/>
  <c r="AB75" i="74"/>
  <c r="AA75" i="74"/>
  <c r="Z75" i="74"/>
  <c r="Y75" i="74"/>
  <c r="X75" i="74"/>
  <c r="W75" i="74"/>
  <c r="V75" i="74"/>
  <c r="U75" i="74"/>
  <c r="T75" i="74"/>
  <c r="S75" i="74"/>
  <c r="R75" i="74"/>
  <c r="Q75" i="74"/>
  <c r="P75" i="74"/>
  <c r="O75" i="74"/>
  <c r="N75" i="74"/>
  <c r="M75" i="74"/>
  <c r="L75" i="74"/>
  <c r="K75" i="74"/>
  <c r="J75" i="74"/>
  <c r="I75" i="74"/>
  <c r="H75" i="74"/>
  <c r="G75" i="74"/>
  <c r="F75" i="74"/>
  <c r="E75" i="74"/>
  <c r="D75" i="74"/>
  <c r="C75" i="74"/>
  <c r="BA74" i="74"/>
  <c r="AZ74" i="74"/>
  <c r="AY74" i="74"/>
  <c r="AX74" i="74"/>
  <c r="AW74" i="74"/>
  <c r="AV74" i="74"/>
  <c r="AU74" i="74"/>
  <c r="AT74" i="74"/>
  <c r="AS74" i="74"/>
  <c r="AR74" i="74"/>
  <c r="AQ74" i="74"/>
  <c r="AP74" i="74"/>
  <c r="AO74" i="74"/>
  <c r="AN74" i="74"/>
  <c r="AM74" i="74"/>
  <c r="AL74" i="74"/>
  <c r="AK74" i="74"/>
  <c r="AJ74" i="74"/>
  <c r="AI74" i="74"/>
  <c r="AH74" i="74"/>
  <c r="AG74" i="74"/>
  <c r="AF74" i="74"/>
  <c r="AE74" i="74"/>
  <c r="AD74" i="74"/>
  <c r="AC74" i="74"/>
  <c r="AB74" i="74"/>
  <c r="AA74" i="74"/>
  <c r="Z74" i="74"/>
  <c r="Y74" i="74"/>
  <c r="X74" i="74"/>
  <c r="W74" i="74"/>
  <c r="V74" i="74"/>
  <c r="U74" i="74"/>
  <c r="T74" i="74"/>
  <c r="S74" i="74"/>
  <c r="R74" i="74"/>
  <c r="Q74" i="74"/>
  <c r="P74" i="74"/>
  <c r="O74" i="74"/>
  <c r="N74" i="74"/>
  <c r="M74" i="74"/>
  <c r="L74" i="74"/>
  <c r="K74" i="74"/>
  <c r="J74" i="74"/>
  <c r="I74" i="74"/>
  <c r="H74" i="74"/>
  <c r="G74" i="74"/>
  <c r="F74" i="74"/>
  <c r="E74" i="74"/>
  <c r="D74" i="74"/>
  <c r="C74" i="74"/>
  <c r="BA73" i="74"/>
  <c r="AZ73" i="74"/>
  <c r="AY73" i="74"/>
  <c r="AX73" i="74"/>
  <c r="AW73" i="74"/>
  <c r="AV73" i="74"/>
  <c r="AU73" i="74"/>
  <c r="AT73" i="74"/>
  <c r="AS73" i="74"/>
  <c r="AR73" i="74"/>
  <c r="AQ73" i="74"/>
  <c r="AP73" i="74"/>
  <c r="AO73" i="74"/>
  <c r="AN73" i="74"/>
  <c r="AM73" i="74"/>
  <c r="AL73" i="74"/>
  <c r="AK73" i="74"/>
  <c r="AJ73" i="74"/>
  <c r="AI73" i="74"/>
  <c r="AH73" i="74"/>
  <c r="AG73" i="74"/>
  <c r="AF73" i="74"/>
  <c r="AE73" i="74"/>
  <c r="AD73" i="74"/>
  <c r="AC73" i="74"/>
  <c r="AB73" i="74"/>
  <c r="AA73" i="74"/>
  <c r="Z73" i="74"/>
  <c r="Y73" i="74"/>
  <c r="X73" i="74"/>
  <c r="W73" i="74"/>
  <c r="V73" i="74"/>
  <c r="U73" i="74"/>
  <c r="T73" i="74"/>
  <c r="S73" i="74"/>
  <c r="R73" i="74"/>
  <c r="Q73" i="74"/>
  <c r="P73" i="74"/>
  <c r="O73" i="74"/>
  <c r="N73" i="74"/>
  <c r="M73" i="74"/>
  <c r="L73" i="74"/>
  <c r="K73" i="74"/>
  <c r="J73" i="74"/>
  <c r="I73" i="74"/>
  <c r="H73" i="74"/>
  <c r="G73" i="74"/>
  <c r="F73" i="74"/>
  <c r="E73" i="74"/>
  <c r="D73" i="74"/>
  <c r="C73" i="74"/>
  <c r="BA72" i="74"/>
  <c r="AZ72" i="74"/>
  <c r="AY72" i="74"/>
  <c r="AX72" i="74"/>
  <c r="AW72" i="74"/>
  <c r="AV72" i="74"/>
  <c r="AU72" i="74"/>
  <c r="AT72" i="74"/>
  <c r="AS72" i="74"/>
  <c r="AR72" i="74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F72" i="74"/>
  <c r="E72" i="74"/>
  <c r="D72" i="74"/>
  <c r="C72" i="74"/>
  <c r="BA71" i="74"/>
  <c r="AZ71" i="74"/>
  <c r="AY71" i="74"/>
  <c r="AX71" i="74"/>
  <c r="AW71" i="74"/>
  <c r="AV71" i="74"/>
  <c r="AU71" i="74"/>
  <c r="AT71" i="74"/>
  <c r="AS71" i="74"/>
  <c r="AR71" i="74"/>
  <c r="AQ71" i="74"/>
  <c r="AP71" i="74"/>
  <c r="AO71" i="74"/>
  <c r="AN71" i="74"/>
  <c r="AM71" i="74"/>
  <c r="AL71" i="74"/>
  <c r="AK71" i="74"/>
  <c r="AJ71" i="74"/>
  <c r="AI71" i="74"/>
  <c r="AH71" i="74"/>
  <c r="AG71" i="74"/>
  <c r="AF71" i="74"/>
  <c r="AE71" i="74"/>
  <c r="AD71" i="74"/>
  <c r="AC71" i="74"/>
  <c r="AB71" i="74"/>
  <c r="AA71" i="74"/>
  <c r="Z71" i="74"/>
  <c r="Y71" i="74"/>
  <c r="X71" i="74"/>
  <c r="W71" i="74"/>
  <c r="V71" i="74"/>
  <c r="U71" i="74"/>
  <c r="T71" i="74"/>
  <c r="S71" i="74"/>
  <c r="R71" i="74"/>
  <c r="Q71" i="74"/>
  <c r="P71" i="74"/>
  <c r="O71" i="74"/>
  <c r="N71" i="74"/>
  <c r="M71" i="74"/>
  <c r="L71" i="74"/>
  <c r="K71" i="74"/>
  <c r="J71" i="74"/>
  <c r="I71" i="74"/>
  <c r="H71" i="74"/>
  <c r="G71" i="74"/>
  <c r="F71" i="74"/>
  <c r="E71" i="74"/>
  <c r="D71" i="74"/>
  <c r="C71" i="74"/>
  <c r="BA70" i="74"/>
  <c r="AZ70" i="74"/>
  <c r="AY70" i="74"/>
  <c r="AX70" i="74"/>
  <c r="AW70" i="74"/>
  <c r="AV70" i="74"/>
  <c r="AU70" i="74"/>
  <c r="AT70" i="74"/>
  <c r="AS70" i="74"/>
  <c r="AR70" i="74"/>
  <c r="AQ70" i="74"/>
  <c r="AP70" i="74"/>
  <c r="AO70" i="74"/>
  <c r="AN70" i="74"/>
  <c r="AM70" i="74"/>
  <c r="AL70" i="74"/>
  <c r="AK70" i="74"/>
  <c r="AJ70" i="74"/>
  <c r="AI70" i="74"/>
  <c r="AH70" i="74"/>
  <c r="AG70" i="74"/>
  <c r="AF70" i="74"/>
  <c r="AE70" i="74"/>
  <c r="AD70" i="74"/>
  <c r="AC70" i="74"/>
  <c r="AB70" i="74"/>
  <c r="AA70" i="74"/>
  <c r="Z70" i="74"/>
  <c r="Y70" i="74"/>
  <c r="X70" i="74"/>
  <c r="W70" i="74"/>
  <c r="V70" i="74"/>
  <c r="U70" i="74"/>
  <c r="T70" i="74"/>
  <c r="S70" i="74"/>
  <c r="R70" i="74"/>
  <c r="Q70" i="74"/>
  <c r="P70" i="74"/>
  <c r="O70" i="74"/>
  <c r="N70" i="74"/>
  <c r="M70" i="74"/>
  <c r="L70" i="74"/>
  <c r="K70" i="74"/>
  <c r="J70" i="74"/>
  <c r="I70" i="74"/>
  <c r="H70" i="74"/>
  <c r="G70" i="74"/>
  <c r="F70" i="74"/>
  <c r="E70" i="74"/>
  <c r="D70" i="74"/>
  <c r="C70" i="74"/>
  <c r="BA69" i="74"/>
  <c r="AZ69" i="74"/>
  <c r="AY69" i="74"/>
  <c r="AX69" i="74"/>
  <c r="AW69" i="74"/>
  <c r="AV69" i="74"/>
  <c r="AU69" i="74"/>
  <c r="AT69" i="74"/>
  <c r="AS69" i="74"/>
  <c r="AR69" i="74"/>
  <c r="AQ69" i="74"/>
  <c r="AP69" i="74"/>
  <c r="AO69" i="74"/>
  <c r="AN69" i="74"/>
  <c r="AM69" i="74"/>
  <c r="AL69" i="74"/>
  <c r="AK69" i="74"/>
  <c r="AJ69" i="74"/>
  <c r="AI69" i="74"/>
  <c r="AH69" i="74"/>
  <c r="AG69" i="74"/>
  <c r="AF69" i="74"/>
  <c r="AE69" i="74"/>
  <c r="AD69" i="74"/>
  <c r="AC69" i="74"/>
  <c r="AB69" i="74"/>
  <c r="AA69" i="74"/>
  <c r="Z69" i="74"/>
  <c r="Y69" i="74"/>
  <c r="X69" i="74"/>
  <c r="W69" i="74"/>
  <c r="V69" i="74"/>
  <c r="U69" i="74"/>
  <c r="T69" i="74"/>
  <c r="S69" i="74"/>
  <c r="R69" i="74"/>
  <c r="Q69" i="74"/>
  <c r="P69" i="74"/>
  <c r="O69" i="74"/>
  <c r="N69" i="74"/>
  <c r="M69" i="74"/>
  <c r="L69" i="74"/>
  <c r="K69" i="74"/>
  <c r="J69" i="74"/>
  <c r="I69" i="74"/>
  <c r="H69" i="74"/>
  <c r="G69" i="74"/>
  <c r="F69" i="74"/>
  <c r="E69" i="74"/>
  <c r="D69" i="74"/>
  <c r="C69" i="74"/>
  <c r="BA68" i="74"/>
  <c r="AZ68" i="74"/>
  <c r="AY68" i="74"/>
  <c r="AX68" i="74"/>
  <c r="AW68" i="74"/>
  <c r="AV68" i="74"/>
  <c r="AU68" i="74"/>
  <c r="AT68" i="74"/>
  <c r="AS68" i="74"/>
  <c r="AR68" i="74"/>
  <c r="AQ68" i="74"/>
  <c r="AP68" i="74"/>
  <c r="AO68" i="74"/>
  <c r="AN68" i="74"/>
  <c r="AM68" i="74"/>
  <c r="AL68" i="74"/>
  <c r="AK68" i="74"/>
  <c r="AJ68" i="74"/>
  <c r="AI68" i="74"/>
  <c r="AH68" i="74"/>
  <c r="AG68" i="74"/>
  <c r="AF68" i="74"/>
  <c r="AE68" i="74"/>
  <c r="AD68" i="74"/>
  <c r="AC68" i="74"/>
  <c r="AB68" i="74"/>
  <c r="AA68" i="74"/>
  <c r="Z68" i="74"/>
  <c r="Y68" i="74"/>
  <c r="X68" i="74"/>
  <c r="W68" i="74"/>
  <c r="V68" i="74"/>
  <c r="U68" i="74"/>
  <c r="T68" i="74"/>
  <c r="S68" i="74"/>
  <c r="R68" i="74"/>
  <c r="Q68" i="74"/>
  <c r="P68" i="74"/>
  <c r="O68" i="74"/>
  <c r="N68" i="74"/>
  <c r="M68" i="74"/>
  <c r="L68" i="74"/>
  <c r="K68" i="74"/>
  <c r="J68" i="74"/>
  <c r="I68" i="74"/>
  <c r="H68" i="74"/>
  <c r="G68" i="74"/>
  <c r="F68" i="74"/>
  <c r="E68" i="74"/>
  <c r="D68" i="74"/>
  <c r="C68" i="74"/>
  <c r="BA67" i="74"/>
  <c r="AZ67" i="74"/>
  <c r="AY67" i="74"/>
  <c r="AX67" i="74"/>
  <c r="AW67" i="74"/>
  <c r="AV67" i="74"/>
  <c r="AU67" i="74"/>
  <c r="AT67" i="74"/>
  <c r="AS67" i="74"/>
  <c r="AR67" i="74"/>
  <c r="AQ67" i="74"/>
  <c r="AP67" i="74"/>
  <c r="AO67" i="74"/>
  <c r="AN67" i="74"/>
  <c r="AM67" i="74"/>
  <c r="AL67" i="74"/>
  <c r="AK67" i="74"/>
  <c r="AJ67" i="74"/>
  <c r="AI67" i="74"/>
  <c r="AH67" i="74"/>
  <c r="AG67" i="74"/>
  <c r="AF67" i="74"/>
  <c r="AE67" i="74"/>
  <c r="AD67" i="74"/>
  <c r="AC67" i="74"/>
  <c r="AB67" i="74"/>
  <c r="AA67" i="74"/>
  <c r="Z67" i="74"/>
  <c r="Y67" i="74"/>
  <c r="X67" i="74"/>
  <c r="W67" i="74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C67" i="74"/>
  <c r="BA66" i="74"/>
  <c r="AZ66" i="74"/>
  <c r="AY66" i="74"/>
  <c r="AX66" i="74"/>
  <c r="AW66" i="74"/>
  <c r="AV66" i="74"/>
  <c r="AU66" i="74"/>
  <c r="AT66" i="74"/>
  <c r="AS66" i="74"/>
  <c r="AR66" i="74"/>
  <c r="AQ66" i="74"/>
  <c r="AP66" i="74"/>
  <c r="AO66" i="74"/>
  <c r="AN66" i="74"/>
  <c r="AM66" i="74"/>
  <c r="AL66" i="74"/>
  <c r="AK66" i="74"/>
  <c r="AJ66" i="74"/>
  <c r="AI66" i="74"/>
  <c r="AH66" i="74"/>
  <c r="AG66" i="74"/>
  <c r="AF66" i="74"/>
  <c r="AE66" i="74"/>
  <c r="AD66" i="74"/>
  <c r="AC66" i="74"/>
  <c r="AB66" i="74"/>
  <c r="AA66" i="74"/>
  <c r="Z66" i="74"/>
  <c r="Y66" i="74"/>
  <c r="X66" i="74"/>
  <c r="W66" i="74"/>
  <c r="V66" i="74"/>
  <c r="U66" i="74"/>
  <c r="T66" i="74"/>
  <c r="S66" i="74"/>
  <c r="R66" i="74"/>
  <c r="Q66" i="74"/>
  <c r="P66" i="74"/>
  <c r="O66" i="74"/>
  <c r="N66" i="74"/>
  <c r="M66" i="74"/>
  <c r="L66" i="74"/>
  <c r="K66" i="74"/>
  <c r="J66" i="74"/>
  <c r="I66" i="74"/>
  <c r="H66" i="74"/>
  <c r="G66" i="74"/>
  <c r="F66" i="74"/>
  <c r="E66" i="74"/>
  <c r="D66" i="74"/>
  <c r="C66" i="74"/>
  <c r="BA65" i="74"/>
  <c r="AZ65" i="74"/>
  <c r="AY65" i="74"/>
  <c r="AX65" i="74"/>
  <c r="AW65" i="74"/>
  <c r="AV65" i="74"/>
  <c r="AU65" i="74"/>
  <c r="AT65" i="74"/>
  <c r="AS65" i="74"/>
  <c r="AR65" i="74"/>
  <c r="AQ65" i="74"/>
  <c r="AP65" i="74"/>
  <c r="AO65" i="74"/>
  <c r="AN65" i="74"/>
  <c r="AM65" i="74"/>
  <c r="AL65" i="74"/>
  <c r="AK65" i="74"/>
  <c r="AJ65" i="74"/>
  <c r="AI65" i="74"/>
  <c r="AH65" i="74"/>
  <c r="AG65" i="74"/>
  <c r="AF65" i="74"/>
  <c r="AE65" i="74"/>
  <c r="AD65" i="74"/>
  <c r="AC65" i="74"/>
  <c r="AB65" i="74"/>
  <c r="AA65" i="74"/>
  <c r="Z65" i="74"/>
  <c r="Y65" i="74"/>
  <c r="X65" i="74"/>
  <c r="W65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A64" i="74"/>
  <c r="AZ64" i="74"/>
  <c r="AY64" i="74"/>
  <c r="AX64" i="74"/>
  <c r="AW64" i="74"/>
  <c r="AV64" i="74"/>
  <c r="AU64" i="74"/>
  <c r="AT64" i="74"/>
  <c r="AS64" i="74"/>
  <c r="AR64" i="74"/>
  <c r="AQ64" i="74"/>
  <c r="AP64" i="74"/>
  <c r="AO64" i="74"/>
  <c r="AN64" i="74"/>
  <c r="AM64" i="74"/>
  <c r="AL64" i="74"/>
  <c r="AK64" i="74"/>
  <c r="AJ64" i="74"/>
  <c r="AI64" i="74"/>
  <c r="AH64" i="74"/>
  <c r="AG64" i="74"/>
  <c r="AF64" i="74"/>
  <c r="AE64" i="74"/>
  <c r="AD64" i="74"/>
  <c r="AC64" i="74"/>
  <c r="AB64" i="74"/>
  <c r="AA64" i="74"/>
  <c r="Z64" i="74"/>
  <c r="Y64" i="74"/>
  <c r="X64" i="74"/>
  <c r="W64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A63" i="74"/>
  <c r="AZ63" i="74"/>
  <c r="AY63" i="74"/>
  <c r="AX63" i="74"/>
  <c r="AW63" i="74"/>
  <c r="AV63" i="74"/>
  <c r="AU63" i="74"/>
  <c r="AT63" i="74"/>
  <c r="AS63" i="74"/>
  <c r="AR63" i="74"/>
  <c r="AQ63" i="74"/>
  <c r="AP63" i="74"/>
  <c r="AO63" i="74"/>
  <c r="AN63" i="74"/>
  <c r="AM63" i="74"/>
  <c r="AL63" i="74"/>
  <c r="AK63" i="74"/>
  <c r="AJ63" i="74"/>
  <c r="AI63" i="74"/>
  <c r="AH63" i="74"/>
  <c r="AG63" i="74"/>
  <c r="AF63" i="74"/>
  <c r="AE63" i="74"/>
  <c r="AD63" i="74"/>
  <c r="AC63" i="74"/>
  <c r="AB63" i="74"/>
  <c r="AA63" i="74"/>
  <c r="Z63" i="74"/>
  <c r="Y63" i="74"/>
  <c r="X63" i="74"/>
  <c r="W63" i="74"/>
  <c r="V63" i="74"/>
  <c r="U63" i="74"/>
  <c r="T63" i="74"/>
  <c r="S63" i="74"/>
  <c r="R63" i="74"/>
  <c r="Q63" i="74"/>
  <c r="P63" i="74"/>
  <c r="O63" i="74"/>
  <c r="N63" i="74"/>
  <c r="M63" i="74"/>
  <c r="L63" i="74"/>
  <c r="K63" i="74"/>
  <c r="J63" i="74"/>
  <c r="I63" i="74"/>
  <c r="H63" i="74"/>
  <c r="G63" i="74"/>
  <c r="F63" i="74"/>
  <c r="E63" i="74"/>
  <c r="D63" i="74"/>
  <c r="C63" i="74"/>
  <c r="BA62" i="74"/>
  <c r="AZ62" i="74"/>
  <c r="AY62" i="74"/>
  <c r="AX62" i="74"/>
  <c r="AW62" i="74"/>
  <c r="AV62" i="74"/>
  <c r="AU62" i="74"/>
  <c r="AT62" i="74"/>
  <c r="AS62" i="74"/>
  <c r="AR62" i="74"/>
  <c r="AQ62" i="74"/>
  <c r="AP62" i="74"/>
  <c r="AO62" i="74"/>
  <c r="AN62" i="74"/>
  <c r="AM62" i="74"/>
  <c r="AL62" i="74"/>
  <c r="AK62" i="74"/>
  <c r="AJ62" i="74"/>
  <c r="AI62" i="74"/>
  <c r="AH62" i="74"/>
  <c r="AG62" i="74"/>
  <c r="AF62" i="74"/>
  <c r="AE62" i="74"/>
  <c r="AD62" i="74"/>
  <c r="AC62" i="74"/>
  <c r="AB62" i="74"/>
  <c r="AA62" i="74"/>
  <c r="Z62" i="74"/>
  <c r="Y62" i="74"/>
  <c r="X62" i="74"/>
  <c r="W62" i="74"/>
  <c r="V62" i="74"/>
  <c r="U62" i="74"/>
  <c r="T62" i="74"/>
  <c r="S62" i="74"/>
  <c r="R62" i="74"/>
  <c r="Q62" i="74"/>
  <c r="P62" i="74"/>
  <c r="O62" i="74"/>
  <c r="N62" i="74"/>
  <c r="M62" i="74"/>
  <c r="L62" i="74"/>
  <c r="K62" i="74"/>
  <c r="J62" i="74"/>
  <c r="I62" i="74"/>
  <c r="H62" i="74"/>
  <c r="G62" i="74"/>
  <c r="F62" i="74"/>
  <c r="E62" i="74"/>
  <c r="D62" i="74"/>
  <c r="C62" i="74"/>
  <c r="BA61" i="74"/>
  <c r="AZ61" i="74"/>
  <c r="AY61" i="74"/>
  <c r="AX61" i="74"/>
  <c r="AW61" i="74"/>
  <c r="AV61" i="74"/>
  <c r="AU61" i="74"/>
  <c r="AT61" i="74"/>
  <c r="AS61" i="74"/>
  <c r="AR61" i="74"/>
  <c r="AQ61" i="74"/>
  <c r="AP61" i="74"/>
  <c r="AO61" i="74"/>
  <c r="AN61" i="74"/>
  <c r="AM61" i="74"/>
  <c r="AL61" i="74"/>
  <c r="AK61" i="74"/>
  <c r="AJ61" i="74"/>
  <c r="AI61" i="74"/>
  <c r="AH61" i="74"/>
  <c r="AG61" i="74"/>
  <c r="AF61" i="74"/>
  <c r="AE61" i="74"/>
  <c r="AD61" i="74"/>
  <c r="AC61" i="74"/>
  <c r="AB61" i="74"/>
  <c r="AA61" i="74"/>
  <c r="Z61" i="74"/>
  <c r="Y61" i="74"/>
  <c r="X61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G61" i="74"/>
  <c r="F61" i="74"/>
  <c r="E61" i="74"/>
  <c r="D61" i="74"/>
  <c r="C61" i="74"/>
  <c r="BA60" i="74"/>
  <c r="AZ60" i="74"/>
  <c r="AY60" i="74"/>
  <c r="AX60" i="74"/>
  <c r="AW60" i="74"/>
  <c r="AV60" i="74"/>
  <c r="AU60" i="74"/>
  <c r="AT60" i="74"/>
  <c r="AS60" i="74"/>
  <c r="AR60" i="74"/>
  <c r="AQ60" i="74"/>
  <c r="AP60" i="74"/>
  <c r="AO60" i="74"/>
  <c r="AN60" i="74"/>
  <c r="AM60" i="74"/>
  <c r="AL60" i="74"/>
  <c r="AK60" i="74"/>
  <c r="AJ60" i="74"/>
  <c r="AI60" i="74"/>
  <c r="AH60" i="74"/>
  <c r="AG60" i="74"/>
  <c r="AF60" i="74"/>
  <c r="AE60" i="74"/>
  <c r="AD60" i="74"/>
  <c r="AC60" i="74"/>
  <c r="AB60" i="74"/>
  <c r="AA60" i="74"/>
  <c r="Z60" i="74"/>
  <c r="Y60" i="74"/>
  <c r="X60" i="74"/>
  <c r="W60" i="74"/>
  <c r="V60" i="74"/>
  <c r="U60" i="74"/>
  <c r="T60" i="74"/>
  <c r="S60" i="74"/>
  <c r="R60" i="74"/>
  <c r="Q60" i="74"/>
  <c r="P60" i="74"/>
  <c r="O60" i="74"/>
  <c r="N60" i="74"/>
  <c r="M60" i="74"/>
  <c r="L60" i="74"/>
  <c r="K60" i="74"/>
  <c r="J60" i="74"/>
  <c r="I60" i="74"/>
  <c r="H60" i="74"/>
  <c r="G60" i="74"/>
  <c r="F60" i="74"/>
  <c r="E60" i="74"/>
  <c r="D60" i="74"/>
  <c r="C60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AJ59" i="74"/>
  <c r="AI59" i="74"/>
  <c r="AH59" i="74"/>
  <c r="AG59" i="74"/>
  <c r="AF59" i="74"/>
  <c r="AE59" i="74"/>
  <c r="AD59" i="74"/>
  <c r="AC59" i="74"/>
  <c r="AB59" i="74"/>
  <c r="AA59" i="74"/>
  <c r="Z59" i="74"/>
  <c r="Y59" i="74"/>
  <c r="X59" i="74"/>
  <c r="W59" i="74"/>
  <c r="V59" i="74"/>
  <c r="U59" i="74"/>
  <c r="T59" i="74"/>
  <c r="S59" i="74"/>
  <c r="R59" i="74"/>
  <c r="Q59" i="74"/>
  <c r="P59" i="74"/>
  <c r="O59" i="74"/>
  <c r="N59" i="74"/>
  <c r="M59" i="74"/>
  <c r="L59" i="74"/>
  <c r="K59" i="74"/>
  <c r="J59" i="74"/>
  <c r="I59" i="74"/>
  <c r="H59" i="74"/>
  <c r="G59" i="74"/>
  <c r="F59" i="74"/>
  <c r="E59" i="74"/>
  <c r="D59" i="74"/>
  <c r="C59" i="74"/>
  <c r="BA58" i="74"/>
  <c r="AZ58" i="74"/>
  <c r="AY58" i="74"/>
  <c r="AX58" i="74"/>
  <c r="AW58" i="74"/>
  <c r="AV58" i="74"/>
  <c r="AU58" i="74"/>
  <c r="AT58" i="74"/>
  <c r="AS58" i="74"/>
  <c r="AR58" i="74"/>
  <c r="AQ58" i="74"/>
  <c r="AP58" i="74"/>
  <c r="AO58" i="74"/>
  <c r="AN58" i="74"/>
  <c r="AM58" i="74"/>
  <c r="AL58" i="74"/>
  <c r="AK58" i="74"/>
  <c r="AJ58" i="74"/>
  <c r="AI58" i="74"/>
  <c r="AH58" i="74"/>
  <c r="AG58" i="74"/>
  <c r="AF58" i="74"/>
  <c r="AE58" i="74"/>
  <c r="AD58" i="74"/>
  <c r="AC58" i="74"/>
  <c r="AB58" i="74"/>
  <c r="AA58" i="74"/>
  <c r="Z58" i="74"/>
  <c r="Y58" i="74"/>
  <c r="X58" i="74"/>
  <c r="W58" i="74"/>
  <c r="V58" i="74"/>
  <c r="U58" i="74"/>
  <c r="T58" i="74"/>
  <c r="S58" i="74"/>
  <c r="R58" i="74"/>
  <c r="Q58" i="74"/>
  <c r="P58" i="74"/>
  <c r="O58" i="74"/>
  <c r="N58" i="74"/>
  <c r="M58" i="74"/>
  <c r="L58" i="74"/>
  <c r="K58" i="74"/>
  <c r="J58" i="74"/>
  <c r="I58" i="74"/>
  <c r="H58" i="74"/>
  <c r="G58" i="74"/>
  <c r="F58" i="74"/>
  <c r="E58" i="74"/>
  <c r="D58" i="74"/>
  <c r="C58" i="74"/>
  <c r="BA57" i="74"/>
  <c r="AZ57" i="74"/>
  <c r="AY57" i="74"/>
  <c r="AX57" i="74"/>
  <c r="AW57" i="74"/>
  <c r="AV57" i="74"/>
  <c r="AU57" i="74"/>
  <c r="AT57" i="74"/>
  <c r="AS57" i="74"/>
  <c r="AR57" i="74"/>
  <c r="AQ57" i="74"/>
  <c r="AP57" i="74"/>
  <c r="AO57" i="74"/>
  <c r="AN57" i="74"/>
  <c r="AM57" i="74"/>
  <c r="AL57" i="74"/>
  <c r="AK57" i="74"/>
  <c r="AJ57" i="74"/>
  <c r="AI57" i="74"/>
  <c r="AH57" i="74"/>
  <c r="AG57" i="74"/>
  <c r="AF57" i="74"/>
  <c r="AE57" i="74"/>
  <c r="AD57" i="74"/>
  <c r="AC57" i="74"/>
  <c r="AB57" i="74"/>
  <c r="AA57" i="74"/>
  <c r="Z57" i="74"/>
  <c r="Y57" i="74"/>
  <c r="X57" i="74"/>
  <c r="W57" i="74"/>
  <c r="V57" i="74"/>
  <c r="U57" i="74"/>
  <c r="T57" i="74"/>
  <c r="S57" i="74"/>
  <c r="R57" i="74"/>
  <c r="Q57" i="74"/>
  <c r="P57" i="74"/>
  <c r="O57" i="74"/>
  <c r="N57" i="74"/>
  <c r="M57" i="74"/>
  <c r="L57" i="74"/>
  <c r="K57" i="74"/>
  <c r="J57" i="74"/>
  <c r="I57" i="74"/>
  <c r="H57" i="74"/>
  <c r="G57" i="74"/>
  <c r="F57" i="74"/>
  <c r="E57" i="74"/>
  <c r="D57" i="74"/>
  <c r="C57" i="74"/>
  <c r="BA56" i="74"/>
  <c r="AZ56" i="74"/>
  <c r="AY56" i="74"/>
  <c r="AX56" i="74"/>
  <c r="AW56" i="74"/>
  <c r="AV56" i="74"/>
  <c r="AU56" i="74"/>
  <c r="AT56" i="74"/>
  <c r="AS56" i="74"/>
  <c r="AR56" i="74"/>
  <c r="AQ56" i="74"/>
  <c r="AP56" i="74"/>
  <c r="AO56" i="74"/>
  <c r="AN56" i="74"/>
  <c r="AM56" i="74"/>
  <c r="AL56" i="74"/>
  <c r="AK56" i="74"/>
  <c r="AJ56" i="74"/>
  <c r="AI56" i="74"/>
  <c r="AH56" i="74"/>
  <c r="AG56" i="74"/>
  <c r="AF56" i="74"/>
  <c r="AE56" i="74"/>
  <c r="AD56" i="74"/>
  <c r="AC56" i="74"/>
  <c r="AB56" i="74"/>
  <c r="AA56" i="74"/>
  <c r="Z56" i="74"/>
  <c r="Y56" i="74"/>
  <c r="X56" i="74"/>
  <c r="W56" i="74"/>
  <c r="V56" i="74"/>
  <c r="U56" i="74"/>
  <c r="T56" i="74"/>
  <c r="S56" i="74"/>
  <c r="R56" i="74"/>
  <c r="Q56" i="74"/>
  <c r="P56" i="74"/>
  <c r="O56" i="74"/>
  <c r="N56" i="74"/>
  <c r="M56" i="74"/>
  <c r="L56" i="74"/>
  <c r="K56" i="74"/>
  <c r="J56" i="74"/>
  <c r="I56" i="74"/>
  <c r="H56" i="74"/>
  <c r="G56" i="74"/>
  <c r="F56" i="74"/>
  <c r="E56" i="74"/>
  <c r="D56" i="74"/>
  <c r="C56" i="74"/>
  <c r="BA55" i="74"/>
  <c r="AZ55" i="74"/>
  <c r="AY55" i="74"/>
  <c r="AX55" i="74"/>
  <c r="AW55" i="74"/>
  <c r="AV55" i="74"/>
  <c r="AU55" i="74"/>
  <c r="AT55" i="74"/>
  <c r="AS55" i="74"/>
  <c r="AR55" i="74"/>
  <c r="AQ55" i="74"/>
  <c r="AP55" i="74"/>
  <c r="AO55" i="74"/>
  <c r="AN55" i="74"/>
  <c r="AM55" i="74"/>
  <c r="AL55" i="74"/>
  <c r="AK55" i="74"/>
  <c r="AJ55" i="74"/>
  <c r="AI55" i="74"/>
  <c r="AH55" i="74"/>
  <c r="AG55" i="74"/>
  <c r="AF55" i="74"/>
  <c r="AE55" i="74"/>
  <c r="AD55" i="74"/>
  <c r="AC55" i="74"/>
  <c r="AB55" i="74"/>
  <c r="AA55" i="74"/>
  <c r="Z55" i="74"/>
  <c r="Y55" i="74"/>
  <c r="X55" i="74"/>
  <c r="W55" i="74"/>
  <c r="V55" i="74"/>
  <c r="U55" i="74"/>
  <c r="T55" i="74"/>
  <c r="S55" i="74"/>
  <c r="R55" i="74"/>
  <c r="Q55" i="74"/>
  <c r="P55" i="74"/>
  <c r="O55" i="74"/>
  <c r="N55" i="74"/>
  <c r="M55" i="74"/>
  <c r="L55" i="74"/>
  <c r="K55" i="74"/>
  <c r="J55" i="74"/>
  <c r="I55" i="74"/>
  <c r="H55" i="74"/>
  <c r="G55" i="74"/>
  <c r="F55" i="74"/>
  <c r="E55" i="74"/>
  <c r="D55" i="74"/>
  <c r="C55" i="74"/>
  <c r="BA54" i="74"/>
  <c r="AZ54" i="74"/>
  <c r="AY54" i="74"/>
  <c r="AX54" i="74"/>
  <c r="AW54" i="74"/>
  <c r="AV54" i="74"/>
  <c r="AU54" i="74"/>
  <c r="AT54" i="74"/>
  <c r="AS54" i="74"/>
  <c r="AR54" i="74"/>
  <c r="AQ54" i="74"/>
  <c r="AP54" i="74"/>
  <c r="AO54" i="74"/>
  <c r="AN54" i="74"/>
  <c r="AM54" i="74"/>
  <c r="AL54" i="74"/>
  <c r="AK54" i="74"/>
  <c r="AJ54" i="74"/>
  <c r="AI54" i="74"/>
  <c r="AH54" i="74"/>
  <c r="AG54" i="74"/>
  <c r="AF54" i="74"/>
  <c r="AE54" i="74"/>
  <c r="AD54" i="74"/>
  <c r="AC54" i="74"/>
  <c r="AB54" i="74"/>
  <c r="AA54" i="74"/>
  <c r="Z54" i="74"/>
  <c r="Y54" i="74"/>
  <c r="X54" i="74"/>
  <c r="W54" i="74"/>
  <c r="V54" i="74"/>
  <c r="U54" i="74"/>
  <c r="T54" i="74"/>
  <c r="S54" i="74"/>
  <c r="R54" i="74"/>
  <c r="Q54" i="74"/>
  <c r="P54" i="74"/>
  <c r="O54" i="74"/>
  <c r="N54" i="74"/>
  <c r="M54" i="74"/>
  <c r="L54" i="74"/>
  <c r="K54" i="74"/>
  <c r="J54" i="74"/>
  <c r="I54" i="74"/>
  <c r="H54" i="74"/>
  <c r="G54" i="74"/>
  <c r="F54" i="74"/>
  <c r="E54" i="74"/>
  <c r="D54" i="74"/>
  <c r="C54" i="74"/>
  <c r="BA53" i="74"/>
  <c r="AZ53" i="74"/>
  <c r="AY53" i="74"/>
  <c r="AX53" i="74"/>
  <c r="AW53" i="74"/>
  <c r="AV53" i="74"/>
  <c r="AU53" i="74"/>
  <c r="AT53" i="74"/>
  <c r="AS53" i="74"/>
  <c r="AR53" i="74"/>
  <c r="AQ53" i="74"/>
  <c r="AP53" i="74"/>
  <c r="AO53" i="74"/>
  <c r="AN53" i="74"/>
  <c r="AM53" i="74"/>
  <c r="AL53" i="74"/>
  <c r="AK53" i="74"/>
  <c r="AJ53" i="74"/>
  <c r="AI53" i="74"/>
  <c r="AH53" i="74"/>
  <c r="AG53" i="74"/>
  <c r="AF53" i="74"/>
  <c r="AE53" i="74"/>
  <c r="AD53" i="74"/>
  <c r="AC53" i="74"/>
  <c r="AB53" i="74"/>
  <c r="AA53" i="74"/>
  <c r="Z53" i="74"/>
  <c r="Y53" i="74"/>
  <c r="X53" i="74"/>
  <c r="W53" i="74"/>
  <c r="V53" i="74"/>
  <c r="U53" i="74"/>
  <c r="T53" i="74"/>
  <c r="S53" i="74"/>
  <c r="R53" i="74"/>
  <c r="Q53" i="74"/>
  <c r="P53" i="74"/>
  <c r="O53" i="74"/>
  <c r="N53" i="74"/>
  <c r="M53" i="74"/>
  <c r="L53" i="74"/>
  <c r="K53" i="74"/>
  <c r="J53" i="74"/>
  <c r="I53" i="74"/>
  <c r="H53" i="74"/>
  <c r="G53" i="74"/>
  <c r="F53" i="74"/>
  <c r="E53" i="74"/>
  <c r="D53" i="74"/>
  <c r="C53" i="74"/>
  <c r="BA52" i="74"/>
  <c r="AZ52" i="74"/>
  <c r="AY52" i="74"/>
  <c r="AX52" i="74"/>
  <c r="AW52" i="74"/>
  <c r="AV52" i="74"/>
  <c r="AU52" i="74"/>
  <c r="AT52" i="74"/>
  <c r="AS52" i="74"/>
  <c r="AR52" i="74"/>
  <c r="AQ52" i="74"/>
  <c r="AP52" i="74"/>
  <c r="AO52" i="74"/>
  <c r="AN52" i="74"/>
  <c r="AM52" i="74"/>
  <c r="AL52" i="74"/>
  <c r="AK52" i="74"/>
  <c r="AJ52" i="74"/>
  <c r="AI52" i="74"/>
  <c r="AH52" i="74"/>
  <c r="AG52" i="74"/>
  <c r="AF52" i="74"/>
  <c r="AE52" i="74"/>
  <c r="AD52" i="74"/>
  <c r="AC52" i="74"/>
  <c r="AB52" i="74"/>
  <c r="AA52" i="74"/>
  <c r="Z52" i="74"/>
  <c r="Y52" i="74"/>
  <c r="X52" i="74"/>
  <c r="W52" i="74"/>
  <c r="V52" i="74"/>
  <c r="U52" i="74"/>
  <c r="T52" i="74"/>
  <c r="S52" i="74"/>
  <c r="R52" i="74"/>
  <c r="Q52" i="74"/>
  <c r="P52" i="74"/>
  <c r="O52" i="74"/>
  <c r="N52" i="74"/>
  <c r="M52" i="74"/>
  <c r="L52" i="74"/>
  <c r="K52" i="74"/>
  <c r="J52" i="74"/>
  <c r="I52" i="74"/>
  <c r="H52" i="74"/>
  <c r="G52" i="74"/>
  <c r="F52" i="74"/>
  <c r="E52" i="74"/>
  <c r="D52" i="74"/>
  <c r="C52" i="74"/>
  <c r="BA51" i="74"/>
  <c r="AZ51" i="74"/>
  <c r="AY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I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S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51" i="74"/>
  <c r="BA50" i="74"/>
  <c r="AZ50" i="74"/>
  <c r="AY50" i="74"/>
  <c r="AX50" i="74"/>
  <c r="AW50" i="74"/>
  <c r="AV50" i="74"/>
  <c r="AU50" i="74"/>
  <c r="AT50" i="74"/>
  <c r="AS50" i="74"/>
  <c r="AR50" i="74"/>
  <c r="AQ50" i="74"/>
  <c r="AP50" i="74"/>
  <c r="AO50" i="74"/>
  <c r="AN50" i="74"/>
  <c r="AM50" i="74"/>
  <c r="AL50" i="74"/>
  <c r="AK50" i="74"/>
  <c r="AJ50" i="74"/>
  <c r="AI50" i="74"/>
  <c r="AH50" i="74"/>
  <c r="AG50" i="74"/>
  <c r="AF50" i="74"/>
  <c r="AE50" i="74"/>
  <c r="AD50" i="74"/>
  <c r="AC50" i="74"/>
  <c r="AB50" i="74"/>
  <c r="AA50" i="74"/>
  <c r="Z50" i="74"/>
  <c r="Y50" i="74"/>
  <c r="X50" i="74"/>
  <c r="W50" i="74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I50" i="74"/>
  <c r="H50" i="74"/>
  <c r="G50" i="74"/>
  <c r="F50" i="74"/>
  <c r="E50" i="74"/>
  <c r="D50" i="74"/>
  <c r="C50" i="74"/>
  <c r="BA49" i="74"/>
  <c r="AZ49" i="74"/>
  <c r="AY49" i="74"/>
  <c r="AX49" i="74"/>
  <c r="AW49" i="74"/>
  <c r="AV49" i="74"/>
  <c r="AU49" i="74"/>
  <c r="AT49" i="74"/>
  <c r="AS49" i="74"/>
  <c r="AR49" i="74"/>
  <c r="AQ49" i="74"/>
  <c r="AP49" i="74"/>
  <c r="AO49" i="74"/>
  <c r="AN49" i="74"/>
  <c r="AM49" i="74"/>
  <c r="AL49" i="74"/>
  <c r="AK49" i="74"/>
  <c r="AJ49" i="74"/>
  <c r="AI49" i="74"/>
  <c r="AH49" i="74"/>
  <c r="AG49" i="74"/>
  <c r="AF49" i="74"/>
  <c r="AE49" i="74"/>
  <c r="AD49" i="74"/>
  <c r="AC49" i="74"/>
  <c r="AB49" i="74"/>
  <c r="AA49" i="74"/>
  <c r="Z49" i="74"/>
  <c r="Y49" i="74"/>
  <c r="X49" i="74"/>
  <c r="W49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I49" i="74"/>
  <c r="H49" i="74"/>
  <c r="G49" i="74"/>
  <c r="F49" i="74"/>
  <c r="E49" i="74"/>
  <c r="D49" i="74"/>
  <c r="C49" i="74"/>
  <c r="BA48" i="74"/>
  <c r="AZ48" i="74"/>
  <c r="AY48" i="74"/>
  <c r="AX48" i="74"/>
  <c r="AW48" i="74"/>
  <c r="AV48" i="74"/>
  <c r="AU48" i="74"/>
  <c r="AT48" i="74"/>
  <c r="AS48" i="74"/>
  <c r="AR48" i="74"/>
  <c r="AQ48" i="74"/>
  <c r="AP48" i="74"/>
  <c r="AO48" i="74"/>
  <c r="AN48" i="74"/>
  <c r="AM48" i="74"/>
  <c r="AL48" i="74"/>
  <c r="AK48" i="74"/>
  <c r="AJ48" i="74"/>
  <c r="AI48" i="74"/>
  <c r="AH48" i="74"/>
  <c r="AG48" i="74"/>
  <c r="AF48" i="74"/>
  <c r="AE48" i="74"/>
  <c r="AD48" i="74"/>
  <c r="AC48" i="74"/>
  <c r="AB48" i="74"/>
  <c r="AA48" i="74"/>
  <c r="Z48" i="74"/>
  <c r="Y48" i="74"/>
  <c r="X48" i="74"/>
  <c r="W48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I48" i="74"/>
  <c r="H48" i="74"/>
  <c r="G48" i="74"/>
  <c r="F48" i="74"/>
  <c r="E48" i="74"/>
  <c r="D48" i="74"/>
  <c r="C48" i="74"/>
  <c r="BA47" i="74"/>
  <c r="AZ47" i="74"/>
  <c r="AY47" i="74"/>
  <c r="AX47" i="74"/>
  <c r="AW47" i="74"/>
  <c r="AV47" i="74"/>
  <c r="AU47" i="74"/>
  <c r="AT47" i="74"/>
  <c r="AS47" i="74"/>
  <c r="AR47" i="74"/>
  <c r="AQ47" i="74"/>
  <c r="AP47" i="74"/>
  <c r="AO47" i="74"/>
  <c r="AN47" i="74"/>
  <c r="AM47" i="74"/>
  <c r="AL47" i="74"/>
  <c r="AK47" i="74"/>
  <c r="AJ47" i="74"/>
  <c r="AI47" i="74"/>
  <c r="AH47" i="74"/>
  <c r="AG47" i="74"/>
  <c r="AF47" i="74"/>
  <c r="AE47" i="74"/>
  <c r="AD47" i="74"/>
  <c r="AC47" i="74"/>
  <c r="AB47" i="74"/>
  <c r="AA47" i="74"/>
  <c r="Z47" i="74"/>
  <c r="Y47" i="74"/>
  <c r="X47" i="74"/>
  <c r="W47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I47" i="74"/>
  <c r="H47" i="74"/>
  <c r="G47" i="74"/>
  <c r="F47" i="74"/>
  <c r="E47" i="74"/>
  <c r="D47" i="74"/>
  <c r="C47" i="74"/>
  <c r="BA46" i="74"/>
  <c r="AZ46" i="74"/>
  <c r="AY46" i="74"/>
  <c r="AX46" i="74"/>
  <c r="AW46" i="74"/>
  <c r="AV46" i="74"/>
  <c r="AU46" i="74"/>
  <c r="AT46" i="74"/>
  <c r="AS46" i="74"/>
  <c r="AR46" i="74"/>
  <c r="AQ46" i="74"/>
  <c r="AP46" i="74"/>
  <c r="AO46" i="74"/>
  <c r="AN46" i="74"/>
  <c r="AM46" i="74"/>
  <c r="AL46" i="74"/>
  <c r="AK46" i="74"/>
  <c r="AJ46" i="74"/>
  <c r="AI46" i="74"/>
  <c r="AH46" i="74"/>
  <c r="AG46" i="74"/>
  <c r="AF46" i="74"/>
  <c r="AE46" i="74"/>
  <c r="AD46" i="74"/>
  <c r="AC46" i="74"/>
  <c r="AB46" i="74"/>
  <c r="AA46" i="74"/>
  <c r="Z46" i="74"/>
  <c r="Y46" i="74"/>
  <c r="X46" i="74"/>
  <c r="W46" i="74"/>
  <c r="V46" i="74"/>
  <c r="U46" i="74"/>
  <c r="T46" i="74"/>
  <c r="S46" i="74"/>
  <c r="R46" i="74"/>
  <c r="Q46" i="74"/>
  <c r="P46" i="74"/>
  <c r="O46" i="74"/>
  <c r="N46" i="74"/>
  <c r="M46" i="74"/>
  <c r="L46" i="74"/>
  <c r="K46" i="74"/>
  <c r="J46" i="74"/>
  <c r="I46" i="74"/>
  <c r="H46" i="74"/>
  <c r="G46" i="74"/>
  <c r="F46" i="74"/>
  <c r="E46" i="74"/>
  <c r="D46" i="74"/>
  <c r="C46" i="74"/>
  <c r="BA45" i="74"/>
  <c r="AZ45" i="74"/>
  <c r="AY45" i="74"/>
  <c r="AX45" i="74"/>
  <c r="AW45" i="74"/>
  <c r="AV45" i="74"/>
  <c r="AU45" i="74"/>
  <c r="AT45" i="74"/>
  <c r="AS45" i="74"/>
  <c r="AR45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F45" i="74"/>
  <c r="E45" i="74"/>
  <c r="D45" i="74"/>
  <c r="C45" i="74"/>
  <c r="BA44" i="74"/>
  <c r="AZ44" i="74"/>
  <c r="AY44" i="74"/>
  <c r="AX44" i="74"/>
  <c r="AW44" i="74"/>
  <c r="AV44" i="74"/>
  <c r="AU44" i="74"/>
  <c r="AT44" i="74"/>
  <c r="AS44" i="74"/>
  <c r="AR44" i="74"/>
  <c r="AQ44" i="74"/>
  <c r="AP44" i="74"/>
  <c r="AO44" i="74"/>
  <c r="AN44" i="74"/>
  <c r="AM44" i="74"/>
  <c r="AL44" i="74"/>
  <c r="AK44" i="74"/>
  <c r="AJ44" i="74"/>
  <c r="AI44" i="74"/>
  <c r="AH44" i="74"/>
  <c r="AG44" i="74"/>
  <c r="AF44" i="74"/>
  <c r="AE44" i="74"/>
  <c r="AD44" i="74"/>
  <c r="AC44" i="74"/>
  <c r="AB44" i="74"/>
  <c r="AA44" i="74"/>
  <c r="Z44" i="74"/>
  <c r="Y44" i="74"/>
  <c r="X44" i="74"/>
  <c r="W44" i="74"/>
  <c r="V44" i="74"/>
  <c r="U44" i="74"/>
  <c r="T44" i="74"/>
  <c r="S44" i="74"/>
  <c r="R44" i="74"/>
  <c r="Q44" i="74"/>
  <c r="P44" i="74"/>
  <c r="O44" i="74"/>
  <c r="N44" i="74"/>
  <c r="M44" i="74"/>
  <c r="L44" i="74"/>
  <c r="K44" i="74"/>
  <c r="J44" i="74"/>
  <c r="I44" i="74"/>
  <c r="H44" i="74"/>
  <c r="G44" i="74"/>
  <c r="F44" i="74"/>
  <c r="E44" i="74"/>
  <c r="D44" i="74"/>
  <c r="C44" i="74"/>
  <c r="BA43" i="74"/>
  <c r="AZ43" i="74"/>
  <c r="AY43" i="74"/>
  <c r="AX43" i="74"/>
  <c r="AW43" i="74"/>
  <c r="AV43" i="74"/>
  <c r="AU43" i="74"/>
  <c r="AT43" i="74"/>
  <c r="AS43" i="74"/>
  <c r="AR43" i="74"/>
  <c r="AQ43" i="74"/>
  <c r="AP43" i="74"/>
  <c r="AO43" i="74"/>
  <c r="AN43" i="74"/>
  <c r="AM43" i="74"/>
  <c r="AL43" i="74"/>
  <c r="AK43" i="74"/>
  <c r="AJ43" i="74"/>
  <c r="AI43" i="74"/>
  <c r="AH43" i="74"/>
  <c r="AG43" i="74"/>
  <c r="AF43" i="74"/>
  <c r="AE43" i="74"/>
  <c r="AD43" i="74"/>
  <c r="AC43" i="74"/>
  <c r="AB43" i="74"/>
  <c r="AA43" i="74"/>
  <c r="Z43" i="74"/>
  <c r="Y43" i="74"/>
  <c r="X43" i="74"/>
  <c r="W43" i="74"/>
  <c r="V43" i="74"/>
  <c r="U43" i="74"/>
  <c r="T43" i="74"/>
  <c r="S43" i="74"/>
  <c r="R43" i="74"/>
  <c r="Q43" i="74"/>
  <c r="P43" i="74"/>
  <c r="O43" i="74"/>
  <c r="N43" i="74"/>
  <c r="M43" i="74"/>
  <c r="L43" i="74"/>
  <c r="K43" i="74"/>
  <c r="J43" i="74"/>
  <c r="I43" i="74"/>
  <c r="H43" i="74"/>
  <c r="G43" i="74"/>
  <c r="F43" i="74"/>
  <c r="E43" i="74"/>
  <c r="D43" i="74"/>
  <c r="C43" i="74"/>
  <c r="BA42" i="74"/>
  <c r="AZ42" i="74"/>
  <c r="AY42" i="74"/>
  <c r="AX42" i="74"/>
  <c r="AW42" i="74"/>
  <c r="AV42" i="74"/>
  <c r="AU42" i="74"/>
  <c r="AT42" i="74"/>
  <c r="AS42" i="74"/>
  <c r="AR42" i="74"/>
  <c r="AQ42" i="74"/>
  <c r="AP42" i="74"/>
  <c r="AO42" i="74"/>
  <c r="AN42" i="74"/>
  <c r="AM42" i="74"/>
  <c r="AL42" i="74"/>
  <c r="AK42" i="74"/>
  <c r="AJ42" i="74"/>
  <c r="AI42" i="74"/>
  <c r="AH42" i="74"/>
  <c r="AG42" i="74"/>
  <c r="AF42" i="74"/>
  <c r="AE42" i="74"/>
  <c r="AD42" i="74"/>
  <c r="AC42" i="74"/>
  <c r="AB42" i="74"/>
  <c r="AA42" i="74"/>
  <c r="Z42" i="74"/>
  <c r="Y42" i="74"/>
  <c r="X42" i="74"/>
  <c r="W42" i="74"/>
  <c r="V42" i="74"/>
  <c r="U42" i="74"/>
  <c r="T42" i="74"/>
  <c r="S42" i="74"/>
  <c r="R42" i="74"/>
  <c r="Q42" i="74"/>
  <c r="P42" i="74"/>
  <c r="O42" i="74"/>
  <c r="N42" i="74"/>
  <c r="M42" i="74"/>
  <c r="L42" i="74"/>
  <c r="K42" i="74"/>
  <c r="J42" i="74"/>
  <c r="I42" i="74"/>
  <c r="H42" i="74"/>
  <c r="G42" i="74"/>
  <c r="F42" i="74"/>
  <c r="E42" i="74"/>
  <c r="D42" i="74"/>
  <c r="C42" i="74"/>
  <c r="BA41" i="74"/>
  <c r="AZ41" i="74"/>
  <c r="AY41" i="74"/>
  <c r="AX41" i="74"/>
  <c r="AW41" i="74"/>
  <c r="AV41" i="74"/>
  <c r="AU41" i="74"/>
  <c r="AT41" i="74"/>
  <c r="AS41" i="74"/>
  <c r="AR41" i="74"/>
  <c r="AQ41" i="74"/>
  <c r="AP41" i="74"/>
  <c r="AO41" i="74"/>
  <c r="AN41" i="74"/>
  <c r="AM41" i="74"/>
  <c r="AL41" i="74"/>
  <c r="AK41" i="74"/>
  <c r="AJ41" i="74"/>
  <c r="AI41" i="74"/>
  <c r="AH41" i="74"/>
  <c r="AG41" i="74"/>
  <c r="AF41" i="74"/>
  <c r="AE41" i="74"/>
  <c r="AD41" i="74"/>
  <c r="AC41" i="74"/>
  <c r="AB41" i="74"/>
  <c r="AA41" i="74"/>
  <c r="Z41" i="74"/>
  <c r="Y41" i="74"/>
  <c r="X41" i="74"/>
  <c r="W41" i="74"/>
  <c r="V41" i="74"/>
  <c r="U41" i="74"/>
  <c r="T41" i="74"/>
  <c r="S41" i="74"/>
  <c r="R41" i="74"/>
  <c r="Q41" i="74"/>
  <c r="P41" i="74"/>
  <c r="O41" i="74"/>
  <c r="N41" i="74"/>
  <c r="M41" i="74"/>
  <c r="L41" i="74"/>
  <c r="K41" i="74"/>
  <c r="J41" i="74"/>
  <c r="I41" i="74"/>
  <c r="H41" i="74"/>
  <c r="G41" i="74"/>
  <c r="F41" i="74"/>
  <c r="E41" i="74"/>
  <c r="D41" i="74"/>
  <c r="C41" i="74"/>
  <c r="BA40" i="74"/>
  <c r="AZ40" i="74"/>
  <c r="AY40" i="74"/>
  <c r="AX40" i="74"/>
  <c r="AW40" i="74"/>
  <c r="AV40" i="74"/>
  <c r="AU40" i="74"/>
  <c r="AT40" i="74"/>
  <c r="AS40" i="74"/>
  <c r="AR40" i="74"/>
  <c r="AQ40" i="74"/>
  <c r="AP40" i="74"/>
  <c r="AO40" i="74"/>
  <c r="AN40" i="74"/>
  <c r="AM40" i="74"/>
  <c r="AL40" i="74"/>
  <c r="AK40" i="74"/>
  <c r="AJ40" i="74"/>
  <c r="AI40" i="74"/>
  <c r="AH40" i="74"/>
  <c r="AG40" i="74"/>
  <c r="AF40" i="74"/>
  <c r="AE40" i="74"/>
  <c r="AD40" i="74"/>
  <c r="AC40" i="74"/>
  <c r="AB40" i="74"/>
  <c r="AA40" i="74"/>
  <c r="Z40" i="74"/>
  <c r="Y40" i="74"/>
  <c r="X40" i="74"/>
  <c r="W40" i="74"/>
  <c r="V40" i="74"/>
  <c r="U40" i="74"/>
  <c r="T40" i="74"/>
  <c r="S40" i="74"/>
  <c r="R40" i="74"/>
  <c r="Q40" i="74"/>
  <c r="P40" i="74"/>
  <c r="O40" i="74"/>
  <c r="N40" i="74"/>
  <c r="M40" i="74"/>
  <c r="L40" i="74"/>
  <c r="K40" i="74"/>
  <c r="J40" i="74"/>
  <c r="I40" i="74"/>
  <c r="H40" i="74"/>
  <c r="G40" i="74"/>
  <c r="F40" i="74"/>
  <c r="E40" i="74"/>
  <c r="D40" i="74"/>
  <c r="C40" i="74"/>
  <c r="BA39" i="74"/>
  <c r="AZ39" i="74"/>
  <c r="AY39" i="74"/>
  <c r="AX39" i="74"/>
  <c r="AW39" i="74"/>
  <c r="AV39" i="74"/>
  <c r="AU39" i="74"/>
  <c r="AT39" i="74"/>
  <c r="AS39" i="74"/>
  <c r="AR39" i="74"/>
  <c r="AQ39" i="74"/>
  <c r="AP39" i="74"/>
  <c r="AO39" i="74"/>
  <c r="AN39" i="74"/>
  <c r="AM39" i="74"/>
  <c r="AL39" i="74"/>
  <c r="AK39" i="74"/>
  <c r="AJ39" i="74"/>
  <c r="AI39" i="74"/>
  <c r="AH39" i="74"/>
  <c r="AG39" i="74"/>
  <c r="AF39" i="74"/>
  <c r="AE39" i="74"/>
  <c r="AD39" i="74"/>
  <c r="AC39" i="74"/>
  <c r="AB39" i="74"/>
  <c r="AA39" i="74"/>
  <c r="Z39" i="74"/>
  <c r="Y39" i="74"/>
  <c r="X39" i="74"/>
  <c r="W39" i="74"/>
  <c r="V39" i="74"/>
  <c r="U39" i="74"/>
  <c r="T39" i="74"/>
  <c r="S39" i="74"/>
  <c r="R39" i="74"/>
  <c r="Q39" i="74"/>
  <c r="P39" i="74"/>
  <c r="O39" i="74"/>
  <c r="N39" i="74"/>
  <c r="M39" i="74"/>
  <c r="L39" i="74"/>
  <c r="K39" i="74"/>
  <c r="J39" i="74"/>
  <c r="I39" i="74"/>
  <c r="H39" i="74"/>
  <c r="G39" i="74"/>
  <c r="F39" i="74"/>
  <c r="E39" i="74"/>
  <c r="D39" i="74"/>
  <c r="C39" i="74"/>
  <c r="BA38" i="74"/>
  <c r="AZ38" i="74"/>
  <c r="AY38" i="74"/>
  <c r="AX38" i="74"/>
  <c r="AW38" i="74"/>
  <c r="AV38" i="74"/>
  <c r="AU38" i="74"/>
  <c r="AT38" i="74"/>
  <c r="AS38" i="74"/>
  <c r="AR38" i="74"/>
  <c r="AQ38" i="74"/>
  <c r="AP38" i="74"/>
  <c r="AO38" i="74"/>
  <c r="AN38" i="74"/>
  <c r="AM38" i="74"/>
  <c r="AL38" i="74"/>
  <c r="AK38" i="74"/>
  <c r="AJ38" i="74"/>
  <c r="AI38" i="74"/>
  <c r="AH38" i="74"/>
  <c r="AG38" i="74"/>
  <c r="AF38" i="74"/>
  <c r="AE38" i="74"/>
  <c r="AD38" i="74"/>
  <c r="AC38" i="74"/>
  <c r="AB38" i="74"/>
  <c r="AA38" i="74"/>
  <c r="Z38" i="74"/>
  <c r="Y38" i="74"/>
  <c r="X38" i="74"/>
  <c r="W38" i="74"/>
  <c r="V38" i="74"/>
  <c r="U38" i="74"/>
  <c r="T38" i="74"/>
  <c r="S38" i="74"/>
  <c r="R38" i="74"/>
  <c r="Q38" i="74"/>
  <c r="P38" i="74"/>
  <c r="O38" i="74"/>
  <c r="N38" i="74"/>
  <c r="M38" i="74"/>
  <c r="L38" i="74"/>
  <c r="K38" i="74"/>
  <c r="J38" i="74"/>
  <c r="I38" i="74"/>
  <c r="H38" i="74"/>
  <c r="G38" i="74"/>
  <c r="F38" i="74"/>
  <c r="E38" i="74"/>
  <c r="D38" i="74"/>
  <c r="C38" i="74"/>
  <c r="BA37" i="74"/>
  <c r="AZ37" i="74"/>
  <c r="AY37" i="74"/>
  <c r="AX37" i="74"/>
  <c r="AW37" i="74"/>
  <c r="AV37" i="74"/>
  <c r="AU37" i="74"/>
  <c r="AT37" i="74"/>
  <c r="AS37" i="74"/>
  <c r="AR37" i="74"/>
  <c r="AQ37" i="74"/>
  <c r="AP37" i="74"/>
  <c r="AO37" i="74"/>
  <c r="AN37" i="74"/>
  <c r="AM37" i="74"/>
  <c r="AL37" i="74"/>
  <c r="AK37" i="74"/>
  <c r="AJ37" i="74"/>
  <c r="AI37" i="74"/>
  <c r="AH37" i="74"/>
  <c r="AG37" i="74"/>
  <c r="AF37" i="74"/>
  <c r="AE37" i="74"/>
  <c r="AD37" i="74"/>
  <c r="AC37" i="74"/>
  <c r="AB37" i="74"/>
  <c r="AA37" i="74"/>
  <c r="Z37" i="74"/>
  <c r="Y37" i="74"/>
  <c r="X37" i="74"/>
  <c r="W37" i="74"/>
  <c r="V37" i="74"/>
  <c r="U37" i="74"/>
  <c r="T37" i="74"/>
  <c r="S37" i="74"/>
  <c r="R37" i="74"/>
  <c r="Q37" i="74"/>
  <c r="P37" i="74"/>
  <c r="O37" i="74"/>
  <c r="N37" i="74"/>
  <c r="M37" i="74"/>
  <c r="L37" i="74"/>
  <c r="K37" i="74"/>
  <c r="J37" i="74"/>
  <c r="I37" i="74"/>
  <c r="H37" i="74"/>
  <c r="G37" i="74"/>
  <c r="F37" i="74"/>
  <c r="E37" i="74"/>
  <c r="D37" i="74"/>
  <c r="C37" i="74"/>
  <c r="BA36" i="74"/>
  <c r="AZ36" i="74"/>
  <c r="AY36" i="74"/>
  <c r="AX36" i="74"/>
  <c r="AW36" i="74"/>
  <c r="AV36" i="74"/>
  <c r="AU36" i="74"/>
  <c r="AT36" i="74"/>
  <c r="AS36" i="74"/>
  <c r="AR36" i="74"/>
  <c r="AQ36" i="74"/>
  <c r="AP36" i="74"/>
  <c r="AO36" i="74"/>
  <c r="AN36" i="74"/>
  <c r="AM36" i="74"/>
  <c r="AL36" i="74"/>
  <c r="AK36" i="74"/>
  <c r="AJ36" i="74"/>
  <c r="AI36" i="74"/>
  <c r="AH36" i="74"/>
  <c r="AG36" i="74"/>
  <c r="AF36" i="74"/>
  <c r="AE36" i="74"/>
  <c r="AD36" i="74"/>
  <c r="AC36" i="74"/>
  <c r="AB36" i="74"/>
  <c r="AA36" i="74"/>
  <c r="Z36" i="74"/>
  <c r="Y36" i="74"/>
  <c r="X36" i="74"/>
  <c r="W36" i="74"/>
  <c r="V36" i="74"/>
  <c r="U36" i="74"/>
  <c r="T36" i="74"/>
  <c r="S36" i="74"/>
  <c r="R36" i="74"/>
  <c r="Q36" i="74"/>
  <c r="P36" i="74"/>
  <c r="O36" i="74"/>
  <c r="N36" i="74"/>
  <c r="M36" i="74"/>
  <c r="L36" i="74"/>
  <c r="K36" i="74"/>
  <c r="J36" i="74"/>
  <c r="I36" i="74"/>
  <c r="H36" i="74"/>
  <c r="G36" i="74"/>
  <c r="F36" i="74"/>
  <c r="E36" i="74"/>
  <c r="D36" i="74"/>
  <c r="C36" i="74"/>
  <c r="BA35" i="74"/>
  <c r="AZ35" i="74"/>
  <c r="AY35" i="74"/>
  <c r="AX35" i="74"/>
  <c r="AW35" i="74"/>
  <c r="AV35" i="74"/>
  <c r="AU35" i="74"/>
  <c r="AT35" i="74"/>
  <c r="AS35" i="74"/>
  <c r="AR35" i="74"/>
  <c r="AQ35" i="74"/>
  <c r="AP35" i="74"/>
  <c r="AO35" i="74"/>
  <c r="AN35" i="74"/>
  <c r="AM35" i="74"/>
  <c r="AL35" i="74"/>
  <c r="AK35" i="74"/>
  <c r="AJ35" i="74"/>
  <c r="AI35" i="74"/>
  <c r="AH35" i="74"/>
  <c r="AG35" i="74"/>
  <c r="AF35" i="74"/>
  <c r="AE35" i="74"/>
  <c r="AD35" i="74"/>
  <c r="AC35" i="74"/>
  <c r="AB35" i="74"/>
  <c r="AA35" i="74"/>
  <c r="Z35" i="74"/>
  <c r="Y35" i="74"/>
  <c r="X35" i="74"/>
  <c r="W35" i="74"/>
  <c r="V35" i="74"/>
  <c r="U35" i="74"/>
  <c r="T35" i="74"/>
  <c r="S35" i="74"/>
  <c r="R35" i="74"/>
  <c r="Q35" i="74"/>
  <c r="P35" i="74"/>
  <c r="O35" i="74"/>
  <c r="N35" i="74"/>
  <c r="M35" i="74"/>
  <c r="L35" i="74"/>
  <c r="K35" i="74"/>
  <c r="J35" i="74"/>
  <c r="I35" i="74"/>
  <c r="H35" i="74"/>
  <c r="G35" i="74"/>
  <c r="F35" i="74"/>
  <c r="E35" i="74"/>
  <c r="D35" i="74"/>
  <c r="C35" i="74"/>
  <c r="BA34" i="74"/>
  <c r="AZ34" i="74"/>
  <c r="AY34" i="74"/>
  <c r="AX34" i="74"/>
  <c r="AW34" i="74"/>
  <c r="AV34" i="74"/>
  <c r="AU34" i="74"/>
  <c r="AT34" i="74"/>
  <c r="AS34" i="74"/>
  <c r="AR34" i="74"/>
  <c r="AQ34" i="74"/>
  <c r="AP34" i="74"/>
  <c r="AO34" i="74"/>
  <c r="AN34" i="74"/>
  <c r="AM34" i="74"/>
  <c r="AL34" i="74"/>
  <c r="AK34" i="74"/>
  <c r="AJ34" i="74"/>
  <c r="AI34" i="74"/>
  <c r="AH34" i="74"/>
  <c r="AG34" i="74"/>
  <c r="AF34" i="74"/>
  <c r="AE34" i="74"/>
  <c r="AD34" i="74"/>
  <c r="AC34" i="74"/>
  <c r="AB34" i="74"/>
  <c r="AA34" i="74"/>
  <c r="Z34" i="74"/>
  <c r="Y34" i="74"/>
  <c r="X34" i="74"/>
  <c r="W34" i="74"/>
  <c r="V34" i="74"/>
  <c r="U34" i="74"/>
  <c r="T34" i="74"/>
  <c r="S34" i="74"/>
  <c r="R34" i="74"/>
  <c r="Q34" i="74"/>
  <c r="P34" i="74"/>
  <c r="O34" i="74"/>
  <c r="N34" i="74"/>
  <c r="M34" i="74"/>
  <c r="L34" i="74"/>
  <c r="K34" i="74"/>
  <c r="J34" i="74"/>
  <c r="I34" i="74"/>
  <c r="H34" i="74"/>
  <c r="G34" i="74"/>
  <c r="F34" i="74"/>
  <c r="E34" i="74"/>
  <c r="D34" i="74"/>
  <c r="C34" i="74"/>
  <c r="BA33" i="74"/>
  <c r="AZ33" i="74"/>
  <c r="AY33" i="74"/>
  <c r="AX33" i="74"/>
  <c r="AW33" i="74"/>
  <c r="AV33" i="74"/>
  <c r="AU33" i="74"/>
  <c r="AT33" i="74"/>
  <c r="AS33" i="74"/>
  <c r="AR33" i="74"/>
  <c r="AQ33" i="74"/>
  <c r="AP33" i="74"/>
  <c r="AO33" i="74"/>
  <c r="AN33" i="74"/>
  <c r="AM33" i="74"/>
  <c r="AL33" i="74"/>
  <c r="AK33" i="74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E33" i="74"/>
  <c r="D33" i="74"/>
  <c r="C33" i="74"/>
  <c r="BA32" i="74"/>
  <c r="AZ32" i="74"/>
  <c r="AY32" i="74"/>
  <c r="AX32" i="74"/>
  <c r="AW32" i="74"/>
  <c r="AV32" i="74"/>
  <c r="AU32" i="74"/>
  <c r="AT32" i="74"/>
  <c r="AS32" i="74"/>
  <c r="AR32" i="74"/>
  <c r="AQ32" i="74"/>
  <c r="AP32" i="74"/>
  <c r="AO32" i="74"/>
  <c r="AN32" i="74"/>
  <c r="AM32" i="74"/>
  <c r="AL32" i="74"/>
  <c r="AK32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E32" i="74"/>
  <c r="D32" i="74"/>
  <c r="C32" i="74"/>
  <c r="BA31" i="74"/>
  <c r="AZ31" i="74"/>
  <c r="AY31" i="74"/>
  <c r="AX31" i="74"/>
  <c r="AW31" i="74"/>
  <c r="AV31" i="74"/>
  <c r="AU31" i="74"/>
  <c r="AT31" i="74"/>
  <c r="AS31" i="74"/>
  <c r="AR31" i="74"/>
  <c r="AQ31" i="74"/>
  <c r="AP31" i="74"/>
  <c r="AO31" i="74"/>
  <c r="AN31" i="74"/>
  <c r="AM31" i="74"/>
  <c r="AL31" i="74"/>
  <c r="AK31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E31" i="74"/>
  <c r="D31" i="74"/>
  <c r="C31" i="74"/>
  <c r="BA30" i="74"/>
  <c r="AZ30" i="74"/>
  <c r="AY30" i="74"/>
  <c r="AX30" i="74"/>
  <c r="AW30" i="74"/>
  <c r="AV30" i="74"/>
  <c r="AU30" i="74"/>
  <c r="AT30" i="74"/>
  <c r="AS30" i="74"/>
  <c r="AR30" i="74"/>
  <c r="AQ30" i="74"/>
  <c r="AP30" i="74"/>
  <c r="AO30" i="74"/>
  <c r="AN30" i="74"/>
  <c r="AM30" i="74"/>
  <c r="AL30" i="74"/>
  <c r="AK30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BA29" i="74"/>
  <c r="AZ29" i="74"/>
  <c r="AY29" i="74"/>
  <c r="AX29" i="74"/>
  <c r="AW29" i="74"/>
  <c r="AV29" i="74"/>
  <c r="AU29" i="74"/>
  <c r="AT29" i="74"/>
  <c r="AS29" i="74"/>
  <c r="AR29" i="74"/>
  <c r="AQ29" i="74"/>
  <c r="AP29" i="74"/>
  <c r="AO29" i="74"/>
  <c r="AN29" i="74"/>
  <c r="AM29" i="74"/>
  <c r="AL29" i="74"/>
  <c r="AK29" i="74"/>
  <c r="AJ29" i="74"/>
  <c r="AI29" i="74"/>
  <c r="AH29" i="74"/>
  <c r="AG29" i="74"/>
  <c r="AF29" i="74"/>
  <c r="AE29" i="74"/>
  <c r="AD29" i="74"/>
  <c r="AC29" i="74"/>
  <c r="AB29" i="74"/>
  <c r="AA29" i="74"/>
  <c r="Z29" i="74"/>
  <c r="Y29" i="74"/>
  <c r="X29" i="74"/>
  <c r="W29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E29" i="74"/>
  <c r="D29" i="74"/>
  <c r="C29" i="74"/>
  <c r="BA28" i="74"/>
  <c r="AZ28" i="74"/>
  <c r="AY28" i="74"/>
  <c r="AX28" i="74"/>
  <c r="AW28" i="74"/>
  <c r="AV28" i="74"/>
  <c r="AU28" i="74"/>
  <c r="AT28" i="74"/>
  <c r="AS28" i="74"/>
  <c r="AR28" i="74"/>
  <c r="AQ28" i="74"/>
  <c r="AP28" i="74"/>
  <c r="AO28" i="74"/>
  <c r="AN28" i="74"/>
  <c r="AM28" i="74"/>
  <c r="AL28" i="74"/>
  <c r="AK28" i="74"/>
  <c r="AJ28" i="74"/>
  <c r="AI28" i="74"/>
  <c r="AH28" i="74"/>
  <c r="AG28" i="74"/>
  <c r="AF28" i="74"/>
  <c r="AE28" i="74"/>
  <c r="AD28" i="74"/>
  <c r="AC28" i="74"/>
  <c r="AB28" i="74"/>
  <c r="AA28" i="74"/>
  <c r="Z28" i="74"/>
  <c r="Y28" i="74"/>
  <c r="X28" i="74"/>
  <c r="W28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A27" i="74"/>
  <c r="AZ27" i="74"/>
  <c r="AY27" i="74"/>
  <c r="AX27" i="74"/>
  <c r="AW27" i="74"/>
  <c r="AV27" i="74"/>
  <c r="AU27" i="74"/>
  <c r="AT27" i="74"/>
  <c r="AS27" i="74"/>
  <c r="AR27" i="74"/>
  <c r="AQ27" i="74"/>
  <c r="AP27" i="74"/>
  <c r="AO27" i="74"/>
  <c r="AN27" i="74"/>
  <c r="AM27" i="74"/>
  <c r="AL27" i="74"/>
  <c r="AK27" i="74"/>
  <c r="AJ27" i="74"/>
  <c r="AI27" i="74"/>
  <c r="AH27" i="74"/>
  <c r="AG27" i="74"/>
  <c r="AF27" i="74"/>
  <c r="AE27" i="74"/>
  <c r="AD27" i="74"/>
  <c r="AC27" i="74"/>
  <c r="AB27" i="74"/>
  <c r="AA27" i="74"/>
  <c r="Z27" i="74"/>
  <c r="Y27" i="74"/>
  <c r="X27" i="74"/>
  <c r="W27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A26" i="74"/>
  <c r="AZ26" i="74"/>
  <c r="AY26" i="74"/>
  <c r="AX26" i="74"/>
  <c r="AW26" i="74"/>
  <c r="AV26" i="74"/>
  <c r="AU26" i="74"/>
  <c r="AT26" i="74"/>
  <c r="AS26" i="74"/>
  <c r="AR26" i="74"/>
  <c r="AQ26" i="74"/>
  <c r="AP26" i="74"/>
  <c r="AO26" i="74"/>
  <c r="AN26" i="74"/>
  <c r="AM26" i="74"/>
  <c r="AL26" i="74"/>
  <c r="AK26" i="74"/>
  <c r="AJ26" i="74"/>
  <c r="AI26" i="74"/>
  <c r="AH26" i="74"/>
  <c r="AG26" i="74"/>
  <c r="AF26" i="74"/>
  <c r="AE26" i="74"/>
  <c r="AD26" i="74"/>
  <c r="AC26" i="74"/>
  <c r="AB26" i="74"/>
  <c r="AA26" i="74"/>
  <c r="Z26" i="74"/>
  <c r="Y26" i="74"/>
  <c r="X26" i="74"/>
  <c r="W26" i="74"/>
  <c r="V26" i="74"/>
  <c r="U26" i="74"/>
  <c r="T26" i="74"/>
  <c r="S26" i="74"/>
  <c r="R26" i="74"/>
  <c r="Q26" i="74"/>
  <c r="P26" i="74"/>
  <c r="O26" i="74"/>
  <c r="N26" i="74"/>
  <c r="M26" i="74"/>
  <c r="L26" i="74"/>
  <c r="K26" i="74"/>
  <c r="J26" i="74"/>
  <c r="I26" i="74"/>
  <c r="H26" i="74"/>
  <c r="G26" i="74"/>
  <c r="F26" i="74"/>
  <c r="E26" i="74"/>
  <c r="D26" i="74"/>
  <c r="C26" i="74"/>
  <c r="BA25" i="74"/>
  <c r="AZ25" i="74"/>
  <c r="AY25" i="74"/>
  <c r="AX25" i="74"/>
  <c r="AW25" i="74"/>
  <c r="AV25" i="74"/>
  <c r="AU25" i="74"/>
  <c r="AT25" i="74"/>
  <c r="AS25" i="74"/>
  <c r="AR25" i="74"/>
  <c r="AQ25" i="74"/>
  <c r="AP25" i="74"/>
  <c r="AO25" i="74"/>
  <c r="AN25" i="74"/>
  <c r="AM25" i="74"/>
  <c r="AL25" i="74"/>
  <c r="AK25" i="74"/>
  <c r="AJ25" i="74"/>
  <c r="AI25" i="74"/>
  <c r="AH25" i="74"/>
  <c r="AG25" i="74"/>
  <c r="AF25" i="74"/>
  <c r="AE25" i="74"/>
  <c r="AD25" i="74"/>
  <c r="AC25" i="74"/>
  <c r="AB25" i="74"/>
  <c r="AA25" i="74"/>
  <c r="Z25" i="74"/>
  <c r="Y25" i="74"/>
  <c r="X25" i="74"/>
  <c r="W25" i="74"/>
  <c r="V25" i="74"/>
  <c r="U25" i="74"/>
  <c r="T25" i="74"/>
  <c r="S25" i="74"/>
  <c r="R25" i="74"/>
  <c r="Q25" i="74"/>
  <c r="P25" i="74"/>
  <c r="O25" i="74"/>
  <c r="N25" i="74"/>
  <c r="M25" i="74"/>
  <c r="L25" i="74"/>
  <c r="K25" i="74"/>
  <c r="J25" i="74"/>
  <c r="I25" i="74"/>
  <c r="H25" i="74"/>
  <c r="G25" i="74"/>
  <c r="F25" i="74"/>
  <c r="E25" i="74"/>
  <c r="D25" i="74"/>
  <c r="C25" i="74"/>
  <c r="BA24" i="74"/>
  <c r="AZ24" i="74"/>
  <c r="AY24" i="74"/>
  <c r="AX24" i="74"/>
  <c r="AW24" i="74"/>
  <c r="AV24" i="74"/>
  <c r="AU24" i="74"/>
  <c r="AT24" i="74"/>
  <c r="AS24" i="74"/>
  <c r="AR24" i="74"/>
  <c r="AQ24" i="74"/>
  <c r="AP24" i="74"/>
  <c r="AO24" i="74"/>
  <c r="AN24" i="74"/>
  <c r="AM24" i="74"/>
  <c r="AL24" i="74"/>
  <c r="AK24" i="74"/>
  <c r="AJ24" i="74"/>
  <c r="AI24" i="74"/>
  <c r="AH24" i="74"/>
  <c r="AG24" i="74"/>
  <c r="AF24" i="74"/>
  <c r="AE24" i="74"/>
  <c r="AD24" i="74"/>
  <c r="AC24" i="74"/>
  <c r="AB24" i="74"/>
  <c r="AA24" i="74"/>
  <c r="Z24" i="74"/>
  <c r="Y24" i="74"/>
  <c r="X24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D24" i="74"/>
  <c r="C24" i="74"/>
  <c r="BA23" i="74"/>
  <c r="AZ23" i="74"/>
  <c r="AY23" i="74"/>
  <c r="AX23" i="74"/>
  <c r="AW23" i="74"/>
  <c r="AV23" i="74"/>
  <c r="AU23" i="74"/>
  <c r="AT23" i="74"/>
  <c r="AS23" i="74"/>
  <c r="AR23" i="74"/>
  <c r="AQ23" i="74"/>
  <c r="AP23" i="74"/>
  <c r="AO23" i="74"/>
  <c r="AN23" i="74"/>
  <c r="AM23" i="74"/>
  <c r="AL23" i="74"/>
  <c r="AK23" i="74"/>
  <c r="AJ23" i="74"/>
  <c r="AI23" i="74"/>
  <c r="AH23" i="74"/>
  <c r="AG23" i="74"/>
  <c r="AF23" i="74"/>
  <c r="AE23" i="74"/>
  <c r="AD23" i="74"/>
  <c r="AC23" i="74"/>
  <c r="AB23" i="74"/>
  <c r="AA23" i="74"/>
  <c r="Z23" i="74"/>
  <c r="Y23" i="74"/>
  <c r="X23" i="74"/>
  <c r="W23" i="74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I23" i="74"/>
  <c r="H23" i="74"/>
  <c r="G23" i="74"/>
  <c r="F23" i="74"/>
  <c r="E23" i="74"/>
  <c r="D23" i="74"/>
  <c r="C23" i="74"/>
  <c r="BA22" i="74"/>
  <c r="AZ22" i="74"/>
  <c r="AY22" i="74"/>
  <c r="AX22" i="74"/>
  <c r="AW22" i="74"/>
  <c r="AV22" i="74"/>
  <c r="AU22" i="74"/>
  <c r="AT22" i="74"/>
  <c r="AS22" i="74"/>
  <c r="AR22" i="74"/>
  <c r="AQ22" i="74"/>
  <c r="AP22" i="74"/>
  <c r="AO22" i="74"/>
  <c r="AN22" i="74"/>
  <c r="AM22" i="74"/>
  <c r="AL22" i="74"/>
  <c r="AK22" i="74"/>
  <c r="AJ22" i="74"/>
  <c r="AI22" i="74"/>
  <c r="AH22" i="74"/>
  <c r="AG22" i="74"/>
  <c r="AF22" i="74"/>
  <c r="AE22" i="74"/>
  <c r="AD22" i="74"/>
  <c r="AC22" i="74"/>
  <c r="AB22" i="74"/>
  <c r="AA22" i="74"/>
  <c r="Z22" i="74"/>
  <c r="Y22" i="74"/>
  <c r="X22" i="74"/>
  <c r="W22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I22" i="74"/>
  <c r="H22" i="74"/>
  <c r="G22" i="74"/>
  <c r="F22" i="74"/>
  <c r="E22" i="74"/>
  <c r="D22" i="74"/>
  <c r="C22" i="74"/>
  <c r="BA21" i="74"/>
  <c r="AZ21" i="74"/>
  <c r="AY21" i="74"/>
  <c r="AX21" i="74"/>
  <c r="AW21" i="74"/>
  <c r="AV21" i="74"/>
  <c r="AU21" i="74"/>
  <c r="AT21" i="74"/>
  <c r="AS21" i="74"/>
  <c r="AR21" i="74"/>
  <c r="AQ21" i="74"/>
  <c r="AP21" i="74"/>
  <c r="AO21" i="74"/>
  <c r="AN21" i="74"/>
  <c r="AM21" i="74"/>
  <c r="AL21" i="74"/>
  <c r="AK21" i="74"/>
  <c r="AJ21" i="74"/>
  <c r="AI21" i="74"/>
  <c r="AH21" i="74"/>
  <c r="AG21" i="74"/>
  <c r="AF21" i="74"/>
  <c r="AE21" i="74"/>
  <c r="AD21" i="74"/>
  <c r="AC21" i="74"/>
  <c r="AB21" i="74"/>
  <c r="AA21" i="74"/>
  <c r="Z21" i="74"/>
  <c r="Y21" i="74"/>
  <c r="X21" i="74"/>
  <c r="W21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I21" i="74"/>
  <c r="H21" i="74"/>
  <c r="G21" i="74"/>
  <c r="F21" i="74"/>
  <c r="E21" i="74"/>
  <c r="D21" i="74"/>
  <c r="C21" i="74"/>
  <c r="BA20" i="74"/>
  <c r="AZ20" i="74"/>
  <c r="AY20" i="74"/>
  <c r="AX20" i="74"/>
  <c r="AW20" i="74"/>
  <c r="AV20" i="74"/>
  <c r="AU20" i="74"/>
  <c r="AT20" i="74"/>
  <c r="AS20" i="74"/>
  <c r="AR20" i="74"/>
  <c r="AQ20" i="74"/>
  <c r="AP20" i="74"/>
  <c r="AO20" i="74"/>
  <c r="AN20" i="74"/>
  <c r="AM20" i="74"/>
  <c r="AL20" i="74"/>
  <c r="AK20" i="74"/>
  <c r="AJ20" i="74"/>
  <c r="AI20" i="74"/>
  <c r="AH20" i="74"/>
  <c r="AG20" i="74"/>
  <c r="AF20" i="74"/>
  <c r="AE20" i="74"/>
  <c r="AD20" i="74"/>
  <c r="AC20" i="74"/>
  <c r="AB20" i="74"/>
  <c r="AA20" i="74"/>
  <c r="Z20" i="74"/>
  <c r="Y20" i="74"/>
  <c r="X20" i="74"/>
  <c r="W20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I20" i="74"/>
  <c r="H20" i="74"/>
  <c r="G20" i="74"/>
  <c r="F20" i="74"/>
  <c r="E20" i="74"/>
  <c r="D20" i="74"/>
  <c r="C20" i="74"/>
  <c r="BA19" i="74"/>
  <c r="AZ19" i="74"/>
  <c r="AY19" i="74"/>
  <c r="AX19" i="74"/>
  <c r="AW19" i="74"/>
  <c r="AV19" i="74"/>
  <c r="AU19" i="74"/>
  <c r="AT19" i="74"/>
  <c r="AS19" i="74"/>
  <c r="AR19" i="74"/>
  <c r="AQ19" i="74"/>
  <c r="AP19" i="74"/>
  <c r="AO19" i="74"/>
  <c r="AN19" i="74"/>
  <c r="AM19" i="74"/>
  <c r="AL19" i="74"/>
  <c r="AK19" i="74"/>
  <c r="AJ19" i="74"/>
  <c r="AI19" i="74"/>
  <c r="AH19" i="74"/>
  <c r="AG19" i="74"/>
  <c r="AF19" i="74"/>
  <c r="AE19" i="74"/>
  <c r="AD19" i="74"/>
  <c r="AC19" i="74"/>
  <c r="AB19" i="74"/>
  <c r="AA19" i="74"/>
  <c r="Z19" i="74"/>
  <c r="Y19" i="74"/>
  <c r="X19" i="74"/>
  <c r="W19" i="74"/>
  <c r="V19" i="74"/>
  <c r="U19" i="74"/>
  <c r="T19" i="74"/>
  <c r="S19" i="74"/>
  <c r="R19" i="74"/>
  <c r="Q19" i="74"/>
  <c r="P19" i="74"/>
  <c r="O19" i="74"/>
  <c r="N19" i="74"/>
  <c r="M19" i="74"/>
  <c r="L19" i="74"/>
  <c r="K19" i="74"/>
  <c r="J19" i="74"/>
  <c r="I19" i="74"/>
  <c r="H19" i="74"/>
  <c r="G19" i="74"/>
  <c r="F19" i="74"/>
  <c r="E19" i="74"/>
  <c r="D19" i="74"/>
  <c r="C19" i="74"/>
  <c r="BA18" i="74"/>
  <c r="AZ18" i="74"/>
  <c r="AY18" i="74"/>
  <c r="AX18" i="74"/>
  <c r="AW18" i="74"/>
  <c r="AV18" i="74"/>
  <c r="AU18" i="74"/>
  <c r="AT18" i="74"/>
  <c r="AS18" i="74"/>
  <c r="AR18" i="74"/>
  <c r="AQ18" i="74"/>
  <c r="AP18" i="74"/>
  <c r="AO18" i="74"/>
  <c r="AN18" i="74"/>
  <c r="AM18" i="74"/>
  <c r="AL18" i="74"/>
  <c r="AK18" i="74"/>
  <c r="AJ18" i="74"/>
  <c r="AI18" i="74"/>
  <c r="AH18" i="74"/>
  <c r="AG18" i="74"/>
  <c r="AF18" i="74"/>
  <c r="AE18" i="74"/>
  <c r="AD18" i="74"/>
  <c r="AC18" i="74"/>
  <c r="AB18" i="74"/>
  <c r="AA18" i="74"/>
  <c r="Z18" i="74"/>
  <c r="Y18" i="74"/>
  <c r="X18" i="74"/>
  <c r="W18" i="74"/>
  <c r="V18" i="74"/>
  <c r="U18" i="74"/>
  <c r="T18" i="74"/>
  <c r="S18" i="74"/>
  <c r="R18" i="74"/>
  <c r="Q18" i="74"/>
  <c r="P18" i="74"/>
  <c r="O18" i="74"/>
  <c r="N18" i="74"/>
  <c r="M18" i="74"/>
  <c r="L18" i="74"/>
  <c r="K18" i="74"/>
  <c r="J18" i="74"/>
  <c r="I18" i="74"/>
  <c r="H18" i="74"/>
  <c r="G18" i="74"/>
  <c r="F18" i="74"/>
  <c r="E18" i="74"/>
  <c r="D18" i="74"/>
  <c r="C18" i="74"/>
  <c r="BA17" i="74"/>
  <c r="AZ17" i="74"/>
  <c r="AY17" i="74"/>
  <c r="AX17" i="74"/>
  <c r="AW17" i="74"/>
  <c r="AV17" i="74"/>
  <c r="AU17" i="74"/>
  <c r="AT17" i="74"/>
  <c r="AS17" i="74"/>
  <c r="AR17" i="74"/>
  <c r="AQ17" i="74"/>
  <c r="AP17" i="74"/>
  <c r="AO17" i="74"/>
  <c r="AN17" i="74"/>
  <c r="AM17" i="74"/>
  <c r="AL17" i="74"/>
  <c r="AK17" i="74"/>
  <c r="AJ17" i="74"/>
  <c r="AI17" i="74"/>
  <c r="AH17" i="74"/>
  <c r="AG17" i="74"/>
  <c r="AF17" i="74"/>
  <c r="AE17" i="74"/>
  <c r="AD17" i="74"/>
  <c r="AC17" i="74"/>
  <c r="AB17" i="74"/>
  <c r="AA17" i="74"/>
  <c r="Z17" i="74"/>
  <c r="Y17" i="74"/>
  <c r="X17" i="74"/>
  <c r="W17" i="74"/>
  <c r="V17" i="74"/>
  <c r="U17" i="74"/>
  <c r="T17" i="74"/>
  <c r="S17" i="74"/>
  <c r="R17" i="74"/>
  <c r="Q17" i="74"/>
  <c r="P17" i="74"/>
  <c r="O17" i="74"/>
  <c r="N17" i="74"/>
  <c r="M17" i="74"/>
  <c r="L17" i="74"/>
  <c r="K17" i="74"/>
  <c r="J17" i="74"/>
  <c r="I17" i="74"/>
  <c r="H17" i="74"/>
  <c r="G17" i="74"/>
  <c r="F17" i="74"/>
  <c r="E17" i="74"/>
  <c r="D17" i="74"/>
  <c r="C17" i="74"/>
  <c r="BA16" i="74"/>
  <c r="AZ16" i="74"/>
  <c r="AY16" i="74"/>
  <c r="AX16" i="74"/>
  <c r="AW16" i="74"/>
  <c r="AV16" i="74"/>
  <c r="AU16" i="74"/>
  <c r="AT16" i="74"/>
  <c r="AS16" i="74"/>
  <c r="AR16" i="74"/>
  <c r="AQ16" i="74"/>
  <c r="AP16" i="74"/>
  <c r="AO16" i="74"/>
  <c r="AN16" i="74"/>
  <c r="AM16" i="74"/>
  <c r="AL16" i="74"/>
  <c r="AK16" i="74"/>
  <c r="AJ16" i="74"/>
  <c r="AI16" i="74"/>
  <c r="AH16" i="74"/>
  <c r="AG16" i="74"/>
  <c r="AF16" i="74"/>
  <c r="AE16" i="74"/>
  <c r="AD16" i="74"/>
  <c r="AC16" i="74"/>
  <c r="AB16" i="74"/>
  <c r="AA16" i="74"/>
  <c r="Z16" i="74"/>
  <c r="Y16" i="74"/>
  <c r="X16" i="74"/>
  <c r="W16" i="74"/>
  <c r="V16" i="74"/>
  <c r="U16" i="74"/>
  <c r="T16" i="74"/>
  <c r="S16" i="74"/>
  <c r="R16" i="74"/>
  <c r="Q16" i="74"/>
  <c r="P16" i="74"/>
  <c r="O16" i="74"/>
  <c r="N16" i="74"/>
  <c r="M16" i="74"/>
  <c r="L16" i="74"/>
  <c r="K16" i="74"/>
  <c r="J16" i="74"/>
  <c r="I16" i="74"/>
  <c r="H16" i="74"/>
  <c r="G16" i="74"/>
  <c r="F16" i="74"/>
  <c r="E16" i="74"/>
  <c r="D16" i="74"/>
  <c r="C16" i="74"/>
  <c r="BA15" i="74"/>
  <c r="AZ15" i="74"/>
  <c r="AY15" i="74"/>
  <c r="AX15" i="74"/>
  <c r="AW15" i="74"/>
  <c r="AV15" i="74"/>
  <c r="AU15" i="74"/>
  <c r="AT15" i="74"/>
  <c r="AS15" i="74"/>
  <c r="AR15" i="74"/>
  <c r="AQ15" i="74"/>
  <c r="AP15" i="74"/>
  <c r="AO15" i="74"/>
  <c r="AN15" i="74"/>
  <c r="AM15" i="74"/>
  <c r="AL15" i="74"/>
  <c r="AK15" i="74"/>
  <c r="AJ15" i="74"/>
  <c r="AI15" i="74"/>
  <c r="AH15" i="74"/>
  <c r="AG15" i="74"/>
  <c r="AF15" i="74"/>
  <c r="AE15" i="74"/>
  <c r="AD15" i="74"/>
  <c r="AC15" i="74"/>
  <c r="AB15" i="74"/>
  <c r="AA15" i="74"/>
  <c r="Z15" i="74"/>
  <c r="Y15" i="74"/>
  <c r="X15" i="74"/>
  <c r="W15" i="74"/>
  <c r="V15" i="74"/>
  <c r="U15" i="74"/>
  <c r="T15" i="74"/>
  <c r="S15" i="74"/>
  <c r="R15" i="74"/>
  <c r="Q15" i="74"/>
  <c r="P15" i="74"/>
  <c r="O15" i="74"/>
  <c r="N15" i="74"/>
  <c r="M15" i="74"/>
  <c r="L15" i="74"/>
  <c r="K15" i="74"/>
  <c r="J15" i="74"/>
  <c r="I15" i="74"/>
  <c r="H15" i="74"/>
  <c r="G15" i="74"/>
  <c r="F15" i="74"/>
  <c r="E15" i="74"/>
  <c r="D15" i="74"/>
  <c r="C15" i="74"/>
  <c r="BA14" i="74"/>
  <c r="AZ14" i="74"/>
  <c r="AY14" i="74"/>
  <c r="AX14" i="74"/>
  <c r="AW14" i="74"/>
  <c r="AV14" i="74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I14" i="74"/>
  <c r="AH14" i="74"/>
  <c r="AG14" i="74"/>
  <c r="AF14" i="74"/>
  <c r="AE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R14" i="74"/>
  <c r="Q14" i="74"/>
  <c r="P14" i="74"/>
  <c r="O14" i="74"/>
  <c r="N14" i="74"/>
  <c r="M14" i="74"/>
  <c r="L14" i="74"/>
  <c r="K14" i="74"/>
  <c r="J14" i="74"/>
  <c r="I14" i="74"/>
  <c r="H14" i="74"/>
  <c r="G14" i="74"/>
  <c r="F14" i="74"/>
  <c r="E14" i="74"/>
  <c r="D14" i="74"/>
  <c r="C14" i="74"/>
  <c r="BA13" i="74"/>
  <c r="AZ13" i="74"/>
  <c r="AY13" i="74"/>
  <c r="AX13" i="74"/>
  <c r="AW13" i="74"/>
  <c r="AV13" i="74"/>
  <c r="AU13" i="74"/>
  <c r="AT13" i="74"/>
  <c r="AS13" i="74"/>
  <c r="AR13" i="74"/>
  <c r="AQ13" i="74"/>
  <c r="AP13" i="74"/>
  <c r="AO13" i="74"/>
  <c r="AN13" i="74"/>
  <c r="AM13" i="74"/>
  <c r="AL13" i="74"/>
  <c r="AK13" i="74"/>
  <c r="AJ13" i="74"/>
  <c r="AI13" i="74"/>
  <c r="AH13" i="74"/>
  <c r="AG13" i="74"/>
  <c r="AF13" i="74"/>
  <c r="AE13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R13" i="74"/>
  <c r="Q13" i="74"/>
  <c r="P13" i="74"/>
  <c r="O13" i="74"/>
  <c r="N13" i="74"/>
  <c r="M13" i="74"/>
  <c r="L13" i="74"/>
  <c r="K13" i="74"/>
  <c r="J13" i="74"/>
  <c r="I13" i="74"/>
  <c r="H13" i="74"/>
  <c r="G13" i="74"/>
  <c r="F13" i="74"/>
  <c r="E13" i="74"/>
  <c r="D13" i="74"/>
  <c r="C13" i="74"/>
  <c r="BA12" i="74"/>
  <c r="AZ12" i="74"/>
  <c r="AY12" i="74"/>
  <c r="AX12" i="74"/>
  <c r="AW12" i="74"/>
  <c r="AV12" i="74"/>
  <c r="AU12" i="74"/>
  <c r="AT12" i="74"/>
  <c r="AS12" i="74"/>
  <c r="AR12" i="74"/>
  <c r="AQ12" i="74"/>
  <c r="AP12" i="74"/>
  <c r="AO12" i="74"/>
  <c r="AN12" i="74"/>
  <c r="AM12" i="74"/>
  <c r="AL12" i="74"/>
  <c r="AK12" i="74"/>
  <c r="AJ12" i="74"/>
  <c r="AI12" i="74"/>
  <c r="AH12" i="74"/>
  <c r="AG12" i="74"/>
  <c r="AF12" i="74"/>
  <c r="AE12" i="74"/>
  <c r="AD12" i="74"/>
  <c r="AC12" i="74"/>
  <c r="AB12" i="74"/>
  <c r="AA12" i="74"/>
  <c r="Z12" i="74"/>
  <c r="Y12" i="74"/>
  <c r="X12" i="74"/>
  <c r="W12" i="74"/>
  <c r="V12" i="74"/>
  <c r="U12" i="74"/>
  <c r="T12" i="74"/>
  <c r="S12" i="74"/>
  <c r="R12" i="74"/>
  <c r="Q12" i="74"/>
  <c r="P12" i="74"/>
  <c r="O12" i="74"/>
  <c r="N12" i="74"/>
  <c r="M12" i="74"/>
  <c r="L12" i="74"/>
  <c r="K12" i="74"/>
  <c r="J12" i="74"/>
  <c r="I12" i="74"/>
  <c r="H12" i="74"/>
  <c r="G12" i="74"/>
  <c r="F12" i="74"/>
  <c r="E12" i="74"/>
  <c r="D12" i="74"/>
  <c r="C12" i="74"/>
  <c r="BA11" i="74"/>
  <c r="AZ11" i="74"/>
  <c r="AY11" i="74"/>
  <c r="AX11" i="74"/>
  <c r="AW11" i="74"/>
  <c r="AV11" i="74"/>
  <c r="AU11" i="74"/>
  <c r="AT11" i="74"/>
  <c r="AS11" i="74"/>
  <c r="AR11" i="74"/>
  <c r="AQ11" i="74"/>
  <c r="AP11" i="74"/>
  <c r="AO11" i="74"/>
  <c r="AN11" i="74"/>
  <c r="AM11" i="74"/>
  <c r="AL11" i="74"/>
  <c r="AK11" i="74"/>
  <c r="AJ11" i="74"/>
  <c r="AI11" i="74"/>
  <c r="AH11" i="74"/>
  <c r="AG11" i="74"/>
  <c r="AF11" i="74"/>
  <c r="AE11" i="74"/>
  <c r="AD11" i="74"/>
  <c r="AC11" i="74"/>
  <c r="AB11" i="74"/>
  <c r="AA11" i="74"/>
  <c r="Z11" i="74"/>
  <c r="Y11" i="74"/>
  <c r="X11" i="74"/>
  <c r="W11" i="74"/>
  <c r="V11" i="74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A10" i="74"/>
  <c r="AZ10" i="74"/>
  <c r="AY10" i="74"/>
  <c r="AX10" i="74"/>
  <c r="AW10" i="74"/>
  <c r="AV10" i="74"/>
  <c r="AU10" i="74"/>
  <c r="AT10" i="74"/>
  <c r="AS10" i="74"/>
  <c r="AR10" i="74"/>
  <c r="AQ10" i="74"/>
  <c r="AP10" i="74"/>
  <c r="AO10" i="74"/>
  <c r="AN10" i="74"/>
  <c r="AM10" i="74"/>
  <c r="AL10" i="74"/>
  <c r="AK10" i="74"/>
  <c r="AJ10" i="74"/>
  <c r="AI10" i="74"/>
  <c r="AH10" i="74"/>
  <c r="AG10" i="74"/>
  <c r="AF10" i="74"/>
  <c r="AE10" i="74"/>
  <c r="AD10" i="74"/>
  <c r="AC10" i="74"/>
  <c r="AB10" i="74"/>
  <c r="AA10" i="74"/>
  <c r="Z10" i="74"/>
  <c r="Y10" i="74"/>
  <c r="X10" i="74"/>
  <c r="W10" i="74"/>
  <c r="V10" i="74"/>
  <c r="U10" i="74"/>
  <c r="T10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D10" i="74"/>
  <c r="C10" i="74"/>
  <c r="BA9" i="74"/>
  <c r="AZ9" i="74"/>
  <c r="AY9" i="74"/>
  <c r="AX9" i="74"/>
  <c r="AW9" i="74"/>
  <c r="AV9" i="74"/>
  <c r="AU9" i="74"/>
  <c r="AT9" i="74"/>
  <c r="AS9" i="74"/>
  <c r="AR9" i="74"/>
  <c r="AQ9" i="74"/>
  <c r="AP9" i="74"/>
  <c r="AO9" i="74"/>
  <c r="AN9" i="74"/>
  <c r="AM9" i="74"/>
  <c r="AL9" i="74"/>
  <c r="AK9" i="74"/>
  <c r="AJ9" i="74"/>
  <c r="AI9" i="74"/>
  <c r="AH9" i="74"/>
  <c r="AG9" i="74"/>
  <c r="AF9" i="74"/>
  <c r="AE9" i="74"/>
  <c r="AD9" i="74"/>
  <c r="AC9" i="74"/>
  <c r="AB9" i="74"/>
  <c r="AA9" i="74"/>
  <c r="Z9" i="74"/>
  <c r="Y9" i="74"/>
  <c r="X9" i="74"/>
  <c r="W9" i="74"/>
  <c r="V9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A8" i="74"/>
  <c r="AZ8" i="74"/>
  <c r="AY8" i="74"/>
  <c r="AX8" i="74"/>
  <c r="AW8" i="74"/>
  <c r="AV8" i="74"/>
  <c r="AU8" i="74"/>
  <c r="AT8" i="74"/>
  <c r="AS8" i="74"/>
  <c r="AR8" i="74"/>
  <c r="AQ8" i="74"/>
  <c r="AP8" i="74"/>
  <c r="AO8" i="74"/>
  <c r="AN8" i="74"/>
  <c r="AM8" i="74"/>
  <c r="AL8" i="74"/>
  <c r="AK8" i="74"/>
  <c r="AJ8" i="74"/>
  <c r="AI8" i="74"/>
  <c r="AH8" i="74"/>
  <c r="AG8" i="74"/>
  <c r="AF8" i="74"/>
  <c r="AE8" i="74"/>
  <c r="AD8" i="74"/>
  <c r="AC8" i="74"/>
  <c r="AB8" i="74"/>
  <c r="AA8" i="74"/>
  <c r="Z8" i="74"/>
  <c r="Y8" i="74"/>
  <c r="X8" i="74"/>
  <c r="W8" i="74"/>
  <c r="V8" i="74"/>
  <c r="U8" i="74"/>
  <c r="T8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D8" i="74"/>
  <c r="C8" i="74"/>
  <c r="BA7" i="74"/>
  <c r="AZ7" i="74"/>
  <c r="AY7" i="74"/>
  <c r="AX7" i="74"/>
  <c r="AW7" i="74"/>
  <c r="AV7" i="74"/>
  <c r="AU7" i="74"/>
  <c r="AT7" i="74"/>
  <c r="AS7" i="74"/>
  <c r="AR7" i="74"/>
  <c r="AQ7" i="74"/>
  <c r="AP7" i="74"/>
  <c r="AO7" i="74"/>
  <c r="AN7" i="74"/>
  <c r="AM7" i="74"/>
  <c r="AL7" i="74"/>
  <c r="AK7" i="74"/>
  <c r="AJ7" i="74"/>
  <c r="AI7" i="74"/>
  <c r="AH7" i="74"/>
  <c r="AG7" i="74"/>
  <c r="AF7" i="74"/>
  <c r="AE7" i="74"/>
  <c r="AD7" i="74"/>
  <c r="AC7" i="74"/>
  <c r="AB7" i="74"/>
  <c r="AA7" i="74"/>
  <c r="Z7" i="74"/>
  <c r="Y7" i="74"/>
  <c r="X7" i="74"/>
  <c r="W7" i="74"/>
  <c r="V7" i="74"/>
  <c r="U7" i="74"/>
  <c r="T7" i="74"/>
  <c r="S7" i="74"/>
  <c r="R7" i="74"/>
  <c r="Q7" i="74"/>
  <c r="P7" i="74"/>
  <c r="O7" i="74"/>
  <c r="N7" i="74"/>
  <c r="M7" i="74"/>
  <c r="L7" i="74"/>
  <c r="K7" i="74"/>
  <c r="J7" i="74"/>
  <c r="I7" i="74"/>
  <c r="H7" i="74"/>
  <c r="G7" i="74"/>
  <c r="F7" i="74"/>
  <c r="E7" i="74"/>
  <c r="D7" i="74"/>
  <c r="C7" i="74"/>
  <c r="BA6" i="74"/>
  <c r="AZ6" i="74"/>
  <c r="AY6" i="74"/>
  <c r="AX6" i="74"/>
  <c r="AW6" i="74"/>
  <c r="AV6" i="74"/>
  <c r="AU6" i="74"/>
  <c r="AT6" i="74"/>
  <c r="AS6" i="74"/>
  <c r="AR6" i="74"/>
  <c r="AQ6" i="74"/>
  <c r="AP6" i="74"/>
  <c r="AO6" i="74"/>
  <c r="AN6" i="74"/>
  <c r="AM6" i="74"/>
  <c r="AL6" i="74"/>
  <c r="AK6" i="74"/>
  <c r="AJ6" i="74"/>
  <c r="AI6" i="74"/>
  <c r="AH6" i="74"/>
  <c r="AG6" i="74"/>
  <c r="AF6" i="74"/>
  <c r="AE6" i="74"/>
  <c r="AD6" i="74"/>
  <c r="AC6" i="74"/>
  <c r="AB6" i="74"/>
  <c r="AA6" i="74"/>
  <c r="Z6" i="74"/>
  <c r="Y6" i="74"/>
  <c r="X6" i="74"/>
  <c r="W6" i="74"/>
  <c r="V6" i="74"/>
  <c r="U6" i="74"/>
  <c r="T6" i="74"/>
  <c r="S6" i="74"/>
  <c r="R6" i="74"/>
  <c r="Q6" i="74"/>
  <c r="P6" i="74"/>
  <c r="O6" i="74"/>
  <c r="N6" i="74"/>
  <c r="M6" i="74"/>
  <c r="L6" i="74"/>
  <c r="K6" i="74"/>
  <c r="J6" i="74"/>
  <c r="I6" i="74"/>
  <c r="H6" i="74"/>
  <c r="G6" i="74"/>
  <c r="F6" i="74"/>
  <c r="E6" i="74"/>
  <c r="D6" i="74"/>
  <c r="C6" i="74"/>
  <c r="BA5" i="74"/>
  <c r="AZ5" i="74"/>
  <c r="AY5" i="74"/>
  <c r="AX5" i="74"/>
  <c r="AW5" i="74"/>
  <c r="AV5" i="74"/>
  <c r="AU5" i="74"/>
  <c r="AT5" i="74"/>
  <c r="AS5" i="74"/>
  <c r="AR5" i="74"/>
  <c r="AQ5" i="74"/>
  <c r="AP5" i="74"/>
  <c r="AO5" i="74"/>
  <c r="AN5" i="74"/>
  <c r="AM5" i="74"/>
  <c r="AL5" i="74"/>
  <c r="AK5" i="74"/>
  <c r="AJ5" i="74"/>
  <c r="AI5" i="74"/>
  <c r="AH5" i="74"/>
  <c r="AG5" i="74"/>
  <c r="AF5" i="74"/>
  <c r="AE5" i="74"/>
  <c r="AD5" i="74"/>
  <c r="AC5" i="74"/>
  <c r="AB5" i="74"/>
  <c r="AA5" i="74"/>
  <c r="Z5" i="74"/>
  <c r="Y5" i="74"/>
  <c r="X5" i="74"/>
  <c r="W5" i="74"/>
  <c r="V5" i="74"/>
  <c r="U5" i="74"/>
  <c r="T5" i="74"/>
  <c r="S5" i="74"/>
  <c r="R5" i="74"/>
  <c r="Q5" i="74"/>
  <c r="P5" i="74"/>
  <c r="O5" i="74"/>
  <c r="N5" i="74"/>
  <c r="M5" i="74"/>
  <c r="L5" i="74"/>
  <c r="K5" i="74"/>
  <c r="J5" i="74"/>
  <c r="I5" i="74"/>
  <c r="H5" i="74"/>
  <c r="G5" i="74"/>
  <c r="F5" i="74"/>
  <c r="E5" i="74"/>
  <c r="D5" i="74"/>
  <c r="C5" i="74"/>
  <c r="BA4" i="74"/>
  <c r="AZ4" i="74"/>
  <c r="AY4" i="74"/>
  <c r="AX4" i="74"/>
  <c r="AW4" i="74"/>
  <c r="AV4" i="74"/>
  <c r="AU4" i="74"/>
  <c r="AT4" i="74"/>
  <c r="AS4" i="74"/>
  <c r="AR4" i="74"/>
  <c r="AQ4" i="74"/>
  <c r="AP4" i="74"/>
  <c r="AO4" i="74"/>
  <c r="AN4" i="74"/>
  <c r="AM4" i="74"/>
  <c r="AL4" i="74"/>
  <c r="AK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U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D4" i="74"/>
  <c r="C4" i="74"/>
  <c r="BA3" i="74"/>
  <c r="AZ3" i="74"/>
  <c r="AY3" i="74"/>
  <c r="AX3" i="74"/>
  <c r="AW3" i="74"/>
  <c r="AV3" i="74"/>
  <c r="AU3" i="74"/>
  <c r="AT3" i="74"/>
  <c r="AS3" i="74"/>
  <c r="AR3" i="74"/>
  <c r="AQ3" i="74"/>
  <c r="AP3" i="74"/>
  <c r="AO3" i="74"/>
  <c r="AN3" i="74"/>
  <c r="AM3" i="74"/>
  <c r="AL3" i="74"/>
  <c r="AK3" i="74"/>
  <c r="AJ3" i="74"/>
  <c r="AI3" i="74"/>
  <c r="AH3" i="74"/>
  <c r="AG3" i="74"/>
  <c r="AF3" i="74"/>
  <c r="AE3" i="74"/>
  <c r="AD3" i="74"/>
  <c r="AC3" i="74"/>
  <c r="AB3" i="74"/>
  <c r="AA3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A2" i="74"/>
  <c r="AZ2" i="74"/>
  <c r="AY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I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2" i="74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D38" i="73"/>
  <c r="C38" i="73"/>
  <c r="B38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37" i="73"/>
  <c r="B37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D36" i="73"/>
  <c r="C36" i="73"/>
  <c r="B36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D35" i="73"/>
  <c r="C35" i="73"/>
  <c r="B35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D34" i="73"/>
  <c r="C34" i="73"/>
  <c r="B34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D33" i="73"/>
  <c r="C33" i="73"/>
  <c r="B33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D32" i="73"/>
  <c r="C32" i="73"/>
  <c r="B32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D31" i="73"/>
  <c r="C31" i="73"/>
  <c r="B31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D26" i="73"/>
  <c r="C26" i="73"/>
  <c r="B26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D25" i="73"/>
  <c r="C25" i="73"/>
  <c r="B25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B23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D22" i="73"/>
  <c r="C22" i="73"/>
  <c r="B22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D21" i="73"/>
  <c r="C21" i="73"/>
  <c r="B21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D20" i="73"/>
  <c r="C20" i="73"/>
  <c r="B20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19" i="73"/>
  <c r="B19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D18" i="73"/>
  <c r="C18" i="73"/>
  <c r="B18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D17" i="73"/>
  <c r="C17" i="73"/>
  <c r="B17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D8" i="73"/>
  <c r="C8" i="73"/>
  <c r="B8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D7" i="73"/>
  <c r="C7" i="73"/>
  <c r="B7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D5" i="73"/>
  <c r="C5" i="73"/>
  <c r="B5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D4" i="73"/>
  <c r="C4" i="73"/>
  <c r="B4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107" i="1"/>
  <c r="C83" i="35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D5" i="22" l="1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tc={8E838E49-8314-4CB3-8E2D-023305F85C79}</author>
  </authors>
  <commentList>
    <comment ref="B15" authorId="0" shapeId="0" xr:uid="{8E838E49-8314-4CB3-8E2D-023305F85C79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Calibrated to EEA (see note in About page)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<sst xmlns="http://schemas.openxmlformats.org/spreadsheetml/2006/main" count="13565" uniqueCount="2897">
  <si>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</si>
  <si>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</si>
  <si>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</si>
  <si>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</si>
  <si>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</si>
  <si>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</si>
  <si>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</si>
  <si>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</si>
  <si>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</si>
  <si>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</si>
  <si>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</si>
  <si>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</si>
  <si>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</si>
  <si>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</si>
  <si>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</si>
  <si>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</si>
  <si>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</si>
  <si>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</si>
  <si>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</si>
  <si>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</si>
  <si>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</si>
  <si>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</si>
  <si>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</si>
  <si>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</si>
  <si>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</si>
  <si>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</si>
  <si>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</si>
  <si>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</si>
  <si>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</si>
  <si>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</si>
  <si>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</si>
  <si>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</si>
  <si>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</si>
  <si>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</si>
  <si>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</si>
  <si>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</si>
  <si>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</si>
  <si>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</si>
  <si>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</si>
  <si>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</si>
  <si>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</si>
  <si>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</si>
  <si>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</si>
  <si>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</si>
  <si>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</si>
  <si>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</si>
  <si>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</si>
  <si>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</si>
  <si>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</si>
  <si>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</si>
  <si>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</si>
  <si>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</si>
  <si>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</si>
  <si>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</si>
  <si>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</si>
  <si>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</si>
  <si>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</si>
  <si>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</si>
  <si>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</si>
  <si>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</si>
  <si>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</si>
  <si>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</si>
  <si>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</si>
  <si>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</si>
  <si>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</si>
  <si>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</si>
  <si>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</si>
  <si>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</si>
  <si>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</si>
  <si>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</si>
  <si>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</si>
  <si>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</si>
  <si>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</si>
  <si>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</si>
  <si>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</si>
  <si>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</si>
  <si>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</si>
  <si>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</si>
  <si>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</si>
  <si>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</si>
  <si>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</si>
  <si>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</si>
  <si>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</si>
  <si>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</si>
  <si>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</si>
  <si>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</si>
  <si>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</si>
  <si>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</si>
  <si>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</si>
  <si>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</si>
  <si>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</si>
  <si>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</si>
  <si>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</si>
  <si>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</si>
  <si>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</si>
  <si>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</si>
  <si>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</si>
  <si>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</si>
  <si>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</si>
  <si>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</si>
  <si>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</si>
  <si>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</si>
  <si>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</si>
  <si>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</si>
  <si>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</si>
  <si>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</si>
  <si>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</si>
  <si>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</si>
  <si>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</si>
  <si>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</si>
  <si>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</si>
  <si>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</si>
  <si>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</si>
  <si>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</si>
  <si>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</si>
  <si>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</si>
  <si>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</si>
  <si>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</si>
  <si>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</si>
  <si>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</si>
  <si>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</si>
  <si>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</si>
  <si>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</si>
  <si>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</si>
  <si>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</si>
  <si>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</si>
  <si>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</si>
  <si>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</si>
  <si>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</si>
  <si>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</si>
  <si>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</si>
  <si>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</si>
  <si>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</si>
  <si>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</si>
  <si>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</si>
  <si>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</si>
  <si>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</si>
  <si>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</si>
  <si>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</si>
  <si>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</si>
  <si>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</si>
  <si>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</si>
  <si>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</si>
  <si>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</si>
  <si>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</si>
  <si>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</si>
  <si>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</si>
  <si>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</si>
  <si>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</si>
  <si>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</si>
  <si>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</si>
  <si>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</si>
  <si>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</si>
  <si>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</si>
  <si>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</si>
  <si>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</si>
  <si>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</si>
  <si>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</si>
  <si>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</si>
  <si>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</si>
  <si>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</si>
  <si>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</si>
  <si>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</si>
  <si>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</si>
  <si>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</si>
  <si>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</si>
  <si>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</si>
  <si>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</si>
  <si>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</si>
  <si>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</si>
  <si>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</si>
  <si>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</si>
  <si>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</si>
  <si>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</si>
  <si>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</si>
  <si>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</si>
  <si>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</si>
  <si>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</si>
  <si>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</si>
  <si>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</si>
  <si>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</si>
  <si>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</si>
  <si>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</si>
  <si>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</si>
  <si>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</si>
  <si>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</si>
  <si>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</si>
  <si>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</si>
  <si>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</si>
  <si>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</si>
  <si>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</si>
  <si>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</si>
  <si>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</si>
  <si>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</si>
  <si>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</si>
  <si>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</si>
  <si>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</si>
  <si>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</si>
  <si>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</si>
  <si>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</si>
  <si>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</si>
  <si>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</si>
  <si>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</si>
  <si>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</si>
  <si>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</si>
  <si>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</si>
  <si>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</si>
  <si>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</si>
  <si>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</si>
  <si>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</si>
  <si>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</si>
  <si>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</si>
  <si>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</si>
  <si>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</si>
  <si>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</si>
  <si>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</si>
  <si>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</si>
  <si>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</si>
  <si>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</si>
  <si>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</si>
  <si>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</si>
  <si>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</si>
  <si>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</si>
  <si>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</si>
  <si>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</si>
  <si>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</si>
  <si>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</si>
  <si>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</si>
  <si>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</si>
  <si>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</si>
  <si>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</si>
  <si>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</si>
  <si>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</si>
  <si>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</si>
  <si>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</si>
  <si>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</si>
  <si>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</si>
  <si>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</si>
  <si>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</si>
  <si>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</si>
  <si>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</si>
  <si>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</si>
  <si>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</si>
  <si>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</si>
  <si>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</si>
  <si>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</si>
  <si>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</si>
  <si>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</si>
  <si>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</si>
  <si>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</si>
  <si>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</si>
  <si>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</si>
  <si>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</si>
  <si>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</si>
  <si>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</si>
  <si>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</si>
  <si>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</si>
  <si>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</si>
  <si>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</si>
  <si>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</si>
  <si>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</si>
  <si>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</si>
  <si>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</si>
  <si>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</si>
  <si>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</si>
  <si>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</si>
  <si>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</si>
  <si>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</si>
  <si>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</si>
  <si>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</si>
  <si>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</si>
  <si>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</si>
  <si>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</si>
  <si>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</si>
  <si>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</si>
  <si>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</si>
  <si>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</si>
  <si>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</si>
  <si>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</si>
  <si>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</si>
  <si>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</si>
  <si>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</si>
  <si>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</si>
  <si>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</si>
  <si>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</si>
  <si>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</si>
  <si>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</si>
  <si>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</si>
  <si>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</si>
  <si>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</si>
  <si>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</si>
  <si>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</si>
  <si>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</si>
  <si>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</si>
  <si>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</si>
  <si>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</si>
  <si>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</si>
  <si>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</si>
  <si>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</si>
  <si>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</si>
  <si>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</si>
  <si>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</si>
  <si>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</si>
  <si>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</si>
  <si>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</si>
  <si>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</si>
  <si>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</si>
  <si>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</si>
  <si>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</si>
  <si>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</si>
  <si>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</si>
  <si>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</si>
  <si>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</si>
  <si>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</si>
  <si>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</si>
  <si>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</si>
  <si>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</si>
  <si>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</si>
  <si>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</si>
  <si>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</si>
  <si>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</si>
  <si>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</si>
  <si>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</si>
  <si>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</si>
  <si>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</si>
  <si>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</si>
  <si>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</si>
  <si>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</si>
  <si>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</si>
  <si>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</si>
  <si>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</si>
  <si>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</si>
  <si>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</si>
  <si>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</si>
  <si>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</si>
  <si>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</si>
  <si>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</si>
  <si>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</si>
  <si>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</si>
  <si>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</si>
  <si>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</si>
  <si>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</si>
  <si>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</si>
  <si>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</si>
  <si>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</si>
  <si>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</si>
  <si>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</si>
  <si>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</si>
  <si>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</si>
  <si>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</si>
  <si>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</si>
  <si>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</si>
  <si>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</si>
  <si>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</si>
  <si>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</si>
  <si>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</si>
  <si>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</si>
  <si>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</si>
  <si>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</si>
  <si>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</si>
  <si>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</si>
  <si>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</si>
  <si>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</si>
  <si>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</si>
  <si>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</si>
  <si>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</si>
  <si>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</si>
  <si>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</si>
  <si>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</si>
  <si>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</si>
  <si>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</si>
  <si>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</si>
  <si>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</si>
  <si>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</si>
  <si>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</si>
  <si>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</si>
  <si>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</si>
  <si>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</si>
  <si>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</si>
  <si>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</si>
  <si>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</si>
  <si>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</si>
  <si>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</si>
  <si>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</si>
  <si>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</si>
  <si>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</si>
  <si>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</si>
  <si>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</si>
  <si>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</si>
  <si>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</si>
  <si>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</si>
  <si>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</si>
  <si>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</si>
  <si>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</si>
  <si>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</si>
  <si>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</si>
  <si>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</si>
  <si>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</si>
  <si>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</si>
  <si>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</si>
  <si>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</si>
  <si>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</si>
  <si>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</si>
  <si>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</si>
  <si>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</si>
  <si>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</si>
  <si>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</si>
  <si>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</si>
  <si>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</si>
  <si>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</si>
  <si>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</si>
  <si>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</si>
  <si>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</si>
  <si>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</si>
  <si>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</si>
  <si>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</si>
  <si>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</si>
  <si>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</si>
  <si>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</si>
  <si>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</si>
  <si>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</si>
  <si>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</si>
  <si>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</si>
  <si>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</si>
  <si>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</si>
  <si>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</si>
  <si>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</si>
  <si>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</si>
  <si>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</si>
  <si>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</si>
  <si>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</si>
  <si>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</si>
  <si>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</si>
  <si>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</si>
  <si>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</si>
  <si>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</si>
  <si>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</si>
  <si>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</si>
  <si>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</si>
  <si>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</si>
  <si>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</si>
  <si>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</si>
  <si>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</si>
  <si>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</si>
  <si>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</si>
  <si>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</si>
  <si>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</si>
  <si>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</si>
  <si>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</si>
  <si>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</si>
  <si>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</si>
  <si>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</si>
  <si>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</si>
  <si>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</si>
  <si>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</si>
  <si>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</si>
  <si>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</si>
  <si>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</si>
  <si>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</si>
  <si>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</si>
  <si>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</si>
  <si>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</si>
  <si>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</si>
  <si>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</si>
  <si>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</si>
  <si>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</si>
  <si>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</si>
  <si>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</si>
  <si>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</si>
  <si>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</si>
  <si>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</si>
  <si>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</si>
  <si>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</si>
  <si>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</si>
  <si>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</si>
  <si>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</si>
  <si>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</si>
  <si>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</si>
  <si>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</si>
  <si>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</si>
  <si>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</si>
  <si>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</si>
  <si>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</si>
  <si>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</si>
  <si>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</si>
  <si>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</si>
  <si>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</si>
  <si>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</si>
  <si>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</si>
  <si>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</si>
  <si>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</si>
  <si>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</si>
  <si>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</si>
  <si>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</si>
  <si>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</si>
  <si>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</si>
  <si>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</si>
  <si>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</si>
  <si>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</si>
  <si>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</si>
  <si>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</si>
  <si>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</si>
  <si>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</si>
  <si>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</si>
  <si>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</si>
  <si>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</si>
  <si>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</si>
  <si>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</si>
  <si>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</si>
  <si>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</si>
  <si>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</si>
  <si>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</si>
  <si>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</si>
  <si>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</si>
  <si>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</si>
  <si>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</si>
  <si>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</si>
  <si>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</si>
  <si>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</si>
  <si>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</si>
  <si>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</si>
  <si>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</si>
  <si>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</si>
  <si>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</si>
  <si>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</si>
  <si>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</si>
  <si>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</si>
  <si>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</si>
  <si>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</si>
  <si>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</si>
  <si>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</si>
  <si>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</si>
  <si>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</si>
  <si>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</si>
  <si>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</si>
  <si>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</si>
  <si>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</si>
  <si>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</si>
  <si>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</si>
  <si>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</si>
  <si>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</si>
  <si>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</si>
  <si>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</si>
  <si>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</si>
  <si>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</si>
  <si>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</si>
  <si>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</si>
  <si>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</si>
  <si>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</si>
  <si>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</si>
  <si>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</si>
  <si>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</si>
  <si>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</si>
  <si>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</si>
  <si>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</si>
  <si>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</si>
  <si>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</si>
  <si>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</si>
  <si>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</si>
  <si>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</si>
  <si>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</si>
  <si>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</si>
  <si>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</si>
  <si>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</si>
  <si>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</si>
  <si>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</si>
  <si>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</si>
  <si>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</si>
  <si>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</si>
  <si>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</si>
  <si>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</si>
  <si>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</si>
  <si>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</si>
  <si>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</si>
  <si>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</si>
  <si>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</si>
  <si>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</si>
  <si>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</si>
  <si>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</si>
  <si>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</si>
  <si>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</si>
  <si>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</si>
  <si>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</si>
  <si>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</si>
  <si>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</si>
  <si>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</si>
  <si>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</si>
  <si>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</si>
  <si>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</si>
  <si>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</si>
  <si>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</si>
  <si>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</si>
  <si>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</si>
  <si>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</si>
  <si>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</si>
  <si>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</si>
  <si>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</si>
  <si>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</si>
  <si>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</si>
  <si>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</si>
  <si>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</si>
  <si>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</si>
  <si>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</si>
  <si>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</si>
  <si>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</si>
  <si>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</si>
  <si>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</si>
  <si>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</si>
  <si>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</si>
  <si>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</si>
  <si>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</si>
  <si>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</si>
  <si>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</si>
  <si>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</si>
  <si>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</si>
  <si>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</si>
  <si>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</si>
  <si>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</si>
  <si>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</si>
  <si>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</si>
  <si>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</si>
  <si>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</si>
  <si>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</si>
  <si>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</si>
  <si>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</si>
  <si>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</si>
  <si>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</si>
  <si>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</si>
  <si>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</si>
  <si>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</si>
  <si>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</si>
  <si>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</si>
  <si>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</si>
  <si>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</si>
  <si>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</si>
  <si>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</si>
  <si>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</si>
  <si>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</si>
  <si>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</si>
  <si>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</si>
  <si>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</si>
  <si>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</si>
  <si>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</si>
  <si>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</si>
  <si>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</si>
  <si>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</si>
  <si>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</si>
  <si>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</si>
  <si>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</si>
  <si>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</si>
  <si>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</si>
  <si>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</si>
  <si>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</si>
  <si>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</si>
  <si>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</si>
  <si>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</si>
  <si>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</si>
  <si>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</si>
  <si>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</si>
  <si>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</si>
  <si>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</si>
  <si>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</si>
  <si>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</si>
  <si>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</si>
  <si>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</si>
  <si>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</si>
  <si>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</si>
  <si>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</si>
  <si>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</si>
  <si>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</si>
  <si>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</si>
  <si>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</si>
  <si>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</si>
  <si>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</si>
  <si>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</si>
  <si>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</si>
  <si>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</si>
  <si>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</si>
  <si>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</si>
  <si>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</si>
  <si>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</si>
  <si>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</si>
  <si>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</si>
  <si>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</si>
  <si>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</si>
  <si>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</si>
  <si>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</si>
  <si>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</si>
  <si>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</si>
  <si>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</si>
  <si>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</si>
  <si>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</si>
  <si>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</si>
  <si>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</si>
  <si>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</si>
  <si>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</si>
  <si>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</si>
  <si>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</si>
  <si>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</si>
  <si>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</si>
  <si>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</si>
  <si>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</si>
  <si>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</si>
  <si>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</si>
  <si>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</si>
  <si>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</si>
  <si>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</si>
  <si>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</si>
  <si>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</si>
  <si>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</si>
  <si>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</si>
  <si>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</si>
  <si>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</si>
  <si>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</si>
  <si>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</si>
  <si>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</si>
  <si>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</si>
  <si>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</si>
  <si>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</si>
  <si>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</si>
  <si>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</si>
  <si>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</si>
  <si>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</si>
  <si>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</si>
  <si>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</si>
  <si>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</si>
  <si>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</si>
  <si>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</si>
  <si>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</si>
  <si>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</si>
  <si>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</si>
  <si>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</si>
  <si>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</si>
  <si>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</si>
  <si>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</si>
  <si>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</si>
  <si>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</si>
  <si>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</si>
  <si>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</si>
  <si>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</si>
  <si>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</si>
  <si>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</si>
  <si>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</si>
  <si>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</si>
  <si>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</si>
  <si>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</si>
  <si>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</si>
  <si>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</si>
  <si>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</si>
  <si>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</si>
  <si>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</si>
  <si>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</si>
  <si>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</si>
  <si>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</si>
  <si>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</si>
  <si>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</si>
  <si>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</si>
  <si>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</si>
  <si>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</si>
  <si>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</si>
  <si>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</si>
  <si>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</si>
  <si>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</si>
  <si>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</si>
  <si>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</si>
  <si>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</si>
  <si>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</si>
  <si>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</si>
  <si>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</si>
  <si>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</si>
  <si>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</si>
  <si>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</si>
  <si>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</si>
  <si>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</si>
  <si>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</si>
  <si>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</si>
  <si>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</si>
  <si>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</si>
  <si>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</si>
  <si>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</si>
  <si>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</si>
  <si>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</si>
  <si>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</si>
  <si>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</si>
  <si>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</si>
  <si>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</si>
  <si>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</si>
  <si>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</si>
  <si>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</si>
  <si>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</si>
  <si>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</si>
  <si>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</si>
  <si>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</si>
  <si>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</si>
  <si>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</si>
  <si>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</si>
  <si>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</si>
  <si>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</si>
  <si>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</si>
  <si>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</si>
  <si>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</si>
  <si>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</si>
  <si>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</si>
  <si>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</si>
  <si>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</si>
  <si>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</si>
  <si>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</si>
  <si>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</si>
  <si>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</si>
  <si>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</si>
  <si>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</si>
  <si>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</si>
  <si>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</si>
  <si>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</si>
  <si>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</si>
  <si>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</si>
  <si>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</si>
  <si>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</si>
  <si>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</si>
  <si>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</si>
  <si>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</si>
  <si>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</si>
  <si>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</si>
  <si>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</si>
  <si>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</si>
  <si>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</si>
  <si>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</si>
  <si>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</si>
  <si>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</si>
  <si>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</si>
  <si>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</si>
  <si>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</si>
  <si>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</si>
  <si>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</si>
  <si>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</si>
  <si>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</si>
  <si>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</si>
  <si>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</si>
  <si>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</si>
  <si>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</si>
  <si>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</si>
  <si>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</si>
  <si>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</si>
  <si>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</si>
  <si>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</si>
  <si>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</si>
  <si>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</si>
  <si>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</si>
  <si>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</si>
  <si>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</si>
  <si>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</si>
  <si>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</si>
  <si>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</si>
  <si>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</si>
  <si>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</si>
  <si>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</si>
  <si>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</si>
  <si>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</si>
  <si>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</si>
  <si>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</si>
  <si>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</si>
  <si>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</si>
  <si>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</si>
  <si>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</si>
  <si>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</si>
  <si>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</si>
  <si>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</si>
  <si>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</si>
  <si>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</si>
  <si>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</si>
  <si>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</si>
  <si>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</si>
  <si>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</si>
  <si>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</si>
  <si>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</si>
  <si>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</si>
  <si>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</si>
  <si>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</si>
  <si>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</si>
  <si>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</si>
  <si>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</si>
  <si>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</si>
  <si>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</si>
  <si>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</si>
  <si>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</si>
  <si>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</si>
  <si>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</si>
  <si>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</si>
  <si>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</si>
  <si>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</si>
  <si>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</si>
  <si>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</si>
  <si>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</si>
  <si>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</si>
  <si>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</si>
  <si>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</si>
  <si>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</si>
  <si>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</si>
  <si>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</si>
  <si>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</si>
  <si>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</si>
  <si>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</si>
  <si>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</si>
  <si>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</si>
  <si>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</si>
  <si>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</si>
  <si>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</si>
  <si>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</si>
  <si>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</si>
  <si>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</si>
  <si>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</si>
  <si>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</si>
  <si>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</si>
  <si>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</si>
  <si>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</si>
  <si>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</si>
  <si>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</si>
  <si>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</si>
  <si>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</si>
  <si>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</si>
  <si>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</si>
  <si>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</si>
  <si>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</si>
  <si>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</si>
  <si>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</si>
  <si>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</si>
  <si>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</si>
  <si>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</si>
  <si>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</si>
  <si>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</si>
  <si>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</si>
  <si>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</si>
  <si>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</si>
  <si>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</si>
  <si>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</si>
  <si>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</si>
  <si>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</si>
  <si>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</si>
  <si>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</si>
  <si>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</si>
  <si>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</si>
  <si>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</si>
  <si>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</si>
  <si>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</si>
  <si>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</si>
  <si>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</si>
  <si>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</si>
  <si>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</si>
  <si>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</si>
  <si>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</si>
  <si>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</si>
  <si>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</si>
  <si>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</si>
  <si>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</si>
  <si>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</si>
  <si>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</si>
  <si>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</si>
  <si>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</si>
  <si>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</si>
  <si>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</si>
  <si>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</si>
  <si>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</si>
  <si>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</si>
  <si>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</si>
  <si>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</si>
  <si>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</si>
  <si>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</si>
  <si>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</si>
  <si>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</si>
  <si>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</si>
  <si>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</si>
  <si>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</si>
  <si>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</si>
  <si>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</si>
  <si>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</si>
  <si>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</si>
  <si>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</si>
  <si>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</si>
  <si>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</si>
  <si>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</si>
  <si>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</si>
  <si>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</si>
  <si>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</si>
  <si>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</si>
  <si>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</si>
  <si>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</si>
  <si>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</si>
  <si>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</si>
  <si>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</si>
  <si>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</si>
  <si>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</si>
  <si>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</si>
  <si>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</si>
  <si>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</si>
  <si>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</si>
  <si>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</si>
  <si>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</si>
  <si>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</si>
  <si>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</si>
  <si>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</si>
  <si>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</si>
  <si>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</si>
  <si>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</si>
  <si>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</si>
  <si>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</si>
  <si>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</si>
  <si>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</si>
  <si>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</si>
  <si>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</si>
  <si>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</si>
  <si>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</si>
  <si>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</si>
  <si>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</si>
  <si>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</si>
  <si>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</si>
  <si>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</si>
  <si>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</si>
  <si>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</si>
  <si>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</si>
  <si>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</si>
  <si>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</si>
  <si>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</si>
  <si>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</si>
  <si>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</si>
  <si>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</si>
  <si>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</si>
  <si>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</si>
  <si>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</si>
  <si>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</si>
  <si>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</si>
  <si>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</si>
  <si>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</si>
  <si>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</si>
  <si>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</si>
  <si>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</si>
  <si>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</si>
  <si>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</si>
  <si>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</si>
  <si>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</si>
  <si>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</si>
  <si>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</si>
  <si>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</si>
  <si>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</si>
  <si>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</si>
  <si>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</si>
  <si>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</si>
  <si>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</si>
  <si>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</si>
  <si>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</si>
  <si>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</si>
  <si>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</si>
  <si>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</si>
  <si>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</si>
  <si>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</si>
  <si>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</si>
  <si>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</si>
  <si>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</si>
  <si>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</si>
  <si>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</si>
  <si>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</si>
  <si>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</si>
  <si>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</si>
  <si>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</si>
  <si>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</si>
  <si>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</si>
  <si>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</si>
  <si>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</si>
  <si>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</si>
  <si>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</si>
  <si>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</si>
  <si>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</si>
  <si>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</si>
  <si>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</si>
  <si>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</si>
  <si>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</si>
  <si>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</si>
  <si>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</si>
  <si>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</si>
  <si>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</si>
  <si>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</si>
  <si>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</si>
  <si>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</si>
  <si>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</si>
  <si>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</si>
  <si>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</si>
  <si>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</si>
  <si>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</si>
  <si>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</si>
  <si>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</si>
  <si>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</si>
  <si>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</si>
  <si>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</si>
  <si>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</si>
  <si>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</si>
  <si>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</si>
  <si>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</si>
  <si>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</si>
  <si>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</si>
  <si>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</si>
  <si>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</si>
  <si>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</si>
  <si>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</si>
  <si>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</si>
  <si>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</si>
  <si>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</si>
  <si>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</si>
  <si>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</si>
  <si>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</si>
  <si>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</si>
  <si>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</si>
  <si>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</si>
  <si>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</si>
  <si>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</si>
  <si>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</si>
  <si>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</si>
  <si>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</si>
  <si>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</si>
  <si>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</si>
  <si>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</si>
  <si>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</si>
  <si>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</si>
  <si>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</si>
  <si>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</si>
  <si>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</si>
  <si>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</si>
  <si>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</si>
  <si>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</si>
  <si>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</si>
  <si>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</si>
  <si>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</si>
  <si>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</si>
  <si>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</si>
  <si>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</si>
  <si>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</si>
  <si>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</si>
  <si>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</si>
  <si>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</si>
  <si>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</si>
  <si>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</si>
  <si>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</si>
  <si>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</si>
  <si>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</si>
  <si>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</si>
  <si>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</si>
  <si>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</si>
  <si>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</si>
  <si>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</si>
  <si>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</si>
  <si>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</si>
  <si>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</si>
  <si>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</si>
  <si>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</si>
  <si>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</si>
  <si>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</si>
  <si>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</si>
  <si>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</si>
  <si>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</si>
  <si>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</si>
  <si>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</si>
  <si>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</si>
  <si>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</si>
  <si>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</si>
  <si>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</si>
  <si>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</si>
  <si>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</si>
  <si>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</si>
  <si>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</si>
  <si>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</si>
  <si>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</si>
  <si>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</si>
  <si>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</si>
  <si>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</si>
  <si>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</si>
  <si>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</si>
  <si>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</si>
  <si>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</si>
  <si>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</si>
  <si>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</si>
  <si>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</si>
  <si>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</si>
  <si>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</si>
  <si>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</si>
  <si>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</si>
  <si>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</si>
  <si>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</si>
  <si>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</si>
  <si>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</si>
  <si>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</si>
  <si>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</si>
  <si>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</si>
  <si>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</si>
  <si>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</si>
  <si>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</si>
  <si>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</si>
  <si>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</si>
  <si>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</si>
  <si>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</si>
  <si>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</si>
  <si>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</si>
  <si>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</si>
  <si>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</si>
  <si>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</si>
  <si>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</si>
  <si>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</si>
  <si>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</si>
  <si>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</si>
  <si>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</si>
  <si>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</si>
  <si>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</si>
  <si>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</si>
  <si>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</si>
  <si>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</si>
  <si>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</si>
  <si>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</si>
  <si>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</si>
  <si>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</si>
  <si>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</si>
  <si>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</si>
  <si>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</si>
  <si>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</si>
  <si>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</si>
  <si>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</si>
  <si>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</si>
  <si>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</si>
  <si>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</si>
  <si>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</si>
  <si>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</si>
  <si>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</si>
  <si>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</si>
  <si>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</si>
  <si>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</si>
  <si>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</si>
  <si>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</si>
  <si>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</si>
  <si>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</si>
  <si>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</si>
  <si>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</si>
  <si>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</si>
  <si>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</si>
  <si>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</si>
  <si>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</si>
  <si>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</si>
  <si>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</si>
  <si>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</si>
  <si>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</si>
  <si>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</si>
  <si>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</si>
  <si>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</si>
  <si>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</si>
  <si>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</si>
  <si>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</si>
  <si>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</si>
  <si>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</si>
  <si>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</si>
  <si>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</si>
  <si>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</si>
  <si>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</si>
  <si>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</si>
  <si>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</si>
  <si>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</si>
  <si>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</si>
  <si>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</si>
  <si>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</si>
  <si>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</si>
  <si>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</si>
  <si>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</si>
  <si>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</si>
  <si>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</si>
  <si>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</si>
  <si>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</si>
  <si>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</si>
  <si>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</si>
  <si>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</si>
  <si>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</si>
  <si>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</si>
  <si>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</si>
  <si>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</si>
  <si>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</si>
  <si>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</si>
  <si>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</si>
  <si>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</si>
  <si>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</si>
  <si>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</si>
  <si>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</si>
  <si>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</si>
  <si>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</si>
  <si>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</si>
  <si>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</si>
  <si>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</si>
  <si>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</si>
  <si>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</si>
  <si>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</si>
  <si>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</si>
  <si>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</si>
  <si>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</si>
  <si>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</si>
  <si>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</si>
  <si>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</si>
  <si>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</si>
  <si>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</si>
  <si>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</si>
  <si>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</si>
  <si>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</si>
  <si>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</si>
  <si>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</si>
  <si>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</si>
  <si>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</si>
  <si>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</si>
  <si>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</si>
  <si>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</si>
  <si>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</si>
  <si>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</si>
  <si>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</si>
  <si>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</si>
  <si>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</si>
  <si>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</si>
  <si>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</si>
  <si>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</si>
  <si>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</si>
  <si>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</si>
  <si>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</si>
  <si>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</si>
  <si>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</si>
  <si>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</si>
  <si>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</si>
  <si>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</si>
  <si>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</si>
  <si>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</si>
  <si>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</si>
  <si>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</si>
  <si>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</si>
  <si>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</si>
  <si>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</si>
  <si>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</si>
  <si>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</si>
  <si>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</si>
  <si>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</si>
  <si>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</si>
  <si>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</si>
  <si>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</si>
  <si>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</si>
  <si>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</si>
  <si>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</si>
  <si>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</si>
  <si>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</si>
  <si>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</si>
  <si>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</si>
  <si>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</si>
  <si>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</si>
  <si>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</si>
  <si>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</si>
  <si>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</si>
  <si>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</si>
  <si>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</si>
  <si>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</si>
  <si>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</si>
  <si>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</si>
  <si>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</si>
  <si>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</si>
  <si>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</si>
  <si>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</si>
  <si>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</si>
  <si>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</si>
  <si>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</si>
  <si>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</si>
  <si>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</si>
  <si>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</si>
  <si>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</si>
  <si>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</si>
  <si>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</si>
  <si>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</si>
  <si>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</si>
  <si>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</si>
  <si>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</si>
  <si>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</si>
  <si>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</si>
  <si>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</si>
  <si>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</si>
  <si>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</si>
  <si>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</si>
  <si>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</si>
  <si>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</si>
  <si>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</si>
  <si>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</si>
  <si>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</si>
  <si>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</si>
  <si>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</si>
  <si>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</si>
  <si>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</si>
  <si>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</si>
  <si>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</si>
  <si>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</si>
  <si>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</si>
  <si>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</si>
  <si>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</si>
  <si>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</si>
  <si>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</si>
  <si>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</si>
  <si>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</si>
  <si>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</si>
  <si>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</si>
  <si>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</si>
  <si>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</si>
  <si>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</si>
  <si>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</si>
  <si>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</si>
  <si>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</si>
  <si>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</si>
  <si>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</si>
  <si>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</si>
  <si>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</si>
  <si>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</si>
  <si>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</si>
  <si>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</si>
  <si>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</si>
  <si>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</si>
  <si>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</si>
  <si>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</si>
  <si>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</si>
  <si>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</si>
  <si>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</si>
  <si>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</si>
  <si>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</si>
  <si>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</si>
  <si>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</si>
  <si>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</si>
  <si>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</si>
  <si>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</si>
  <si>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</si>
  <si>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</si>
  <si>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</si>
  <si>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</si>
  <si>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</si>
  <si>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</si>
  <si>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</si>
  <si>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</si>
  <si>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</si>
  <si>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</si>
  <si>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</si>
  <si>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</si>
  <si>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</si>
  <si>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</si>
  <si>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</si>
  <si>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</si>
  <si>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</si>
  <si>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</si>
  <si>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</si>
  <si>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</si>
  <si>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</si>
  <si>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</si>
  <si>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</si>
  <si>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</si>
  <si>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</si>
  <si>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</si>
  <si>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</si>
  <si>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</si>
  <si>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</si>
  <si>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</si>
  <si>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</si>
  <si>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</si>
  <si>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</si>
  <si>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</si>
  <si>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</si>
  <si>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</si>
  <si>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</si>
  <si>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</si>
  <si>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</si>
  <si>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</si>
  <si>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</si>
  <si>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</si>
  <si>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</si>
  <si>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</si>
  <si>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</si>
  <si>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</si>
  <si>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</si>
  <si>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</si>
  <si>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</si>
  <si>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</si>
  <si>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</si>
  <si>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</si>
  <si>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</si>
  <si>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</si>
  <si>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</si>
  <si>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</si>
  <si>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</si>
  <si>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</si>
  <si>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</si>
  <si>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</si>
  <si>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</si>
  <si>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</si>
  <si>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</si>
  <si>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</si>
  <si>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</si>
  <si>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</si>
  <si>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</si>
  <si>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</si>
  <si>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</si>
  <si>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</si>
  <si>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</si>
  <si>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</si>
  <si>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</si>
  <si>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</si>
  <si>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</si>
  <si>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</si>
  <si>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</si>
  <si>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</si>
  <si>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</si>
  <si>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</si>
  <si>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</si>
  <si>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</si>
  <si>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</si>
  <si>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</si>
  <si>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</si>
  <si>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</si>
  <si>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</si>
  <si>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</si>
  <si>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</si>
  <si>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</si>
  <si>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</si>
  <si>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</si>
  <si>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</si>
  <si>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</si>
  <si>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</si>
  <si>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</si>
  <si>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</si>
  <si>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</si>
  <si>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</si>
  <si>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</si>
  <si>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</si>
  <si>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</si>
  <si>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</si>
  <si>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</si>
  <si>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</si>
  <si>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</si>
  <si>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</si>
  <si>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</si>
  <si>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</si>
  <si>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</si>
  <si>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</si>
  <si>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</si>
  <si>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</si>
  <si>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</si>
  <si>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</si>
  <si>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</si>
  <si>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</si>
  <si>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</si>
  <si>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</si>
  <si>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</si>
  <si>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</si>
  <si>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</si>
  <si>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</si>
  <si>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</si>
  <si>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</si>
  <si>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</si>
  <si>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</si>
  <si>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</si>
  <si>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</si>
  <si>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</si>
  <si>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</si>
  <si>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</si>
  <si>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</si>
  <si>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</si>
  <si>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</si>
  <si>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</si>
  <si>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</si>
  <si>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</si>
  <si>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</si>
  <si>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</si>
  <si>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</si>
  <si>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</si>
  <si>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</si>
  <si>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</si>
  <si>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</si>
  <si>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</si>
  <si>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</si>
  <si>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</si>
  <si>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</si>
  <si>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</si>
  <si>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</si>
  <si>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</si>
  <si>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</si>
  <si>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</si>
  <si>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</si>
  <si>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</si>
  <si>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</si>
  <si>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</si>
  <si>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</si>
  <si>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</si>
  <si>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</si>
  <si>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</si>
  <si>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</si>
  <si>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</si>
  <si>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</si>
  <si>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</si>
  <si>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</si>
  <si>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</si>
  <si>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</si>
  <si>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</si>
  <si>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</si>
  <si>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</si>
  <si>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</si>
  <si>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</si>
  <si>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</si>
  <si>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</si>
  <si>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</si>
  <si>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</si>
  <si>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</si>
  <si>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</si>
  <si>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</si>
  <si>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</si>
  <si>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</si>
  <si>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</si>
  <si>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</si>
  <si>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</si>
  <si>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</si>
  <si>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</si>
  <si>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</si>
  <si>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</si>
  <si>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</si>
  <si>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</si>
  <si>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</si>
  <si>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</si>
  <si>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</si>
  <si>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</si>
  <si>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</si>
  <si>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</si>
  <si>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</si>
  <si>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</si>
  <si>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</si>
  <si>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</si>
  <si>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</si>
  <si>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</si>
  <si>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</si>
  <si>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</si>
  <si>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</si>
  <si>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</si>
  <si>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</si>
  <si>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</si>
  <si>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</si>
  <si>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</si>
  <si>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</si>
  <si>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</si>
  <si>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</si>
  <si>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</si>
  <si>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</si>
  <si>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</si>
  <si>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</si>
  <si>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</si>
  <si>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</si>
  <si>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</si>
  <si>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</si>
  <si>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</si>
  <si>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</si>
  <si>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</si>
  <si>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</si>
  <si>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</si>
  <si>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</si>
  <si>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</si>
  <si>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</si>
  <si>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</si>
  <si>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</si>
  <si>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</si>
  <si>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</si>
  <si>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</si>
  <si>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</si>
  <si>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</si>
  <si>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</si>
  <si>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</si>
  <si>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</si>
  <si>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</si>
  <si>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</si>
  <si>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</si>
  <si>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</si>
  <si>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</si>
  <si>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</si>
  <si>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</si>
  <si>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</si>
  <si>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</si>
  <si>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</si>
  <si>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</si>
  <si>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</si>
  <si>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</si>
  <si>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</si>
  <si>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</si>
  <si>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</si>
  <si>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</si>
  <si>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</si>
  <si>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</si>
  <si>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</si>
  <si>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</si>
  <si>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</si>
  <si>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</si>
  <si>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</si>
  <si>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</si>
  <si>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</si>
  <si>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</si>
  <si>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</si>
  <si>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</si>
  <si>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</si>
  <si>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</si>
  <si>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</si>
  <si>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</si>
  <si>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</si>
  <si>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</si>
  <si>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</si>
  <si>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</si>
  <si>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</si>
  <si>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</si>
  <si>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</si>
  <si>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</si>
  <si>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</si>
  <si>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</si>
  <si>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</si>
  <si>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</si>
  <si>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</si>
  <si>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</si>
  <si>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</si>
  <si>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</si>
  <si>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</si>
  <si>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</si>
  <si>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</si>
  <si>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</si>
  <si>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</si>
  <si>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</si>
  <si>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</si>
  <si>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</si>
  <si>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</si>
  <si>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</si>
  <si>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</si>
  <si>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</si>
  <si>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</si>
  <si>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</si>
  <si>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</si>
  <si>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</si>
  <si>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</si>
  <si>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</si>
  <si>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</si>
  <si>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</si>
  <si>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</si>
  <si>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</si>
  <si>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</si>
  <si>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</si>
  <si>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</si>
  <si>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</si>
  <si>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</si>
  <si>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</si>
  <si>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</si>
  <si>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</si>
  <si>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</si>
  <si>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</si>
  <si>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</si>
  <si>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</si>
  <si>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</si>
  <si>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</si>
  <si>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</si>
  <si>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</si>
  <si>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</si>
  <si>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</si>
  <si>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</si>
  <si>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</si>
  <si>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</si>
  <si>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</si>
  <si>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</si>
  <si>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</si>
  <si>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</si>
  <si>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</si>
  <si>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</si>
  <si>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</si>
  <si>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</si>
  <si>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</si>
  <si>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</si>
  <si>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</si>
  <si>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</si>
  <si>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</si>
  <si>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</si>
  <si>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</si>
  <si>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</si>
  <si>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</si>
  <si>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</si>
  <si>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</si>
  <si>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</si>
  <si>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</si>
  <si>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</si>
  <si>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</si>
  <si>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</si>
  <si>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</si>
  <si>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</si>
  <si>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</si>
  <si>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</si>
  <si>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</si>
  <si>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</si>
  <si>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</si>
  <si>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</si>
  <si>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</si>
  <si>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</si>
  <si>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</si>
  <si>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</si>
  <si>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</si>
  <si>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</si>
  <si>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</si>
  <si>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</si>
  <si>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</si>
  <si>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</si>
  <si>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</si>
  <si>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</si>
  <si>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</si>
  <si>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</si>
  <si>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</si>
  <si>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</si>
  <si>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</si>
  <si>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</si>
  <si>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</si>
  <si>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</si>
  <si>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</si>
  <si>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</si>
  <si>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</si>
  <si>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</si>
  <si>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</si>
  <si>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</si>
  <si>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</si>
  <si>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</si>
  <si>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</si>
  <si>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</si>
  <si>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</si>
  <si>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</si>
  <si>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</si>
  <si>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</si>
  <si>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</si>
  <si>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</si>
  <si>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</si>
  <si>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</si>
  <si>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</si>
  <si>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</si>
  <si>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</si>
  <si>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</si>
  <si>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</si>
  <si>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</si>
  <si>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</si>
  <si>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</si>
  <si>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</si>
  <si>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</si>
  <si>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</si>
  <si>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</si>
  <si>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</si>
  <si>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</si>
  <si>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</si>
  <si>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</si>
  <si>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</si>
  <si>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</si>
  <si>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</si>
  <si>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</si>
  <si>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</si>
  <si>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</si>
  <si>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</si>
  <si>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</si>
  <si>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</si>
  <si>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</si>
  <si>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</si>
  <si>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</si>
  <si>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</si>
  <si>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</si>
  <si>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</si>
  <si>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</si>
  <si>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</si>
  <si>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</si>
  <si>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</si>
  <si>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</si>
  <si>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</si>
  <si>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</si>
  <si>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</si>
  <si>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</si>
  <si>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</si>
  <si>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</si>
  <si>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</si>
  <si>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</si>
  <si>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</si>
  <si>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</si>
  <si>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</si>
  <si>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</si>
  <si>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</si>
  <si>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</si>
  <si>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</si>
  <si>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</si>
  <si>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</si>
  <si>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</si>
  <si>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</si>
  <si>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</si>
  <si>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</si>
  <si>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</si>
  <si>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</si>
  <si>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</si>
  <si>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</si>
  <si>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</si>
  <si>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</si>
  <si>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</si>
  <si>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</si>
  <si>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</si>
  <si>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</si>
  <si>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</si>
  <si>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</si>
  <si>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</si>
  <si>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</si>
  <si>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</si>
  <si>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</si>
  <si>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</si>
  <si>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</si>
  <si>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</si>
  <si>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</si>
  <si>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</si>
  <si>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</si>
  <si>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</si>
  <si>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</si>
  <si>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</si>
  <si>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</si>
  <si>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</si>
  <si>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</si>
  <si>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</si>
  <si>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</si>
  <si>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</si>
  <si>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</si>
  <si>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</si>
  <si>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</si>
  <si>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</si>
  <si>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</si>
  <si>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</si>
  <si>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</si>
  <si>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</si>
  <si>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</si>
  <si>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</si>
  <si>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</si>
  <si>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</si>
  <si>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</si>
  <si>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</si>
  <si>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</si>
  <si>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</si>
  <si>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</si>
  <si>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</si>
  <si>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</si>
  <si>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</si>
  <si>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</si>
  <si>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</si>
  <si>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</si>
  <si>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</si>
  <si>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</si>
  <si>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</si>
  <si>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</si>
  <si>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</si>
  <si>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</si>
  <si>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</si>
  <si>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</si>
  <si>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</si>
  <si>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</si>
  <si>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</si>
  <si>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</si>
  <si>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</si>
  <si>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</si>
  <si>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</si>
  <si>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</si>
  <si>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</si>
  <si>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</si>
  <si>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</si>
  <si>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</si>
  <si>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</si>
  <si>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</si>
  <si>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</si>
  <si>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</si>
  <si>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</si>
  <si>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</si>
  <si>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</si>
  <si>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</si>
  <si>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</si>
  <si>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</si>
  <si>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</si>
  <si>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</si>
  <si>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</si>
  <si>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</si>
  <si>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</si>
  <si>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</si>
  <si>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</si>
  <si>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</si>
  <si>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</si>
  <si>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</si>
  <si>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</si>
  <si>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</si>
  <si>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</si>
  <si>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</si>
  <si>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</si>
  <si>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</si>
  <si>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</si>
  <si>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</si>
  <si>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</si>
  <si>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</si>
  <si>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</si>
  <si>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</si>
  <si>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</si>
  <si>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</si>
  <si>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</si>
  <si>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</si>
  <si>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</si>
  <si>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</si>
  <si>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</si>
  <si>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</si>
  <si>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</si>
  <si>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</si>
  <si>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</si>
  <si>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</si>
  <si>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</si>
  <si>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</si>
  <si>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</si>
  <si>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</si>
  <si>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</si>
  <si>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</si>
  <si>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</si>
  <si>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</si>
  <si>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</si>
  <si>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</si>
  <si>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</si>
  <si>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</si>
  <si>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</si>
  <si>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</si>
  <si>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</si>
  <si>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</si>
  <si>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</si>
  <si>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</si>
  <si>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</si>
  <si>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</si>
  <si>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</si>
  <si>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</si>
  <si>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</si>
  <si>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</si>
  <si>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</si>
  <si>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</si>
  <si>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</si>
  <si>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</si>
  <si>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</si>
  <si>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</si>
  <si>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</si>
  <si>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</si>
  <si>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</si>
  <si>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</si>
  <si>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</si>
  <si>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</si>
  <si>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</si>
  <si>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</si>
  <si>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</si>
  <si>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</si>
  <si>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</si>
  <si>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</si>
  <si>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</si>
  <si>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</si>
  <si>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</si>
  <si>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</si>
  <si>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</si>
  <si>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</si>
  <si>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</si>
  <si>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</si>
  <si>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</si>
  <si>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</si>
  <si>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EPS Sector</t>
  </si>
  <si>
    <t>2019 Total H2 Demand (BTU/year)</t>
  </si>
  <si>
    <t>Refining</t>
  </si>
  <si>
    <t>Natural gas</t>
  </si>
  <si>
    <t>Hydrogen</t>
  </si>
  <si>
    <t>https://www.nrel.gov/docs/fy14osti/60528.pdf</t>
  </si>
  <si>
    <t xml:space="preserve">Natural Gas as Feedstock </t>
  </si>
  <si>
    <t>H2 Demand (MMT/year)</t>
  </si>
  <si>
    <t>H2 Demand (BTU/year)</t>
  </si>
  <si>
    <t>Refineries</t>
  </si>
  <si>
    <t>Natural Gas Feedstock Consumption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</si>
  <si>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</si>
  <si>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</si>
  <si>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</si>
  <si>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</si>
  <si>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</si>
  <si>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</si>
  <si>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</si>
  <si>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</si>
  <si>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</si>
  <si>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</si>
  <si>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</si>
  <si>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</si>
  <si>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</si>
  <si>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</si>
  <si>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</si>
  <si>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</si>
  <si>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</si>
  <si>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</si>
  <si>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</si>
  <si>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</si>
  <si>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</si>
  <si>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</si>
  <si>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</si>
  <si>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</si>
  <si>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</si>
  <si>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</si>
  <si>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</si>
  <si>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</si>
  <si>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</si>
  <si>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</si>
  <si>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</si>
  <si>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</si>
  <si>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</si>
  <si>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</si>
  <si>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</si>
  <si>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</si>
  <si>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</si>
  <si>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</si>
  <si>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</si>
  <si>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</si>
  <si>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</si>
  <si>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</si>
  <si>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</si>
  <si>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</si>
  <si>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</si>
  <si>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</si>
  <si>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</si>
  <si>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</si>
  <si>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</si>
  <si>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</si>
  <si>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</si>
  <si>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</si>
  <si>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</si>
  <si>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</si>
  <si>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</si>
  <si>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</si>
  <si>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</si>
  <si>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</si>
  <si>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</si>
  <si>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</si>
  <si>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</si>
  <si>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</si>
  <si>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</si>
  <si>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</si>
  <si>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</si>
  <si>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</si>
  <si>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</si>
  <si>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</si>
  <si>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</si>
  <si>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</si>
  <si>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</si>
  <si>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</si>
  <si>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</si>
  <si>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</si>
  <si>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</si>
  <si>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</si>
  <si>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</si>
  <si>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</si>
  <si>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</si>
  <si>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</si>
  <si>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</si>
  <si>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</si>
  <si>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</si>
  <si>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</si>
  <si>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</si>
  <si>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</si>
  <si>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</si>
  <si>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</si>
  <si>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</si>
  <si>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</si>
  <si>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</si>
  <si>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</si>
  <si>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</si>
  <si>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</si>
  <si>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</si>
  <si>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</si>
  <si>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</si>
  <si>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</si>
  <si>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</si>
  <si>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</si>
  <si>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</si>
  <si>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</si>
  <si>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</si>
  <si>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</si>
  <si>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</si>
  <si>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</si>
  <si>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</si>
  <si>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</si>
  <si>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</si>
  <si>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</si>
  <si>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</si>
  <si>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</si>
  <si>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</si>
  <si>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</si>
  <si>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</si>
  <si>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</si>
  <si>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</si>
  <si>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</si>
  <si>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</si>
  <si>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</si>
  <si>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</si>
  <si>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</si>
  <si>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</si>
  <si>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</si>
  <si>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</si>
  <si>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</si>
  <si>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</si>
  <si>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</si>
  <si>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</si>
  <si>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</si>
  <si>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</si>
  <si>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</si>
  <si>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</si>
  <si>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</si>
  <si>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</si>
  <si>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</si>
  <si>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</si>
  <si>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</si>
  <si>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</si>
  <si>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</si>
  <si>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</si>
  <si>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</si>
  <si>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</si>
  <si>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</si>
  <si>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</si>
  <si>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</si>
  <si>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</si>
  <si>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</si>
  <si>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</si>
  <si>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</si>
  <si>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</si>
  <si>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</si>
  <si>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</si>
  <si>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</si>
  <si>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</si>
  <si>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</si>
  <si>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</si>
  <si>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</si>
  <si>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</si>
  <si>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</si>
  <si>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</si>
  <si>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</si>
  <si>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</si>
  <si>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</si>
  <si>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</si>
  <si>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</si>
  <si>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</si>
  <si>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</si>
  <si>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</si>
  <si>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</si>
  <si>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</si>
  <si>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</si>
  <si>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</si>
  <si>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</si>
  <si>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</si>
  <si>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</si>
  <si>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</si>
  <si>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</si>
  <si>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</si>
  <si>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</si>
  <si>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</si>
  <si>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</si>
  <si>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</si>
  <si>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</si>
  <si>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</si>
  <si>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</si>
  <si>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</si>
  <si>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</si>
  <si>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</si>
  <si>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</si>
  <si>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</si>
  <si>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</si>
  <si>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</si>
  <si>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</si>
  <si>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</si>
  <si>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</si>
  <si>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</si>
  <si>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</si>
  <si>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</si>
  <si>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</si>
  <si>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</si>
  <si>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</si>
  <si>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</si>
  <si>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</si>
  <si>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</si>
  <si>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</si>
  <si>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</si>
  <si>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</si>
  <si>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</si>
  <si>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</si>
  <si>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</si>
  <si>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</si>
  <si>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</si>
  <si>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</si>
  <si>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</si>
  <si>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</si>
  <si>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</si>
  <si>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</si>
  <si>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</si>
  <si>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</si>
  <si>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</si>
  <si>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</si>
  <si>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</si>
  <si>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</si>
  <si>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</si>
  <si>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</si>
  <si>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</si>
  <si>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</si>
  <si>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</si>
  <si>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</si>
  <si>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</si>
  <si>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</si>
  <si>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</si>
  <si>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</si>
  <si>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</si>
  <si>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</si>
  <si>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</si>
  <si>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</si>
  <si>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</si>
  <si>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</si>
  <si>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</si>
  <si>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</si>
  <si>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</si>
  <si>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</si>
  <si>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</si>
  <si>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</si>
  <si>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</si>
  <si>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</si>
  <si>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</si>
  <si>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</si>
  <si>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</si>
  <si>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</si>
  <si>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</si>
  <si>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</si>
  <si>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</si>
  <si>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</si>
  <si>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</si>
  <si>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</si>
  <si>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</si>
  <si>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</si>
  <si>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</si>
  <si>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</si>
  <si>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</si>
  <si>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</si>
  <si>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</si>
  <si>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</si>
  <si>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</si>
  <si>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</si>
  <si>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</si>
  <si>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</si>
  <si>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</si>
  <si>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</si>
  <si>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</si>
  <si>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</si>
  <si>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</si>
  <si>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</si>
  <si>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</si>
  <si>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</si>
  <si>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</si>
  <si>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</si>
  <si>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</si>
  <si>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</si>
  <si>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</si>
  <si>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</si>
  <si>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</si>
  <si>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</si>
  <si>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</si>
  <si>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</si>
  <si>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</si>
  <si>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</si>
  <si>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</si>
  <si>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</si>
  <si>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</si>
  <si>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</si>
  <si>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</si>
  <si>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</si>
  <si>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</si>
  <si>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</si>
  <si>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</si>
  <si>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</si>
  <si>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</si>
  <si>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</si>
  <si>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</si>
  <si>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</si>
  <si>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</si>
  <si>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</si>
  <si>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</si>
  <si>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</si>
  <si>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</si>
  <si>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</si>
  <si>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</si>
  <si>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</si>
  <si>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</si>
  <si>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</si>
  <si>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</si>
  <si>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</si>
  <si>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</si>
  <si>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</si>
  <si>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</si>
  <si>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</si>
  <si>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</si>
  <si>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</si>
  <si>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</si>
  <si>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</si>
  <si>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</si>
  <si>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</si>
  <si>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</si>
  <si>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</si>
  <si>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</si>
  <si>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</si>
  <si>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</si>
  <si>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</si>
  <si>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</si>
  <si>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</si>
  <si>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</si>
  <si>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</si>
  <si>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</si>
  <si>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</si>
  <si>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</si>
  <si>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</si>
  <si>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</si>
  <si>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</si>
  <si>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</si>
  <si>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</si>
  <si>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</si>
  <si>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</si>
  <si>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</si>
  <si>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</si>
  <si>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</si>
  <si>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</si>
  <si>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</si>
  <si>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</si>
  <si>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</si>
  <si>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</si>
  <si>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</si>
  <si>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</si>
  <si>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</si>
  <si>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</si>
  <si>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</si>
  <si>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</si>
  <si>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</si>
  <si>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</si>
  <si>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</si>
  <si>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</si>
  <si>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</si>
  <si>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</si>
  <si>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</si>
  <si>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</si>
  <si>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</si>
  <si>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</si>
  <si>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</si>
  <si>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</si>
  <si>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</si>
  <si>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</si>
  <si>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</si>
  <si>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</si>
  <si>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</si>
  <si>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</si>
  <si>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</si>
  <si>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</si>
  <si>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</si>
  <si>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</si>
  <si>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</si>
  <si>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</si>
  <si>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</si>
  <si>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</si>
  <si>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</si>
  <si>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</si>
  <si>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</si>
  <si>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</si>
  <si>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</si>
  <si>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</si>
  <si>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</si>
  <si>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</si>
  <si>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</si>
  <si>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</si>
  <si>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</si>
  <si>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</si>
  <si>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</si>
  <si>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</si>
  <si>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</si>
  <si>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</si>
  <si>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</si>
  <si>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</si>
  <si>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</si>
  <si>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</si>
  <si>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</si>
  <si>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</si>
  <si>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</si>
  <si>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</si>
  <si>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</si>
  <si>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</si>
  <si>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</si>
  <si>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</si>
  <si>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</si>
  <si>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</si>
  <si>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</si>
  <si>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</si>
  <si>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</si>
  <si>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</si>
  <si>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</si>
  <si>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</si>
  <si>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</si>
  <si>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</si>
  <si>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</si>
  <si>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</si>
  <si>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</si>
  <si>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</si>
  <si>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</si>
  <si>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</si>
  <si>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</si>
  <si>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</si>
  <si>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</si>
  <si>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</si>
  <si>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</si>
  <si>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</si>
  <si>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</si>
  <si>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</si>
  <si>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</si>
  <si>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</si>
  <si>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</si>
  <si>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</si>
  <si>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</si>
  <si>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</si>
  <si>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</si>
  <si>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</si>
  <si>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</si>
  <si>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</si>
  <si>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</si>
  <si>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</si>
  <si>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</si>
  <si>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</si>
  <si>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</si>
  <si>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</si>
  <si>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</si>
  <si>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</si>
  <si>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</si>
  <si>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</si>
  <si>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</si>
  <si>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</si>
  <si>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</si>
  <si>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</si>
  <si>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</si>
  <si>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</si>
  <si>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</si>
  <si>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</si>
  <si>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</si>
  <si>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</si>
  <si>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</si>
  <si>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</si>
  <si>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</si>
  <si>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</si>
  <si>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</si>
  <si>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</si>
  <si>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</si>
  <si>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</si>
  <si>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</si>
  <si>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</si>
  <si>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</si>
  <si>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</si>
  <si>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</si>
  <si>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</si>
  <si>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</si>
  <si>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</si>
  <si>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</si>
  <si>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</si>
  <si>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</si>
  <si>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</si>
  <si>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</si>
  <si>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</si>
  <si>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</si>
  <si>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</si>
  <si>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</si>
  <si>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</si>
  <si>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</si>
  <si>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</si>
  <si>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</si>
  <si>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</si>
  <si>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</si>
  <si>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</si>
  <si>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</si>
  <si>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</si>
  <si>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</si>
  <si>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</si>
  <si>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</si>
  <si>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</si>
  <si>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</si>
  <si>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</si>
  <si>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</si>
  <si>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</si>
  <si>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</si>
  <si>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</si>
  <si>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</si>
  <si>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</si>
  <si>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</si>
  <si>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</si>
  <si>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</si>
  <si>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</si>
  <si>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</si>
  <si>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</si>
  <si>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</si>
  <si>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</si>
  <si>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</si>
  <si>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</si>
  <si>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</si>
  <si>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</si>
  <si>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</si>
  <si>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</si>
  <si>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</si>
  <si>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</si>
  <si>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</si>
  <si>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</si>
  <si>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</si>
  <si>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</si>
  <si>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</si>
  <si>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</si>
  <si>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</si>
  <si>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</si>
  <si>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</si>
  <si>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</si>
  <si>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</si>
  <si>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</si>
  <si>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</si>
  <si>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</si>
  <si>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</si>
  <si>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</si>
  <si>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</si>
  <si>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</si>
  <si>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</si>
  <si>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</si>
  <si>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</si>
  <si>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</si>
  <si>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</si>
  <si>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</si>
  <si>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</si>
  <si>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</si>
  <si>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</si>
  <si>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</si>
  <si>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</si>
  <si>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</si>
  <si>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</si>
  <si>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</si>
  <si>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</si>
  <si>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</si>
  <si>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</si>
  <si>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</si>
  <si>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</si>
  <si>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</si>
  <si>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</si>
  <si>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</si>
  <si>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</si>
  <si>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</si>
  <si>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</si>
  <si>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</si>
  <si>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</si>
  <si>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</si>
  <si>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</si>
  <si>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</si>
  <si>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</si>
  <si>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</si>
  <si>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</si>
  <si>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</si>
  <si>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</si>
  <si>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</si>
  <si>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</si>
  <si>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</si>
  <si>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</si>
  <si>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</si>
  <si>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</si>
  <si>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</si>
  <si>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</si>
  <si>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</si>
  <si>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</si>
  <si>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</si>
  <si>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</si>
  <si>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</si>
  <si>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</si>
  <si>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</si>
  <si>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</si>
  <si>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</si>
  <si>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</si>
  <si>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</si>
  <si>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</si>
  <si>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</si>
  <si>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</si>
  <si>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</si>
  <si>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</si>
  <si>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</si>
  <si>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</si>
  <si>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</si>
  <si>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</si>
  <si>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</si>
  <si>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</si>
  <si>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</si>
  <si>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</si>
  <si>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</si>
  <si>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</si>
  <si>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</si>
  <si>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</si>
  <si>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</si>
  <si>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</si>
  <si>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</si>
  <si>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</si>
  <si>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</si>
  <si>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</si>
  <si>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</si>
  <si>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</si>
  <si>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</si>
  <si>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</si>
  <si>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</si>
  <si>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</si>
  <si>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</si>
  <si>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</si>
  <si>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</si>
  <si>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</si>
  <si>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</si>
  <si>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</si>
  <si>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</si>
  <si>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</si>
  <si>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</si>
  <si>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</si>
  <si>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</si>
  <si>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</si>
  <si>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</si>
  <si>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</si>
  <si>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</si>
  <si>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</si>
  <si>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</si>
  <si>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</si>
  <si>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</si>
  <si>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</si>
  <si>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</si>
  <si>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</si>
  <si>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</si>
  <si>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</si>
  <si>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</si>
  <si>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</si>
  <si>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</si>
  <si>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</si>
  <si>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</si>
  <si>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</si>
  <si>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</si>
  <si>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</si>
  <si>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</si>
  <si>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</si>
  <si>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</si>
  <si>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</si>
  <si>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</si>
  <si>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</si>
  <si>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</si>
  <si>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</si>
  <si>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</si>
  <si>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</si>
  <si>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</si>
  <si>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</si>
  <si>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</si>
  <si>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</si>
  <si>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</si>
  <si>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</si>
  <si>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</si>
  <si>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</si>
  <si>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</si>
  <si>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</si>
  <si>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</si>
  <si>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</si>
  <si>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</si>
  <si>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</si>
  <si>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</si>
  <si>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</si>
  <si>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</si>
  <si>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</si>
  <si>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</si>
  <si>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</si>
  <si>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</si>
  <si>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</si>
  <si>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</si>
  <si>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</si>
  <si>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</si>
  <si>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</si>
  <si>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</si>
  <si>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</si>
  <si>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</si>
  <si>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</si>
  <si>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</si>
  <si>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</si>
  <si>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</si>
  <si>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</si>
  <si>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</si>
  <si>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</si>
  <si>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</si>
  <si>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</si>
  <si>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</si>
  <si>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</si>
  <si>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</si>
  <si>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</si>
  <si>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</si>
  <si>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</si>
  <si>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</si>
  <si>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</si>
  <si>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</si>
  <si>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</si>
  <si>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</si>
  <si>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</si>
  <si>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</si>
  <si>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</si>
  <si>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</si>
  <si>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</si>
  <si>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</si>
  <si>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</si>
  <si>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</si>
  <si>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</si>
  <si>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</si>
  <si>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</si>
  <si>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</si>
  <si>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</si>
  <si>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</si>
  <si>
    <t>Source</t>
  </si>
  <si>
    <t>2019 Total H2 Demand (Mt/year)</t>
  </si>
  <si>
    <t>On purpose (dedicated)</t>
  </si>
  <si>
    <t>Fertilizers</t>
  </si>
  <si>
    <t>Dedicated production as listed in EUROSTAT*</t>
  </si>
  <si>
    <t>Byproduct (not on purpose)</t>
  </si>
  <si>
    <t>Steam Crackers</t>
  </si>
  <si>
    <t>Chlor-alkali</t>
  </si>
  <si>
    <t>Chemicals (other)</t>
  </si>
  <si>
    <t>Others</t>
  </si>
  <si>
    <t>-</t>
  </si>
  <si>
    <t>* third-party SMR H2 imported by refineries -- (classify production under chemicals industry)</t>
  </si>
  <si>
    <t>https://www.petrochemistry.eu/wp-content/uploads/2021/03/Petrochemicals_Paper_hydrogen-1.pdf</t>
  </si>
  <si>
    <t>Share of generation on-site**</t>
  </si>
  <si>
    <t>On-site Natural Gas Feedstock Consumption (BTU/year)</t>
  </si>
  <si>
    <t>** in the US model, we account for only merchant hydrogen, hence needing to classify on- vs off-site H2. Here we account for all non-byproduct H2</t>
  </si>
  <si>
    <t>Hydrogen Demand [BTU] ***</t>
  </si>
  <si>
    <t>*** although the "dedicated production" category is made by the chemicals industry, we tie its growth to refining output, as the consumer is refineries</t>
  </si>
  <si>
    <t>Hydrogen Demand [BTU]</t>
  </si>
  <si>
    <t>kg/lb</t>
  </si>
  <si>
    <t>EU Reference Scenario 2020 Data</t>
  </si>
  <si>
    <t>Primary Production (incl. recovery of products) (ktoe)</t>
  </si>
  <si>
    <t>Crude oil and petroleum products</t>
  </si>
  <si>
    <t>Color Key</t>
  </si>
  <si>
    <t>Lines with darker highlight represent aggregated category</t>
  </si>
  <si>
    <t>Blue = Other Industrial Sectors</t>
  </si>
  <si>
    <t>Green = Machinery</t>
  </si>
  <si>
    <t>Orange = Transport Equipment</t>
  </si>
  <si>
    <t>Denotes use of MAX function for hydrogen accounting</t>
  </si>
  <si>
    <t>Hydrogen Notes</t>
  </si>
  <si>
    <t>We assume that natural gas is used as the feedstock for this hydrogen, thus here we need to account for that feedstock's being removed.</t>
  </si>
  <si>
    <t>BTU to ktoe</t>
  </si>
  <si>
    <t xml:space="preserve">We customize Eurostat data in BIFUbC to add in unaccounted-for hydrogen in the chemicals sector. </t>
  </si>
  <si>
    <t xml:space="preserve">As a breakdown of fuel vs feedstock use of energy products is not available in POTEnCIA, we resort to US AEO data to remove hydrogen feedstocks. </t>
  </si>
  <si>
    <t>EU27 Distribution losses</t>
  </si>
  <si>
    <t>UK Distribution losses</t>
  </si>
  <si>
    <t>EU28 Distribution losses</t>
  </si>
  <si>
    <t>UK Consumption in Coke ovens and Blast Furnace</t>
  </si>
  <si>
    <t>EU28 Consumption in Coke ovens and Blast Furnace</t>
  </si>
  <si>
    <t>EU27 Transformation output - Coke ovens</t>
  </si>
  <si>
    <t>UK Transformation output - Coke ovens</t>
  </si>
  <si>
    <t>EU28 Transformation output - Coke ovens</t>
  </si>
  <si>
    <t>EU27 Transformation input - Blast furnaces</t>
  </si>
  <si>
    <t>UK Transformation input - Blast furnaces</t>
  </si>
  <si>
    <t>EU28 Transformation input - Blast furnaces</t>
  </si>
  <si>
    <t>EU27 Transformation output - Blast furnaces</t>
  </si>
  <si>
    <t>UK Transformation output - Blast furnaces</t>
  </si>
  <si>
    <t>EU28 Transformation output - Blast furnaces</t>
  </si>
  <si>
    <t>calc for 2021</t>
  </si>
  <si>
    <t>formula:</t>
  </si>
  <si>
    <t>inputs coke oven</t>
  </si>
  <si>
    <t>outputs coke oven</t>
  </si>
  <si>
    <t>+</t>
  </si>
  <si>
    <t>inputs blast furnace</t>
  </si>
  <si>
    <t>outputs blast furnace</t>
  </si>
  <si>
    <t>amount of the products of coke ovens and blast furnaces consumed in coke ovens and blast furnaces themselves</t>
  </si>
  <si>
    <t xml:space="preserve"> +</t>
  </si>
  <si>
    <t xml:space="preserve"> losses of these gases</t>
  </si>
  <si>
    <t>inputs to the iron and steel industry (isi), excluding coke</t>
  </si>
  <si>
    <t>sheet:</t>
  </si>
  <si>
    <t>tick</t>
  </si>
  <si>
    <t>tock</t>
  </si>
  <si>
    <t>tibf</t>
  </si>
  <si>
    <t>tobf</t>
  </si>
  <si>
    <t>cenisb</t>
  </si>
  <si>
    <t>LOS</t>
  </si>
  <si>
    <t>isi</t>
  </si>
  <si>
    <t>value:</t>
  </si>
  <si>
    <t>sum:</t>
  </si>
  <si>
    <t>The quantity used for energy purposes by the iron and steel industry + quantity used as feedstocks by the iron and steel industry</t>
  </si>
  <si>
    <t>quantity used as feedstocks by the iron and steel industry (coke)</t>
  </si>
  <si>
    <t>Coal consumption used for iron and steel</t>
  </si>
  <si>
    <t>Iron/Steel Sector Notes</t>
  </si>
  <si>
    <t xml:space="preserve">We calibrate coal consumption in the steel industry to align combusted coal with EU CRF Table1.A(a)s2. </t>
  </si>
  <si>
    <t>The remaining coal consumption is assumed to be non-energy related consumption.</t>
  </si>
  <si>
    <t>UK Consumption in Petroleum refineries</t>
  </si>
  <si>
    <t>EU28 Consumption in Petroleum refineries</t>
  </si>
  <si>
    <t>Heavy Residual Feedstock Consumption (BTU/yr)</t>
  </si>
  <si>
    <t>BAU Production Shares (hydgn/BHPSbP)</t>
  </si>
  <si>
    <t>electrolysis</t>
  </si>
  <si>
    <t>other (SMR/POx)</t>
  </si>
  <si>
    <t>Reduction in Fuel Use by Industry [BTU]</t>
  </si>
  <si>
    <t>natural gas</t>
  </si>
  <si>
    <t>POx heavy oils</t>
  </si>
  <si>
    <t>SMR Conversion efficiency</t>
  </si>
  <si>
    <t>POX conversion efficiency</t>
  </si>
  <si>
    <t>https://www.scirp.org/journal/paperinformation?paperid=90227</t>
  </si>
  <si>
    <t>Refineries (SMR)</t>
  </si>
  <si>
    <t>Refineries (POx)</t>
  </si>
  <si>
    <t>Transformation input - Refineries</t>
  </si>
  <si>
    <t>^ends up in resid for input</t>
  </si>
  <si>
    <t>Transformation output - Refineries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</si>
</sst>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  <numFmt numFmtId="175" formatCode="_-* #,##0.00_-;\-* #,##0.00_-;_-* &quot;-&quot;??_-;_-@_-"/>
    <numFmt numFmtId="176" formatCode="0.000E+00"/>
  </numFmts>
  <fonts count="6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7"/>
      <color rgb="FFBCC0C3"/>
      <name val="Arial"/>
      <family val="2"/>
    </font>
    <font>
      <sz val="10"/>
      <name val="Arial"/>
      <family val="2"/>
      <charset val="16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E1F2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4" fillId="0" borderId="1" applyNumberFormat="0" applyProtection="0">
      <alignment wrapText="1"/>
    </xf>
    <xf numFmtId="0" fontId="5" fillId="0" borderId="2" applyNumberFormat="0" applyFont="0" applyProtection="0">
      <alignment wrapText="1"/>
    </xf>
    <xf numFmtId="0" fontId="4" fillId="0" borderId="7" applyNumberFormat="0" applyProtection="0">
      <alignment horizontal="left" wrapText="1"/>
    </xf>
    <xf numFmtId="0" fontId="4" fillId="0" borderId="6" applyNumberFormat="0" applyFill="0" applyProtection="0">
      <alignment wrapText="1"/>
    </xf>
    <xf numFmtId="0" fontId="4" fillId="0" borderId="4" applyNumberFormat="0" applyProtection="0">
      <alignment wrapText="1"/>
    </xf>
    <xf numFmtId="0" fontId="5" fillId="0" borderId="3" applyNumberFormat="0" applyProtection="0">
      <alignment vertical="top" wrapText="1"/>
    </xf>
    <xf numFmtId="0" fontId="5" fillId="0" borderId="5" applyNumberFormat="0" applyFont="0" applyFill="0" applyProtection="0">
      <alignment wrapText="1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 applyNumberFormat="0" applyProtection="0">
      <alignment vertical="top" wrapText="1"/>
    </xf>
    <xf numFmtId="0" fontId="8" fillId="0" borderId="0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5" fillId="0" borderId="0"/>
    <xf numFmtId="0" fontId="15" fillId="0" borderId="0" applyNumberFormat="0" applyFill="0" applyBorder="0" applyAlignment="0" applyProtection="0"/>
    <xf numFmtId="0" fontId="13" fillId="0" borderId="10" applyNumberFormat="0" applyProtection="0">
      <alignment wrapText="1"/>
    </xf>
    <xf numFmtId="0" fontId="18" fillId="0" borderId="0" applyNumberFormat="0" applyProtection="0">
      <alignment horizontal="left"/>
    </xf>
    <xf numFmtId="0" fontId="13" fillId="0" borderId="9" applyNumberFormat="0" applyProtection="0">
      <alignment wrapText="1"/>
    </xf>
    <xf numFmtId="0" fontId="15" fillId="0" borderId="8" applyNumberFormat="0" applyFont="0" applyProtection="0">
      <alignment wrapText="1"/>
    </xf>
    <xf numFmtId="0" fontId="15" fillId="0" borderId="11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2" applyNumberFormat="0" applyFill="0" applyAlignment="0" applyProtection="0"/>
    <xf numFmtId="0" fontId="23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7" borderId="14" applyNumberFormat="0" applyAlignment="0" applyProtection="0"/>
    <xf numFmtId="0" fontId="27" fillId="8" borderId="15" applyNumberFormat="0" applyAlignment="0" applyProtection="0"/>
    <xf numFmtId="0" fontId="28" fillId="8" borderId="14" applyNumberFormat="0" applyAlignment="0" applyProtection="0"/>
    <xf numFmtId="0" fontId="29" fillId="0" borderId="16" applyNumberFormat="0" applyFill="0" applyAlignment="0" applyProtection="0"/>
    <xf numFmtId="0" fontId="30" fillId="9" borderId="17" applyNumberFormat="0" applyAlignment="0" applyProtection="0"/>
    <xf numFmtId="0" fontId="14" fillId="0" borderId="0" applyNumberFormat="0" applyFill="0" applyBorder="0" applyAlignment="0" applyProtection="0"/>
    <xf numFmtId="0" fontId="11" fillId="10" borderId="18" applyNumberFormat="0" applyFont="0" applyAlignment="0" applyProtection="0"/>
    <xf numFmtId="0" fontId="31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32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32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32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32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32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32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3" fillId="6" borderId="0" applyNumberFormat="0" applyBorder="0" applyAlignment="0" applyProtection="0"/>
    <xf numFmtId="0" fontId="32" fillId="14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11" fillId="10" borderId="18" applyNumberFormat="0" applyFont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5" fillId="0" borderId="0"/>
    <xf numFmtId="0" fontId="11" fillId="0" borderId="0"/>
    <xf numFmtId="0" fontId="11" fillId="0" borderId="0"/>
    <xf numFmtId="43" fontId="3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6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175" fontId="11" fillId="0" borderId="0" applyFont="0" applyFill="0" applyBorder="0" applyAlignment="0" applyProtection="0"/>
    <xf numFmtId="0" fontId="66" fillId="0" borderId="0"/>
    <xf numFmtId="0" fontId="2" fillId="0" borderId="0"/>
  </cellStyleXfs>
  <cellXfs count="384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3" fillId="2" borderId="0" xfId="0" applyFont="1" applyFill="1"/>
    <xf numFmtId="0" fontId="9" fillId="0" borderId="0" xfId="9" applyFont="1" applyAlignment="1" applyProtection="1"/>
    <xf numFmtId="0" fontId="10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3" fillId="0" borderId="9" xfId="5" applyFont="1" applyBorder="1">
      <alignment wrapText="1"/>
    </xf>
    <xf numFmtId="164" fontId="4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4" fillId="0" borderId="4" xfId="5" applyNumberFormat="1" applyAlignment="1">
      <alignment horizontal="right" wrapText="1"/>
    </xf>
    <xf numFmtId="1" fontId="3" fillId="0" borderId="0" xfId="0" applyNumberFormat="1" applyFont="1"/>
    <xf numFmtId="0" fontId="3" fillId="0" borderId="0" xfId="8" applyFont="1" applyFill="1"/>
    <xf numFmtId="0" fontId="3" fillId="0" borderId="0" xfId="2" applyFont="1" applyBorder="1">
      <alignment wrapText="1"/>
    </xf>
    <xf numFmtId="0" fontId="3" fillId="3" borderId="0" xfId="0" applyFont="1" applyFill="1"/>
    <xf numFmtId="0" fontId="0" fillId="3" borderId="0" xfId="0" applyFill="1"/>
    <xf numFmtId="0" fontId="14" fillId="0" borderId="8" xfId="2" applyFont="1" applyBorder="1">
      <alignment wrapText="1"/>
    </xf>
    <xf numFmtId="0" fontId="5" fillId="0" borderId="0" xfId="0" applyFont="1" applyAlignment="1" applyProtection="1">
      <alignment horizontal="right"/>
      <protection locked="0"/>
    </xf>
    <xf numFmtId="0" fontId="5" fillId="0" borderId="0" xfId="0" applyFont="1"/>
    <xf numFmtId="1" fontId="5" fillId="0" borderId="0" xfId="0" applyNumberFormat="1" applyFont="1"/>
    <xf numFmtId="166" fontId="0" fillId="0" borderId="0" xfId="0" applyNumberFormat="1"/>
    <xf numFmtId="0" fontId="19" fillId="0" borderId="0" xfId="0" applyFont="1"/>
    <xf numFmtId="0" fontId="13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6" fillId="0" borderId="0" xfId="0" applyFont="1"/>
    <xf numFmtId="0" fontId="17" fillId="0" borderId="0" xfId="0" applyFont="1"/>
    <xf numFmtId="0" fontId="15" fillId="0" borderId="0" xfId="19"/>
    <xf numFmtId="0" fontId="13" fillId="0" borderId="10" xfId="20">
      <alignment wrapText="1"/>
    </xf>
    <xf numFmtId="0" fontId="18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5" fillId="0" borderId="0" xfId="18"/>
    <xf numFmtId="0" fontId="17" fillId="0" borderId="0" xfId="18" applyFont="1"/>
    <xf numFmtId="0" fontId="19" fillId="0" borderId="0" xfId="18" applyFont="1"/>
    <xf numFmtId="165" fontId="13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3" fillId="0" borderId="9" xfId="22" applyNumberFormat="1" applyAlignment="1">
      <alignment horizontal="right" wrapText="1"/>
    </xf>
    <xf numFmtId="3" fontId="13" fillId="0" borderId="9" xfId="22" applyNumberFormat="1" applyAlignment="1">
      <alignment horizontal="right" wrapText="1"/>
    </xf>
    <xf numFmtId="0" fontId="15" fillId="0" borderId="0" xfId="18" applyAlignment="1">
      <alignment horizontal="left"/>
    </xf>
    <xf numFmtId="0" fontId="3" fillId="35" borderId="0" xfId="0" applyFont="1" applyFill="1"/>
    <xf numFmtId="0" fontId="0" fillId="35" borderId="0" xfId="0" applyFill="1"/>
    <xf numFmtId="0" fontId="34" fillId="0" borderId="0" xfId="0" applyFont="1"/>
    <xf numFmtId="0" fontId="3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5" fillId="0" borderId="0" xfId="8"/>
    <xf numFmtId="0" fontId="4" fillId="0" borderId="1" xfId="1">
      <alignment wrapText="1"/>
    </xf>
    <xf numFmtId="0" fontId="36" fillId="0" borderId="0" xfId="0" applyFont="1"/>
    <xf numFmtId="0" fontId="8" fillId="0" borderId="0" xfId="12">
      <alignment horizontal="left"/>
    </xf>
    <xf numFmtId="0" fontId="4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4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7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5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7" fillId="0" borderId="0" xfId="79" applyFont="1" applyAlignment="1">
      <alignment vertical="center"/>
    </xf>
    <xf numFmtId="0" fontId="38" fillId="0" borderId="0" xfId="79" applyFont="1"/>
    <xf numFmtId="0" fontId="38" fillId="0" borderId="0" xfId="79" applyFont="1" applyAlignment="1">
      <alignment vertical="center"/>
    </xf>
    <xf numFmtId="0" fontId="38" fillId="0" borderId="0" xfId="80" applyFont="1"/>
    <xf numFmtId="0" fontId="38" fillId="0" borderId="20" xfId="79" applyFont="1" applyBorder="1" applyAlignment="1">
      <alignment vertical="center"/>
    </xf>
    <xf numFmtId="0" fontId="38" fillId="0" borderId="21" xfId="79" applyFont="1" applyBorder="1" applyAlignment="1">
      <alignment vertical="center"/>
    </xf>
    <xf numFmtId="0" fontId="38" fillId="0" borderId="22" xfId="79" applyFont="1" applyBorder="1" applyAlignment="1">
      <alignment vertical="center"/>
    </xf>
    <xf numFmtId="0" fontId="38" fillId="0" borderId="23" xfId="79" applyFont="1" applyBorder="1" applyAlignment="1">
      <alignment horizontal="center" textRotation="90" wrapText="1"/>
    </xf>
    <xf numFmtId="0" fontId="38" fillId="0" borderId="24" xfId="79" applyFont="1" applyBorder="1" applyAlignment="1">
      <alignment horizontal="center" textRotation="90" wrapText="1"/>
    </xf>
    <xf numFmtId="0" fontId="38" fillId="0" borderId="25" xfId="79" applyFont="1" applyBorder="1" applyAlignment="1">
      <alignment horizontal="center" textRotation="90" wrapText="1"/>
    </xf>
    <xf numFmtId="0" fontId="39" fillId="0" borderId="26" xfId="79" applyFont="1" applyBorder="1" applyAlignment="1">
      <alignment horizontal="center" textRotation="90" wrapText="1"/>
    </xf>
    <xf numFmtId="0" fontId="38" fillId="0" borderId="0" xfId="80" applyFont="1" applyAlignment="1">
      <alignment wrapText="1"/>
    </xf>
    <xf numFmtId="0" fontId="40" fillId="2" borderId="27" xfId="84" applyFont="1" applyFill="1" applyBorder="1" applyAlignment="1">
      <alignment horizontal="center"/>
    </xf>
    <xf numFmtId="0" fontId="40" fillId="3" borderId="28" xfId="84" applyFont="1" applyFill="1" applyBorder="1" applyAlignment="1">
      <alignment horizontal="center"/>
    </xf>
    <xf numFmtId="0" fontId="40" fillId="2" borderId="29" xfId="84" applyFont="1" applyFill="1" applyBorder="1" applyAlignment="1">
      <alignment horizontal="center"/>
    </xf>
    <xf numFmtId="0" fontId="38" fillId="2" borderId="30" xfId="81" applyFont="1" applyFill="1" applyBorder="1" applyAlignment="1">
      <alignment horizontal="center"/>
    </xf>
    <xf numFmtId="0" fontId="38" fillId="2" borderId="31" xfId="81" applyFont="1" applyFill="1" applyBorder="1" applyAlignment="1">
      <alignment horizontal="center"/>
    </xf>
    <xf numFmtId="0" fontId="38" fillId="2" borderId="32" xfId="81" applyFont="1" applyFill="1" applyBorder="1" applyAlignment="1">
      <alignment horizontal="center"/>
    </xf>
    <xf numFmtId="0" fontId="39" fillId="2" borderId="33" xfId="81" applyFont="1" applyFill="1" applyBorder="1" applyAlignment="1">
      <alignment horizontal="center"/>
    </xf>
    <xf numFmtId="0" fontId="38" fillId="2" borderId="30" xfId="79" applyFont="1" applyFill="1" applyBorder="1" applyAlignment="1">
      <alignment horizontal="center"/>
    </xf>
    <xf numFmtId="0" fontId="38" fillId="2" borderId="31" xfId="79" applyFont="1" applyFill="1" applyBorder="1" applyAlignment="1">
      <alignment horizontal="center"/>
    </xf>
    <xf numFmtId="0" fontId="38" fillId="2" borderId="32" xfId="79" applyFont="1" applyFill="1" applyBorder="1" applyAlignment="1">
      <alignment horizontal="center"/>
    </xf>
    <xf numFmtId="0" fontId="40" fillId="3" borderId="34" xfId="84" applyFont="1" applyFill="1" applyBorder="1" applyAlignment="1">
      <alignment horizontal="left"/>
    </xf>
    <xf numFmtId="0" fontId="40" fillId="3" borderId="34" xfId="84" applyFont="1" applyFill="1" applyBorder="1" applyAlignment="1">
      <alignment horizontal="center"/>
    </xf>
    <xf numFmtId="0" fontId="40" fillId="3" borderId="35" xfId="84" applyFont="1" applyFill="1" applyBorder="1" applyAlignment="1">
      <alignment horizontal="center"/>
    </xf>
    <xf numFmtId="0" fontId="38" fillId="3" borderId="36" xfId="81" applyFont="1" applyFill="1" applyBorder="1" applyAlignment="1">
      <alignment horizontal="center"/>
    </xf>
    <xf numFmtId="0" fontId="38" fillId="3" borderId="34" xfId="81" applyFont="1" applyFill="1" applyBorder="1" applyAlignment="1">
      <alignment horizontal="center"/>
    </xf>
    <xf numFmtId="0" fontId="38" fillId="3" borderId="37" xfId="81" applyFont="1" applyFill="1" applyBorder="1" applyAlignment="1">
      <alignment horizontal="center"/>
    </xf>
    <xf numFmtId="0" fontId="38" fillId="0" borderId="38" xfId="81" applyFont="1" applyBorder="1" applyAlignment="1">
      <alignment horizontal="center"/>
    </xf>
    <xf numFmtId="0" fontId="38" fillId="0" borderId="39" xfId="81" applyFont="1" applyBorder="1" applyAlignment="1">
      <alignment horizontal="center"/>
    </xf>
    <xf numFmtId="0" fontId="38" fillId="0" borderId="34" xfId="81" applyFont="1" applyBorder="1" applyAlignment="1">
      <alignment horizontal="center"/>
    </xf>
    <xf numFmtId="0" fontId="38" fillId="0" borderId="37" xfId="81" applyFont="1" applyBorder="1" applyAlignment="1">
      <alignment horizontal="center"/>
    </xf>
    <xf numFmtId="0" fontId="39" fillId="0" borderId="40" xfId="81" applyFont="1" applyBorder="1" applyAlignment="1">
      <alignment horizontal="center"/>
    </xf>
    <xf numFmtId="0" fontId="38" fillId="0" borderId="41" xfId="79" applyFont="1" applyBorder="1" applyAlignment="1">
      <alignment horizontal="left"/>
    </xf>
    <xf numFmtId="0" fontId="38" fillId="3" borderId="0" xfId="79" applyFont="1" applyFill="1" applyAlignment="1">
      <alignment horizontal="left"/>
    </xf>
    <xf numFmtId="0" fontId="38" fillId="0" borderId="42" xfId="79" applyFont="1" applyBorder="1" applyAlignment="1">
      <alignment horizontal="left"/>
    </xf>
    <xf numFmtId="3" fontId="38" fillId="0" borderId="43" xfId="82" applyNumberFormat="1" applyFont="1" applyFill="1" applyBorder="1" applyAlignment="1">
      <alignment horizontal="right"/>
    </xf>
    <xf numFmtId="3" fontId="38" fillId="0" borderId="44" xfId="82" applyNumberFormat="1" applyFont="1" applyFill="1" applyBorder="1" applyAlignment="1">
      <alignment horizontal="right"/>
    </xf>
    <xf numFmtId="3" fontId="38" fillId="0" borderId="45" xfId="82" applyNumberFormat="1" applyFont="1" applyFill="1" applyBorder="1" applyAlignment="1">
      <alignment horizontal="right"/>
    </xf>
    <xf numFmtId="3" fontId="39" fillId="0" borderId="46" xfId="82" applyNumberFormat="1" applyFont="1" applyFill="1" applyBorder="1" applyAlignment="1">
      <alignment horizontal="right"/>
    </xf>
    <xf numFmtId="0" fontId="38" fillId="0" borderId="0" xfId="79" applyFont="1" applyAlignment="1">
      <alignment horizontal="left"/>
    </xf>
    <xf numFmtId="3" fontId="37" fillId="0" borderId="47" xfId="79" applyNumberFormat="1" applyFont="1" applyBorder="1" applyAlignment="1">
      <alignment horizontal="left"/>
    </xf>
    <xf numFmtId="3" fontId="37" fillId="0" borderId="48" xfId="79" applyNumberFormat="1" applyFont="1" applyBorder="1" applyAlignment="1">
      <alignment horizontal="left"/>
    </xf>
    <xf numFmtId="3" fontId="37" fillId="0" borderId="49" xfId="79" applyNumberFormat="1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Alignment="1">
      <alignment horizontal="right"/>
    </xf>
    <xf numFmtId="0" fontId="39" fillId="0" borderId="47" xfId="79" applyFont="1" applyBorder="1" applyAlignment="1">
      <alignment horizontal="left"/>
    </xf>
    <xf numFmtId="0" fontId="39" fillId="0" borderId="48" xfId="79" applyFont="1" applyBorder="1" applyAlignment="1">
      <alignment horizontal="left"/>
    </xf>
    <xf numFmtId="0" fontId="39" fillId="0" borderId="49" xfId="79" applyFont="1" applyBorder="1" applyAlignment="1">
      <alignment horizontal="left"/>
    </xf>
    <xf numFmtId="3" fontId="39" fillId="0" borderId="50" xfId="82" applyNumberFormat="1" applyFont="1" applyFill="1" applyBorder="1" applyAlignment="1">
      <alignment horizontal="right"/>
    </xf>
    <xf numFmtId="3" fontId="39" fillId="0" borderId="51" xfId="82" applyNumberFormat="1" applyFont="1" applyFill="1" applyBorder="1" applyAlignment="1">
      <alignment horizontal="right"/>
    </xf>
    <xf numFmtId="3" fontId="39" fillId="0" borderId="52" xfId="82" applyNumberFormat="1" applyFont="1" applyFill="1" applyBorder="1" applyAlignment="1">
      <alignment horizontal="right"/>
    </xf>
    <xf numFmtId="3" fontId="39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Border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168" fontId="38" fillId="0" borderId="0" xfId="82" applyNumberFormat="1" applyFont="1" applyFill="1"/>
    <xf numFmtId="0" fontId="41" fillId="0" borderId="0" xfId="79" applyFont="1"/>
    <xf numFmtId="1" fontId="0" fillId="0" borderId="0" xfId="0" applyNumberFormat="1"/>
    <xf numFmtId="0" fontId="42" fillId="0" borderId="0" xfId="0" applyFont="1"/>
    <xf numFmtId="1" fontId="42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3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9" fontId="0" fillId="0" borderId="0" xfId="0" applyNumberFormat="1"/>
    <xf numFmtId="3" fontId="4" fillId="0" borderId="4" xfId="5" applyNumberFormat="1" applyAlignment="1">
      <alignment horizontal="right" wrapText="1"/>
    </xf>
    <xf numFmtId="0" fontId="0" fillId="0" borderId="11" xfId="0" applyBorder="1"/>
    <xf numFmtId="0" fontId="19" fillId="0" borderId="0" xfId="6" applyFont="1" applyBorder="1" applyAlignment="1">
      <alignment wrapText="1"/>
    </xf>
    <xf numFmtId="0" fontId="43" fillId="0" borderId="0" xfId="0" applyFont="1" applyAlignment="1">
      <alignment horizontal="right"/>
    </xf>
    <xf numFmtId="0" fontId="4" fillId="0" borderId="1" xfId="1" applyAlignment="1">
      <alignment horizontal="right"/>
    </xf>
    <xf numFmtId="0" fontId="43" fillId="0" borderId="1" xfId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5" applyBorder="1">
      <alignment wrapText="1"/>
    </xf>
    <xf numFmtId="3" fontId="4" fillId="0" borderId="0" xfId="5" applyNumberFormat="1" applyBorder="1" applyAlignment="1">
      <alignment horizontal="right" wrapText="1"/>
    </xf>
    <xf numFmtId="165" fontId="4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9" fillId="0" borderId="3" xfId="6" applyFont="1" applyAlignment="1">
      <alignment wrapText="1"/>
    </xf>
    <xf numFmtId="0" fontId="15" fillId="0" borderId="11" xfId="18" applyBorder="1"/>
    <xf numFmtId="0" fontId="15" fillId="0" borderId="0" xfId="86"/>
    <xf numFmtId="0" fontId="13" fillId="0" borderId="10" xfId="88">
      <alignment wrapText="1"/>
    </xf>
    <xf numFmtId="0" fontId="16" fillId="0" borderId="0" xfId="18" applyFont="1"/>
    <xf numFmtId="0" fontId="44" fillId="0" borderId="0" xfId="90" applyFont="1">
      <alignment horizontal="left"/>
    </xf>
    <xf numFmtId="0" fontId="43" fillId="0" borderId="0" xfId="18" applyFont="1" applyAlignment="1">
      <alignment horizontal="right"/>
    </xf>
    <xf numFmtId="0" fontId="19" fillId="0" borderId="0" xfId="86" applyFont="1"/>
    <xf numFmtId="0" fontId="19" fillId="0" borderId="0" xfId="18" applyFont="1" applyAlignment="1">
      <alignment horizontal="left"/>
    </xf>
    <xf numFmtId="0" fontId="43" fillId="0" borderId="10" xfId="88" applyFont="1">
      <alignment wrapText="1"/>
    </xf>
    <xf numFmtId="0" fontId="43" fillId="0" borderId="10" xfId="88" applyFont="1" applyAlignment="1">
      <alignment horizontal="right"/>
    </xf>
    <xf numFmtId="0" fontId="43" fillId="0" borderId="9" xfId="89" applyFont="1">
      <alignment wrapText="1"/>
    </xf>
    <xf numFmtId="0" fontId="19" fillId="0" borderId="8" xfId="85" applyFont="1">
      <alignment wrapText="1"/>
    </xf>
    <xf numFmtId="4" fontId="19" fillId="0" borderId="8" xfId="85" applyNumberFormat="1" applyFont="1" applyAlignment="1">
      <alignment horizontal="right" wrapText="1"/>
    </xf>
    <xf numFmtId="165" fontId="19" fillId="0" borderId="8" xfId="85" applyNumberFormat="1" applyFont="1" applyAlignment="1">
      <alignment horizontal="right" wrapText="1"/>
    </xf>
    <xf numFmtId="4" fontId="43" fillId="0" borderId="9" xfId="89" applyNumberFormat="1" applyFont="1" applyAlignment="1">
      <alignment horizontal="right" wrapText="1"/>
    </xf>
    <xf numFmtId="165" fontId="43" fillId="0" borderId="9" xfId="89" applyNumberFormat="1" applyFont="1" applyAlignment="1">
      <alignment horizontal="right" wrapText="1"/>
    </xf>
    <xf numFmtId="3" fontId="19" fillId="0" borderId="8" xfId="85" applyNumberFormat="1" applyFont="1" applyAlignment="1">
      <alignment horizontal="right" wrapText="1"/>
    </xf>
    <xf numFmtId="164" fontId="19" fillId="0" borderId="8" xfId="85" applyNumberFormat="1" applyFont="1" applyAlignment="1">
      <alignment horizontal="right" wrapText="1"/>
    </xf>
    <xf numFmtId="0" fontId="45" fillId="0" borderId="0" xfId="18" applyFont="1"/>
    <xf numFmtId="165" fontId="43" fillId="0" borderId="9" xfId="104" applyNumberFormat="1" applyFont="1" applyAlignment="1">
      <alignment horizontal="right" wrapText="1"/>
    </xf>
    <xf numFmtId="4" fontId="0" fillId="0" borderId="0" xfId="0" applyNumberFormat="1"/>
    <xf numFmtId="3" fontId="43" fillId="0" borderId="9" xfId="104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10" fontId="0" fillId="0" borderId="0" xfId="0" applyNumberFormat="1"/>
    <xf numFmtId="0" fontId="15" fillId="0" borderId="0" xfId="101"/>
    <xf numFmtId="0" fontId="13" fillId="0" borderId="10" xfId="103">
      <alignment wrapText="1"/>
    </xf>
    <xf numFmtId="0" fontId="44" fillId="0" borderId="0" xfId="105" applyFont="1">
      <alignment horizontal="left"/>
    </xf>
    <xf numFmtId="0" fontId="19" fillId="0" borderId="0" xfId="101" applyFont="1"/>
    <xf numFmtId="0" fontId="43" fillId="0" borderId="10" xfId="103" applyFont="1">
      <alignment wrapText="1"/>
    </xf>
    <xf numFmtId="0" fontId="43" fillId="0" borderId="10" xfId="103" applyFont="1" applyAlignment="1">
      <alignment horizontal="right"/>
    </xf>
    <xf numFmtId="164" fontId="19" fillId="0" borderId="8" xfId="100" applyNumberFormat="1" applyFont="1" applyAlignment="1">
      <alignment horizontal="right" wrapText="1"/>
    </xf>
    <xf numFmtId="164" fontId="43" fillId="0" borderId="9" xfId="104" applyNumberFormat="1" applyFont="1" applyAlignment="1">
      <alignment horizontal="right" wrapText="1"/>
    </xf>
    <xf numFmtId="4" fontId="19" fillId="0" borderId="8" xfId="100" applyNumberFormat="1" applyFont="1" applyAlignment="1">
      <alignment horizontal="right" wrapText="1"/>
    </xf>
    <xf numFmtId="4" fontId="43" fillId="0" borderId="9" xfId="104" applyNumberFormat="1" applyFont="1" applyAlignment="1">
      <alignment horizontal="right" wrapText="1"/>
    </xf>
    <xf numFmtId="0" fontId="19" fillId="0" borderId="11" xfId="102" applyFont="1">
      <alignment wrapText="1"/>
    </xf>
    <xf numFmtId="0" fontId="19" fillId="0" borderId="11" xfId="18" applyFont="1" applyBorder="1"/>
    <xf numFmtId="0" fontId="19" fillId="0" borderId="11" xfId="102" applyFont="1" applyAlignment="1"/>
    <xf numFmtId="0" fontId="47" fillId="3" borderId="54" xfId="18" applyFont="1" applyFill="1" applyBorder="1" applyAlignment="1">
      <alignment horizontal="left" vertical="center"/>
    </xf>
    <xf numFmtId="1" fontId="48" fillId="39" borderId="54" xfId="18" applyNumberFormat="1" applyFont="1" applyFill="1" applyBorder="1" applyAlignment="1">
      <alignment horizontal="center" vertical="center"/>
    </xf>
    <xf numFmtId="0" fontId="49" fillId="40" borderId="0" xfId="18" applyFont="1" applyFill="1" applyAlignment="1">
      <alignment vertical="center"/>
    </xf>
    <xf numFmtId="170" fontId="50" fillId="0" borderId="0" xfId="18" applyNumberFormat="1" applyFont="1" applyAlignment="1">
      <alignment vertical="center"/>
    </xf>
    <xf numFmtId="1" fontId="49" fillId="40" borderId="0" xfId="18" applyNumberFormat="1" applyFont="1" applyFill="1" applyAlignment="1">
      <alignment vertical="center"/>
    </xf>
    <xf numFmtId="0" fontId="51" fillId="41" borderId="54" xfId="18" applyFont="1" applyFill="1" applyBorder="1" applyAlignment="1">
      <alignment horizontal="left" vertical="center"/>
    </xf>
    <xf numFmtId="171" fontId="49" fillId="41" borderId="54" xfId="18" applyNumberFormat="1" applyFont="1" applyFill="1" applyBorder="1" applyAlignment="1">
      <alignment vertical="center"/>
    </xf>
    <xf numFmtId="0" fontId="52" fillId="0" borderId="55" xfId="18" applyFont="1" applyBorder="1" applyAlignment="1">
      <alignment horizontal="left" vertical="center" indent="1"/>
    </xf>
    <xf numFmtId="171" fontId="52" fillId="0" borderId="55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2"/>
    </xf>
    <xf numFmtId="171" fontId="52" fillId="0" borderId="0" xfId="18" applyNumberFormat="1" applyFont="1" applyAlignment="1">
      <alignment vertical="center"/>
    </xf>
    <xf numFmtId="0" fontId="52" fillId="0" borderId="56" xfId="18" applyFont="1" applyBorder="1" applyAlignment="1">
      <alignment horizontal="left" vertical="center" indent="1"/>
    </xf>
    <xf numFmtId="171" fontId="52" fillId="0" borderId="56" xfId="18" applyNumberFormat="1" applyFont="1" applyBorder="1" applyAlignment="1">
      <alignment vertical="center"/>
    </xf>
    <xf numFmtId="170" fontId="50" fillId="0" borderId="28" xfId="18" applyNumberFormat="1" applyFont="1" applyBorder="1" applyAlignment="1">
      <alignment vertical="center"/>
    </xf>
    <xf numFmtId="1" fontId="49" fillId="40" borderId="28" xfId="18" applyNumberFormat="1" applyFont="1" applyFill="1" applyBorder="1" applyAlignment="1">
      <alignment vertical="center"/>
    </xf>
    <xf numFmtId="164" fontId="49" fillId="41" borderId="54" xfId="18" applyNumberFormat="1" applyFont="1" applyFill="1" applyBorder="1" applyAlignment="1">
      <alignment vertical="center"/>
    </xf>
    <xf numFmtId="0" fontId="52" fillId="0" borderId="28" xfId="18" applyFont="1" applyBorder="1" applyAlignment="1">
      <alignment horizontal="left" vertical="center" indent="1"/>
    </xf>
    <xf numFmtId="171" fontId="52" fillId="0" borderId="28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1"/>
    </xf>
    <xf numFmtId="0" fontId="52" fillId="0" borderId="57" xfId="18" applyFont="1" applyBorder="1" applyAlignment="1">
      <alignment horizontal="left" vertical="center" indent="1"/>
    </xf>
    <xf numFmtId="171" fontId="52" fillId="0" borderId="57" xfId="18" applyNumberFormat="1" applyFont="1" applyBorder="1" applyAlignment="1">
      <alignment vertical="center"/>
    </xf>
    <xf numFmtId="2" fontId="49" fillId="40" borderId="28" xfId="18" applyNumberFormat="1" applyFont="1" applyFill="1" applyBorder="1" applyAlignment="1">
      <alignment vertical="center"/>
    </xf>
    <xf numFmtId="172" fontId="41" fillId="41" borderId="54" xfId="18" applyNumberFormat="1" applyFont="1" applyFill="1" applyBorder="1" applyAlignment="1">
      <alignment vertical="center"/>
    </xf>
    <xf numFmtId="0" fontId="51" fillId="0" borderId="28" xfId="18" applyFont="1" applyBorder="1" applyAlignment="1">
      <alignment horizontal="left" vertical="center" indent="1"/>
    </xf>
    <xf numFmtId="173" fontId="53" fillId="0" borderId="28" xfId="18" applyNumberFormat="1" applyFont="1" applyBorder="1" applyAlignment="1">
      <alignment vertical="center"/>
    </xf>
    <xf numFmtId="0" fontId="51" fillId="0" borderId="0" xfId="18" applyFont="1" applyAlignment="1">
      <alignment horizontal="left" vertical="center" indent="1"/>
    </xf>
    <xf numFmtId="173" fontId="53" fillId="0" borderId="0" xfId="18" applyNumberFormat="1" applyFont="1" applyAlignment="1">
      <alignment vertical="center"/>
    </xf>
    <xf numFmtId="0" fontId="51" fillId="0" borderId="57" xfId="18" applyFont="1" applyBorder="1" applyAlignment="1">
      <alignment horizontal="left" vertical="center" indent="1"/>
    </xf>
    <xf numFmtId="173" fontId="53" fillId="0" borderId="57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1"/>
    </xf>
    <xf numFmtId="170" fontId="49" fillId="40" borderId="0" xfId="18" applyNumberFormat="1" applyFont="1" applyFill="1" applyAlignment="1">
      <alignment vertical="center"/>
    </xf>
    <xf numFmtId="3" fontId="49" fillId="41" borderId="54" xfId="18" applyNumberFormat="1" applyFont="1" applyFill="1" applyBorder="1" applyAlignment="1">
      <alignment vertical="center"/>
    </xf>
    <xf numFmtId="0" fontId="54" fillId="42" borderId="54" xfId="18" applyFont="1" applyFill="1" applyBorder="1" applyAlignment="1">
      <alignment horizontal="left" vertical="center" indent="1"/>
    </xf>
    <xf numFmtId="171" fontId="49" fillId="42" borderId="54" xfId="18" applyNumberFormat="1" applyFont="1" applyFill="1" applyBorder="1" applyAlignment="1">
      <alignment vertical="center"/>
    </xf>
    <xf numFmtId="0" fontId="49" fillId="40" borderId="55" xfId="18" applyFont="1" applyFill="1" applyBorder="1" applyAlignment="1">
      <alignment horizontal="left" vertical="center" indent="2"/>
    </xf>
    <xf numFmtId="171" fontId="49" fillId="0" borderId="55" xfId="18" applyNumberFormat="1" applyFont="1" applyBorder="1" applyAlignment="1">
      <alignment vertical="center"/>
    </xf>
    <xf numFmtId="0" fontId="49" fillId="40" borderId="58" xfId="18" applyFont="1" applyFill="1" applyBorder="1" applyAlignment="1">
      <alignment horizontal="left" vertical="center" indent="2"/>
    </xf>
    <xf numFmtId="171" fontId="49" fillId="0" borderId="58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3"/>
    </xf>
    <xf numFmtId="171" fontId="49" fillId="0" borderId="0" xfId="18" applyNumberFormat="1" applyFont="1" applyAlignment="1">
      <alignment vertical="center"/>
    </xf>
    <xf numFmtId="0" fontId="49" fillId="40" borderId="57" xfId="18" applyFont="1" applyFill="1" applyBorder="1" applyAlignment="1">
      <alignment horizontal="left" vertical="center" indent="2"/>
    </xf>
    <xf numFmtId="171" fontId="49" fillId="0" borderId="57" xfId="18" applyNumberFormat="1" applyFont="1" applyBorder="1" applyAlignment="1">
      <alignment vertical="center"/>
    </xf>
    <xf numFmtId="0" fontId="52" fillId="0" borderId="28" xfId="18" applyFont="1" applyBorder="1" applyAlignment="1">
      <alignment horizontal="left" vertical="center" indent="2"/>
    </xf>
    <xf numFmtId="0" fontId="52" fillId="0" borderId="57" xfId="18" applyFont="1" applyBorder="1" applyAlignment="1">
      <alignment horizontal="left" vertical="center" indent="2"/>
    </xf>
    <xf numFmtId="171" fontId="49" fillId="43" borderId="54" xfId="18" applyNumberFormat="1" applyFont="1" applyFill="1" applyBorder="1" applyAlignment="1">
      <alignment vertical="center"/>
    </xf>
    <xf numFmtId="0" fontId="49" fillId="0" borderId="0" xfId="18" applyFont="1" applyAlignment="1">
      <alignment vertical="center"/>
    </xf>
    <xf numFmtId="0" fontId="55" fillId="3" borderId="32" xfId="0" applyFont="1" applyFill="1" applyBorder="1"/>
    <xf numFmtId="0" fontId="55" fillId="39" borderId="28" xfId="0" applyFont="1" applyFill="1" applyBorder="1"/>
    <xf numFmtId="0" fontId="55" fillId="39" borderId="32" xfId="0" quotePrefix="1" applyFont="1" applyFill="1" applyBorder="1" applyAlignment="1">
      <alignment horizontal="center"/>
    </xf>
    <xf numFmtId="0" fontId="55" fillId="39" borderId="28" xfId="0" quotePrefix="1" applyFont="1" applyFill="1" applyBorder="1" applyAlignment="1">
      <alignment horizontal="center"/>
    </xf>
    <xf numFmtId="0" fontId="55" fillId="39" borderId="30" xfId="0" quotePrefix="1" applyFont="1" applyFill="1" applyBorder="1" applyAlignment="1">
      <alignment horizontal="center"/>
    </xf>
    <xf numFmtId="49" fontId="55" fillId="0" borderId="60" xfId="0" applyNumberFormat="1" applyFont="1" applyBorder="1"/>
    <xf numFmtId="49" fontId="55" fillId="0" borderId="55" xfId="0" applyNumberFormat="1" applyFont="1" applyBorder="1"/>
    <xf numFmtId="174" fontId="55" fillId="0" borderId="60" xfId="0" applyNumberFormat="1" applyFont="1" applyBorder="1"/>
    <xf numFmtId="49" fontId="56" fillId="0" borderId="61" xfId="0" applyNumberFormat="1" applyFont="1" applyBorder="1" applyAlignment="1">
      <alignment indent="1"/>
    </xf>
    <xf numFmtId="49" fontId="56" fillId="0" borderId="58" xfId="0" applyNumberFormat="1" applyFont="1" applyBorder="1"/>
    <xf numFmtId="174" fontId="56" fillId="0" borderId="61" xfId="0" applyNumberFormat="1" applyFont="1" applyBorder="1"/>
    <xf numFmtId="49" fontId="57" fillId="0" borderId="45" xfId="0" applyNumberFormat="1" applyFont="1" applyBorder="1" applyAlignment="1">
      <alignment indent="2"/>
    </xf>
    <xf numFmtId="49" fontId="57" fillId="0" borderId="0" xfId="0" applyNumberFormat="1" applyFont="1"/>
    <xf numFmtId="174" fontId="57" fillId="0" borderId="45" xfId="0" applyNumberFormat="1" applyFont="1" applyBorder="1"/>
    <xf numFmtId="49" fontId="58" fillId="0" borderId="45" xfId="0" applyNumberFormat="1" applyFont="1" applyBorder="1" applyAlignment="1">
      <alignment indent="3"/>
    </xf>
    <xf numFmtId="49" fontId="58" fillId="0" borderId="0" xfId="0" applyNumberFormat="1" applyFont="1"/>
    <xf numFmtId="174" fontId="58" fillId="0" borderId="45" xfId="0" applyNumberFormat="1" applyFont="1" applyBorder="1"/>
    <xf numFmtId="49" fontId="59" fillId="0" borderId="45" xfId="0" applyNumberFormat="1" applyFont="1" applyBorder="1" applyAlignment="1">
      <alignment indent="4"/>
    </xf>
    <xf numFmtId="49" fontId="59" fillId="0" borderId="0" xfId="0" applyNumberFormat="1" applyFont="1"/>
    <xf numFmtId="174" fontId="59" fillId="0" borderId="45" xfId="0" applyNumberFormat="1" applyFont="1" applyBorder="1"/>
    <xf numFmtId="49" fontId="56" fillId="0" borderId="62" xfId="0" applyNumberFormat="1" applyFont="1" applyBorder="1" applyAlignment="1">
      <alignment indent="1"/>
    </xf>
    <xf numFmtId="49" fontId="56" fillId="0" borderId="59" xfId="0" applyNumberFormat="1" applyFont="1" applyBorder="1"/>
    <xf numFmtId="174" fontId="56" fillId="0" borderId="62" xfId="0" applyNumberFormat="1" applyFont="1" applyBorder="1"/>
    <xf numFmtId="49" fontId="56" fillId="0" borderId="63" xfId="0" applyNumberFormat="1" applyFont="1" applyBorder="1" applyAlignment="1">
      <alignment indent="1"/>
    </xf>
    <xf numFmtId="49" fontId="56" fillId="0" borderId="56" xfId="0" applyNumberFormat="1" applyFont="1" applyBorder="1"/>
    <xf numFmtId="174" fontId="56" fillId="0" borderId="63" xfId="0" applyNumberFormat="1" applyFont="1" applyBorder="1"/>
    <xf numFmtId="0" fontId="60" fillId="0" borderId="0" xfId="0" applyFont="1"/>
    <xf numFmtId="0" fontId="55" fillId="39" borderId="32" xfId="0" applyFont="1" applyFill="1" applyBorder="1"/>
    <xf numFmtId="0" fontId="61" fillId="0" borderId="0" xfId="0" applyFont="1"/>
    <xf numFmtId="0" fontId="62" fillId="0" borderId="0" xfId="0" applyFont="1"/>
    <xf numFmtId="49" fontId="58" fillId="3" borderId="45" xfId="0" applyNumberFormat="1" applyFont="1" applyFill="1" applyBorder="1" applyAlignment="1">
      <alignment indent="3"/>
    </xf>
    <xf numFmtId="49" fontId="58" fillId="3" borderId="0" xfId="0" applyNumberFormat="1" applyFont="1" applyFill="1"/>
    <xf numFmtId="174" fontId="58" fillId="3" borderId="45" xfId="0" applyNumberFormat="1" applyFont="1" applyFill="1" applyBorder="1"/>
    <xf numFmtId="0" fontId="49" fillId="0" borderId="28" xfId="18" applyFont="1" applyBorder="1" applyAlignment="1">
      <alignment vertical="center"/>
    </xf>
    <xf numFmtId="0" fontId="49" fillId="40" borderId="28" xfId="18" applyFont="1" applyFill="1" applyBorder="1" applyAlignment="1">
      <alignment vertical="center"/>
    </xf>
    <xf numFmtId="0" fontId="49" fillId="40" borderId="59" xfId="18" applyFont="1" applyFill="1" applyBorder="1" applyAlignment="1">
      <alignment horizontal="left" vertical="center" indent="2"/>
    </xf>
    <xf numFmtId="171" fontId="49" fillId="0" borderId="59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2"/>
    </xf>
    <xf numFmtId="174" fontId="55" fillId="0" borderId="55" xfId="0" applyNumberFormat="1" applyFont="1" applyBorder="1"/>
    <xf numFmtId="174" fontId="55" fillId="0" borderId="64" xfId="0" applyNumberFormat="1" applyFont="1" applyBorder="1"/>
    <xf numFmtId="174" fontId="56" fillId="0" borderId="58" xfId="0" applyNumberFormat="1" applyFont="1" applyBorder="1"/>
    <xf numFmtId="174" fontId="56" fillId="0" borderId="65" xfId="0" applyNumberFormat="1" applyFont="1" applyBorder="1"/>
    <xf numFmtId="174" fontId="57" fillId="0" borderId="0" xfId="0" applyNumberFormat="1" applyFont="1"/>
    <xf numFmtId="174" fontId="57" fillId="0" borderId="43" xfId="0" applyNumberFormat="1" applyFont="1" applyBorder="1"/>
    <xf numFmtId="174" fontId="58" fillId="0" borderId="0" xfId="0" applyNumberFormat="1" applyFont="1"/>
    <xf numFmtId="174" fontId="58" fillId="0" borderId="43" xfId="0" applyNumberFormat="1" applyFont="1" applyBorder="1"/>
    <xf numFmtId="174" fontId="59" fillId="0" borderId="0" xfId="0" applyNumberFormat="1" applyFont="1"/>
    <xf numFmtId="174" fontId="59" fillId="0" borderId="43" xfId="0" applyNumberFormat="1" applyFont="1" applyBorder="1"/>
    <xf numFmtId="174" fontId="56" fillId="0" borderId="59" xfId="0" applyNumberFormat="1" applyFont="1" applyBorder="1"/>
    <xf numFmtId="174" fontId="56" fillId="0" borderId="66" xfId="0" applyNumberFormat="1" applyFont="1" applyBorder="1"/>
    <xf numFmtId="174" fontId="56" fillId="0" borderId="56" xfId="0" applyNumberFormat="1" applyFont="1" applyBorder="1"/>
    <xf numFmtId="174" fontId="56" fillId="0" borderId="67" xfId="0" applyNumberFormat="1" applyFont="1" applyBorder="1"/>
    <xf numFmtId="0" fontId="3" fillId="0" borderId="54" xfId="0" applyFont="1" applyBorder="1" applyAlignment="1">
      <alignment wrapText="1"/>
    </xf>
    <xf numFmtId="0" fontId="0" fillId="0" borderId="54" xfId="0" applyBorder="1" applyAlignment="1">
      <alignment wrapText="1"/>
    </xf>
    <xf numFmtId="0" fontId="0" fillId="0" borderId="54" xfId="0" applyBorder="1"/>
    <xf numFmtId="0" fontId="6" fillId="0" borderId="54" xfId="106" applyBorder="1" applyAlignment="1" applyProtection="1"/>
    <xf numFmtId="0" fontId="6" fillId="0" borderId="0" xfId="106" applyAlignment="1" applyProtection="1"/>
    <xf numFmtId="0" fontId="63" fillId="0" borderId="0" xfId="107"/>
    <xf numFmtId="0" fontId="3" fillId="0" borderId="0" xfId="0" applyFont="1" applyAlignment="1">
      <alignment vertical="center" wrapText="1"/>
    </xf>
    <xf numFmtId="0" fontId="3" fillId="44" borderId="0" xfId="0" applyFont="1" applyFill="1"/>
    <xf numFmtId="0" fontId="0" fillId="44" borderId="0" xfId="0" applyFill="1"/>
    <xf numFmtId="0" fontId="3" fillId="0" borderId="26" xfId="0" applyFont="1" applyBorder="1"/>
    <xf numFmtId="0" fontId="34" fillId="0" borderId="46" xfId="0" applyFont="1" applyBorder="1"/>
    <xf numFmtId="0" fontId="0" fillId="45" borderId="46" xfId="0" applyFill="1" applyBorder="1"/>
    <xf numFmtId="0" fontId="0" fillId="46" borderId="46" xfId="0" applyFill="1" applyBorder="1"/>
    <xf numFmtId="0" fontId="0" fillId="47" borderId="68" xfId="0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11" fontId="0" fillId="0" borderId="0" xfId="108" applyNumberFormat="1" applyFont="1" applyFill="1"/>
    <xf numFmtId="11" fontId="0" fillId="0" borderId="0" xfId="108" applyNumberFormat="1" applyFont="1"/>
    <xf numFmtId="0" fontId="0" fillId="48" borderId="0" xfId="0" applyFill="1" applyAlignment="1">
      <alignment horizontal="left" indent="1"/>
    </xf>
    <xf numFmtId="11" fontId="64" fillId="0" borderId="0" xfId="108" applyNumberFormat="1" applyFont="1" applyFill="1"/>
    <xf numFmtId="0" fontId="0" fillId="49" borderId="0" xfId="0" applyFill="1" applyAlignment="1">
      <alignment horizontal="left" indent="1"/>
    </xf>
    <xf numFmtId="0" fontId="0" fillId="46" borderId="0" xfId="0" applyFill="1" applyAlignment="1">
      <alignment horizontal="left" indent="1"/>
    </xf>
    <xf numFmtId="0" fontId="0" fillId="47" borderId="0" xfId="0" applyFill="1" applyAlignment="1">
      <alignment horizontal="left" indent="1"/>
    </xf>
    <xf numFmtId="0" fontId="0" fillId="50" borderId="0" xfId="0" applyFill="1" applyAlignment="1">
      <alignment horizontal="left" indent="1"/>
    </xf>
    <xf numFmtId="0" fontId="0" fillId="45" borderId="0" xfId="0" applyFill="1" applyAlignment="1">
      <alignment horizontal="left" indent="1"/>
    </xf>
    <xf numFmtId="11" fontId="0" fillId="51" borderId="0" xfId="0" applyNumberFormat="1" applyFill="1"/>
    <xf numFmtId="0" fontId="65" fillId="0" borderId="0" xfId="0" applyFont="1"/>
    <xf numFmtId="0" fontId="47" fillId="3" borderId="54" xfId="109" applyFont="1" applyFill="1" applyBorder="1" applyAlignment="1">
      <alignment horizontal="left" vertical="center"/>
    </xf>
    <xf numFmtId="1" fontId="48" fillId="39" borderId="54" xfId="109" applyNumberFormat="1" applyFont="1" applyFill="1" applyBorder="1" applyAlignment="1">
      <alignment horizontal="center" vertical="center"/>
    </xf>
    <xf numFmtId="0" fontId="49" fillId="40" borderId="0" xfId="109" applyFont="1" applyFill="1" applyAlignment="1">
      <alignment vertical="center"/>
    </xf>
    <xf numFmtId="0" fontId="49" fillId="0" borderId="0" xfId="109" applyFont="1" applyAlignment="1">
      <alignment vertical="center"/>
    </xf>
    <xf numFmtId="0" fontId="51" fillId="41" borderId="54" xfId="109" applyFont="1" applyFill="1" applyBorder="1" applyAlignment="1">
      <alignment horizontal="left" vertical="center"/>
    </xf>
    <xf numFmtId="171" fontId="49" fillId="41" borderId="54" xfId="109" applyNumberFormat="1" applyFont="1" applyFill="1" applyBorder="1" applyAlignment="1">
      <alignment vertical="center"/>
    </xf>
    <xf numFmtId="0" fontId="52" fillId="0" borderId="28" xfId="109" applyFont="1" applyBorder="1" applyAlignment="1">
      <alignment horizontal="left" vertical="center" indent="1"/>
    </xf>
    <xf numFmtId="171" fontId="52" fillId="0" borderId="28" xfId="109" applyNumberFormat="1" applyFont="1" applyBorder="1" applyAlignment="1">
      <alignment vertical="center"/>
    </xf>
    <xf numFmtId="0" fontId="52" fillId="0" borderId="57" xfId="109" applyFont="1" applyBorder="1" applyAlignment="1">
      <alignment horizontal="left" vertical="center" indent="1"/>
    </xf>
    <xf numFmtId="171" fontId="52" fillId="0" borderId="57" xfId="109" applyNumberFormat="1" applyFont="1" applyBorder="1" applyAlignment="1">
      <alignment vertical="center"/>
    </xf>
    <xf numFmtId="0" fontId="49" fillId="0" borderId="28" xfId="109" applyFont="1" applyBorder="1" applyAlignment="1">
      <alignment vertical="center"/>
    </xf>
    <xf numFmtId="0" fontId="49" fillId="40" borderId="28" xfId="109" applyFont="1" applyFill="1" applyBorder="1" applyAlignment="1">
      <alignment vertical="center"/>
    </xf>
    <xf numFmtId="172" fontId="41" fillId="41" borderId="54" xfId="109" applyNumberFormat="1" applyFont="1" applyFill="1" applyBorder="1" applyAlignment="1">
      <alignment vertical="center"/>
    </xf>
    <xf numFmtId="0" fontId="51" fillId="0" borderId="28" xfId="109" applyFont="1" applyBorder="1" applyAlignment="1">
      <alignment horizontal="left" vertical="center" indent="1"/>
    </xf>
    <xf numFmtId="173" fontId="53" fillId="0" borderId="28" xfId="109" applyNumberFormat="1" applyFont="1" applyBorder="1" applyAlignment="1">
      <alignment vertical="center"/>
    </xf>
    <xf numFmtId="0" fontId="51" fillId="0" borderId="0" xfId="109" applyFont="1" applyAlignment="1">
      <alignment horizontal="left" vertical="center" indent="1"/>
    </xf>
    <xf numFmtId="173" fontId="53" fillId="0" borderId="0" xfId="109" applyNumberFormat="1" applyFont="1" applyAlignment="1">
      <alignment vertical="center"/>
    </xf>
    <xf numFmtId="0" fontId="51" fillId="0" borderId="57" xfId="109" applyFont="1" applyBorder="1" applyAlignment="1">
      <alignment horizontal="left" vertical="center" indent="1"/>
    </xf>
    <xf numFmtId="173" fontId="53" fillId="0" borderId="57" xfId="109" applyNumberFormat="1" applyFont="1" applyBorder="1" applyAlignment="1">
      <alignment vertical="center"/>
    </xf>
    <xf numFmtId="3" fontId="49" fillId="41" borderId="54" xfId="109" applyNumberFormat="1" applyFont="1" applyFill="1" applyBorder="1" applyAlignment="1">
      <alignment vertical="center"/>
    </xf>
    <xf numFmtId="0" fontId="54" fillId="42" borderId="54" xfId="109" applyFont="1" applyFill="1" applyBorder="1" applyAlignment="1">
      <alignment horizontal="left" vertical="center" indent="1"/>
    </xf>
    <xf numFmtId="171" fontId="49" fillId="42" borderId="54" xfId="109" applyNumberFormat="1" applyFont="1" applyFill="1" applyBorder="1" applyAlignment="1">
      <alignment vertical="center"/>
    </xf>
    <xf numFmtId="0" fontId="49" fillId="40" borderId="55" xfId="109" applyFont="1" applyFill="1" applyBorder="1" applyAlignment="1">
      <alignment horizontal="left" vertical="center" indent="2"/>
    </xf>
    <xf numFmtId="171" fontId="49" fillId="0" borderId="55" xfId="109" applyNumberFormat="1" applyFont="1" applyBorder="1" applyAlignment="1">
      <alignment vertical="center"/>
    </xf>
    <xf numFmtId="0" fontId="49" fillId="40" borderId="0" xfId="109" applyFont="1" applyFill="1" applyAlignment="1">
      <alignment horizontal="left" vertical="center" indent="3"/>
    </xf>
    <xf numFmtId="171" fontId="49" fillId="0" borderId="0" xfId="109" applyNumberFormat="1" applyFont="1" applyAlignment="1">
      <alignment vertical="center"/>
    </xf>
    <xf numFmtId="0" fontId="49" fillId="40" borderId="58" xfId="109" applyFont="1" applyFill="1" applyBorder="1" applyAlignment="1">
      <alignment horizontal="left" vertical="center" indent="2"/>
    </xf>
    <xf numFmtId="171" fontId="49" fillId="0" borderId="58" xfId="109" applyNumberFormat="1" applyFont="1" applyBorder="1" applyAlignment="1">
      <alignment vertical="center"/>
    </xf>
    <xf numFmtId="0" fontId="49" fillId="40" borderId="59" xfId="109" applyFont="1" applyFill="1" applyBorder="1" applyAlignment="1">
      <alignment horizontal="left" vertical="center" indent="2"/>
    </xf>
    <xf numFmtId="171" fontId="49" fillId="0" borderId="59" xfId="109" applyNumberFormat="1" applyFont="1" applyBorder="1" applyAlignment="1">
      <alignment vertical="center"/>
    </xf>
    <xf numFmtId="0" fontId="49" fillId="40" borderId="0" xfId="109" applyFont="1" applyFill="1" applyAlignment="1">
      <alignment horizontal="left" vertical="center" indent="2"/>
    </xf>
    <xf numFmtId="0" fontId="49" fillId="40" borderId="57" xfId="109" applyFont="1" applyFill="1" applyBorder="1" applyAlignment="1">
      <alignment horizontal="left" vertical="center" indent="2"/>
    </xf>
    <xf numFmtId="171" fontId="49" fillId="0" borderId="57" xfId="109" applyNumberFormat="1" applyFont="1" applyBorder="1" applyAlignment="1">
      <alignment vertical="center"/>
    </xf>
    <xf numFmtId="0" fontId="52" fillId="0" borderId="28" xfId="109" applyFont="1" applyBorder="1" applyAlignment="1">
      <alignment horizontal="left" vertical="center" indent="2"/>
    </xf>
    <xf numFmtId="0" fontId="52" fillId="0" borderId="57" xfId="109" applyFont="1" applyBorder="1" applyAlignment="1">
      <alignment horizontal="left" vertical="center" indent="2"/>
    </xf>
    <xf numFmtId="0" fontId="55" fillId="52" borderId="28" xfId="0" quotePrefix="1" applyFont="1" applyFill="1" applyBorder="1" applyAlignment="1">
      <alignment horizontal="center"/>
    </xf>
    <xf numFmtId="0" fontId="55" fillId="52" borderId="28" xfId="0" applyFont="1" applyFill="1" applyBorder="1"/>
    <xf numFmtId="0" fontId="55" fillId="52" borderId="32" xfId="0" quotePrefix="1" applyFont="1" applyFill="1" applyBorder="1" applyAlignment="1">
      <alignment horizontal="center"/>
    </xf>
    <xf numFmtId="0" fontId="55" fillId="52" borderId="30" xfId="0" quotePrefix="1" applyFont="1" applyFill="1" applyBorder="1" applyAlignment="1">
      <alignment horizontal="center"/>
    </xf>
    <xf numFmtId="0" fontId="2" fillId="0" borderId="0" xfId="110"/>
    <xf numFmtId="0" fontId="1" fillId="0" borderId="0" xfId="110" applyFont="1"/>
    <xf numFmtId="0" fontId="67" fillId="0" borderId="0" xfId="0" applyFont="1"/>
    <xf numFmtId="0" fontId="68" fillId="0" borderId="0" xfId="0" applyFont="1"/>
    <xf numFmtId="176" fontId="0" fillId="0" borderId="0" xfId="0" applyNumberFormat="1"/>
    <xf numFmtId="0" fontId="0" fillId="0" borderId="0" xfId="0"/>
    <xf numFmtId="0" fontId="46" fillId="0" borderId="11" xfId="87" applyFont="1">
      <alignment wrapText="1"/>
    </xf>
    <xf numFmtId="0" fontId="15" fillId="0" borderId="11" xfId="18" applyBorder="1"/>
    <xf numFmtId="0" fontId="15" fillId="0" borderId="0" xfId="18"/>
    <xf numFmtId="0" fontId="19" fillId="0" borderId="0" xfId="18" applyFont="1"/>
    <xf numFmtId="0" fontId="46" fillId="0" borderId="11" xfId="102" applyFont="1">
      <alignment wrapText="1"/>
    </xf>
    <xf numFmtId="0" fontId="19" fillId="0" borderId="3" xfId="6" applyFont="1" applyAlignment="1">
      <alignment wrapText="1"/>
    </xf>
    <xf numFmtId="0" fontId="0" fillId="0" borderId="11" xfId="0" applyBorder="1"/>
    <xf numFmtId="0" fontId="46" fillId="0" borderId="0" xfId="18" applyFont="1"/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3" fontId="43" fillId="0" borderId="9" xfId="104" applyNumberFormat="1" applyFont="1" applyAlignment="1">
      <alignment horizontal="right" wrapText="1"/>
    </xf>
    <xf numFmtId="165" fontId="43" fillId="0" borderId="9" xfId="104" applyNumberFormat="1" applyFont="1" applyAlignment="1">
      <alignment horizontal="right" wrapText="1"/>
    </xf>
    <xf numFmtId="0" fontId="15" fillId="0" borderId="11" xfId="24">
      <alignment wrapText="1"/>
    </xf>
  </cellXfs>
  <cellStyles count="111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Comma 3" xfId="108" xr:uid="{AEA0C407-DF59-407C-AF44-805116832744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Hyperlink 2" xfId="106" xr:uid="{752E67E2-BEEC-4432-918D-220A0A47D657}"/>
    <cellStyle name="Hyperlink 3" xfId="107" xr:uid="{C187C048-5BB5-426C-A61F-E73581069B05}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2 3" xfId="109" xr:uid="{AC3AE6D9-25F9-4DDE-97BF-CC9953D29DDE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 7" xfId="110" xr:uid="{94E1E5C8-61F4-4A2A-9239-288D36621627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323022</xdr:colOff>
      <xdr:row>14</xdr:row>
      <xdr:rowOff>57978</xdr:rowOff>
    </xdr:from>
    <xdr:to>
      <xdr:col>2</xdr:col>
      <xdr:colOff>524585</xdr:colOff>
      <xdr:row>30</xdr:row>
      <xdr:rowOff>93978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FA8B9-5D1C-4B77-828E-64366EE9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8873" cy="29316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323022</xdr:colOff>
      <xdr:row>14</xdr:row>
      <xdr:rowOff>57978</xdr:rowOff>
    </xdr:from>
    <xdr:to>
      <xdr:col>2</xdr:col>
      <xdr:colOff>525705</xdr:colOff>
      <xdr:row>30</xdr:row>
      <xdr:rowOff>93978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7DF943-7718-41AB-9A85-1EA3D1147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9993" cy="2931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ing\EPS\EU\eps-eu\InputData\indst\BIFUbC\BAU%20Industrial%20Fuel%20Use%20before%20CCS.xlsx" TargetMode="External"/><Relationship Id="rId1" Type="http://schemas.openxmlformats.org/officeDocument/2006/relationships/externalLinkPath" Target="/Modeling/EPS/EU/eps-eu/InputData/indst/BIFUbC/BAU%20Industrial%20Fuel%20Use%20before%20C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ergyinnovation.sharepoint.com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REET1 Fuel_Specs"/>
      <sheetName val="EU Ind. Sector - EPS Crosswalk"/>
      <sheetName val="Fuel Mapping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ISI (IDEES 2021)"/>
      <sheetName val="ISI (POTEnCIA)"/>
      <sheetName val="NFM"/>
      <sheetName val="gla"/>
      <sheetName val="cem"/>
      <sheetName val="cer"/>
      <sheetName val="cpi"/>
      <sheetName val="MAE"/>
      <sheetName val="TRE"/>
      <sheetName val="OIS"/>
      <sheetName val="cenpren"/>
      <sheetName val="LOS"/>
      <sheetName val="cenisb"/>
      <sheetName val="cenoth"/>
      <sheetName val="tick"/>
      <sheetName val="tock"/>
      <sheetName val="tibf"/>
      <sheetName val="tobf"/>
      <sheetName val="tigw"/>
      <sheetName val="tipf"/>
      <sheetName val="tibr"/>
      <sheetName val="ticl"/>
      <sheetName val="tibg"/>
      <sheetName val="tigl"/>
      <sheetName val="tich"/>
      <sheetName val="nech"/>
      <sheetName val="tirf"/>
      <sheetName val="Waste Water"/>
      <sheetName val="Eurostat Coal Mining Data"/>
      <sheetName val="Eurostat Oil and Gas Ext. Data"/>
      <sheetName val="Coal and Oil-Gas Ext. Calcs"/>
      <sheetName val="TOTOT"/>
      <sheetName val="Hydrogen Calculations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83">
          <cell r="C183">
            <v>39683051000</v>
          </cell>
        </row>
        <row r="186">
          <cell r="C186">
            <v>3412000000</v>
          </cell>
        </row>
      </sheetData>
      <sheetData sheetId="1" refreshError="1"/>
      <sheetData sheetId="2" refreshError="1"/>
      <sheetData sheetId="3">
        <row r="4">
          <cell r="N4" t="str">
            <v>Solid Fuels</v>
          </cell>
          <cell r="O4" t="str">
            <v>Coal</v>
          </cell>
        </row>
        <row r="5">
          <cell r="N5" t="str">
            <v>Hard coal and derivatives</v>
          </cell>
        </row>
        <row r="6">
          <cell r="N6" t="str">
            <v>Hard Coal</v>
          </cell>
        </row>
        <row r="7">
          <cell r="N7" t="str">
            <v>Anthracite</v>
          </cell>
        </row>
        <row r="8">
          <cell r="N8" t="str">
            <v>Coking Coal</v>
          </cell>
        </row>
        <row r="9">
          <cell r="N9" t="str">
            <v>Other Bituminous Coal</v>
          </cell>
        </row>
        <row r="10">
          <cell r="N10" t="str">
            <v>Sub-bituminous Coal</v>
          </cell>
        </row>
        <row r="11">
          <cell r="N11" t="str">
            <v>Patent Fuels</v>
          </cell>
        </row>
        <row r="12">
          <cell r="N12" t="str">
            <v>Coke</v>
          </cell>
        </row>
        <row r="13">
          <cell r="N13" t="str">
            <v>Coke Oven Coke</v>
          </cell>
        </row>
        <row r="14">
          <cell r="N14" t="str">
            <v>Gas Coke</v>
          </cell>
        </row>
        <row r="15">
          <cell r="N15" t="str">
            <v>Coal Tar</v>
          </cell>
        </row>
        <row r="16">
          <cell r="N16" t="str">
            <v>Lignite and Derivatives</v>
          </cell>
        </row>
        <row r="17">
          <cell r="N17" t="str">
            <v>Lignite/Brown Coal</v>
          </cell>
        </row>
        <row r="18">
          <cell r="N18" t="str">
            <v>Peat</v>
          </cell>
        </row>
        <row r="19">
          <cell r="N19" t="str">
            <v>BKB (brown coal briquettes)</v>
          </cell>
        </row>
        <row r="20">
          <cell r="N20" t="str">
            <v>Peat Products</v>
          </cell>
        </row>
        <row r="21">
          <cell r="N21" t="str">
            <v>Oil Shale and Oil Sands</v>
          </cell>
        </row>
        <row r="22">
          <cell r="N22" t="str">
            <v>Total petroleum products (without biofuels)</v>
          </cell>
        </row>
        <row r="23">
          <cell r="N23" t="str">
            <v>Crude oil, feedstocks and other hydrocarbons</v>
          </cell>
        </row>
        <row r="24">
          <cell r="N24" t="str">
            <v>Crude oil and NGL</v>
          </cell>
          <cell r="O24" t="str">
            <v>Crude Oil</v>
          </cell>
        </row>
        <row r="25">
          <cell r="N25" t="str">
            <v>Crude Oil without NGL</v>
          </cell>
        </row>
        <row r="26">
          <cell r="N26" t="str">
            <v>Natural Gas Liquids (NGL)</v>
          </cell>
        </row>
        <row r="27">
          <cell r="N27" t="str">
            <v>Feedstocks and other hydrocarbons</v>
          </cell>
        </row>
        <row r="28">
          <cell r="N28" t="str">
            <v>Refinery Feedstocks</v>
          </cell>
        </row>
        <row r="29">
          <cell r="N29" t="str">
            <v>Additives / Oxygenates</v>
          </cell>
        </row>
        <row r="30">
          <cell r="N30" t="str">
            <v>Other Hydrocarbons (without biofuels)</v>
          </cell>
        </row>
        <row r="31">
          <cell r="N31" t="str">
            <v>All Petroleum Products</v>
          </cell>
        </row>
        <row r="32">
          <cell r="N32" t="str">
            <v>Refinery gas and ethane</v>
          </cell>
          <cell r="O32" t="str">
            <v>LPG Propane or Butane</v>
          </cell>
        </row>
        <row r="33">
          <cell r="N33" t="str">
            <v>Refinery Gas (not. Liquid)</v>
          </cell>
        </row>
        <row r="34">
          <cell r="N34" t="str">
            <v>Ethane</v>
          </cell>
        </row>
        <row r="35">
          <cell r="N35" t="str">
            <v>Liquified petroleum gas (LPG)</v>
          </cell>
          <cell r="O35" t="str">
            <v>LPG Propane or Butane</v>
          </cell>
        </row>
        <row r="36">
          <cell r="N36" t="str">
            <v>Motor spirit</v>
          </cell>
          <cell r="O36" t="str">
            <v>Petroleum Diesel</v>
          </cell>
        </row>
        <row r="37">
          <cell r="N37" t="str">
            <v>Gasoline (without biofuels)</v>
          </cell>
        </row>
        <row r="38">
          <cell r="N38" t="str">
            <v>Aviation Gasoline</v>
          </cell>
        </row>
        <row r="39">
          <cell r="N39" t="str">
            <v>Kerosenes - Jet Fuels</v>
          </cell>
          <cell r="O39" t="str">
            <v>Petroleum Diesel</v>
          </cell>
        </row>
        <row r="40">
          <cell r="N40" t="str">
            <v>Gasoline Type Jet Fuel</v>
          </cell>
        </row>
        <row r="41">
          <cell r="N41" t="str">
            <v>Kerosene Type Jet Fuel</v>
          </cell>
        </row>
        <row r="42">
          <cell r="N42" t="str">
            <v>Other Kerosene</v>
          </cell>
        </row>
        <row r="43">
          <cell r="N43" t="str">
            <v>Naphtha</v>
          </cell>
          <cell r="O43" t="str">
            <v>Petroleum Diesel</v>
          </cell>
        </row>
        <row r="44">
          <cell r="N44" t="str">
            <v>Gas/Diesel oil (without biofuels)</v>
          </cell>
          <cell r="O44" t="str">
            <v>Petroleum Diesel</v>
          </cell>
        </row>
        <row r="45">
          <cell r="N45" t="str">
            <v>Residual Fuel Oil</v>
          </cell>
          <cell r="O45" t="str">
            <v>Heavy or Residual Oil</v>
          </cell>
        </row>
        <row r="46">
          <cell r="N46" t="str">
            <v>Other Petroleum Products</v>
          </cell>
          <cell r="O46" t="str">
            <v>Heavy or Residual Oil</v>
          </cell>
        </row>
        <row r="47">
          <cell r="N47" t="str">
            <v>White Spirit and SBP</v>
          </cell>
        </row>
        <row r="48">
          <cell r="N48" t="str">
            <v>Lubricants</v>
          </cell>
        </row>
        <row r="49">
          <cell r="N49" t="str">
            <v>Bitumen</v>
          </cell>
        </row>
        <row r="50">
          <cell r="N50" t="str">
            <v>Petroleum Coke</v>
          </cell>
        </row>
        <row r="51">
          <cell r="N51" t="str">
            <v>Paraffin Waxes</v>
          </cell>
        </row>
        <row r="52">
          <cell r="N52" t="str">
            <v>Other Oil Products</v>
          </cell>
        </row>
        <row r="53">
          <cell r="N53" t="str">
            <v>Gases</v>
          </cell>
        </row>
        <row r="54">
          <cell r="N54" t="str">
            <v>Natural gas</v>
          </cell>
          <cell r="O54" t="str">
            <v>Natural Gas</v>
          </cell>
        </row>
        <row r="55">
          <cell r="N55" t="str">
            <v>Derived Gases</v>
          </cell>
        </row>
        <row r="56">
          <cell r="N56" t="str">
            <v>Coke Oven Gas</v>
          </cell>
        </row>
        <row r="57">
          <cell r="N57" t="str">
            <v>Blast Furnace Gas</v>
          </cell>
        </row>
        <row r="58">
          <cell r="N58" t="str">
            <v>Gas Works Gas</v>
          </cell>
        </row>
        <row r="59">
          <cell r="N59" t="str">
            <v>Other recovered gases</v>
          </cell>
        </row>
        <row r="60">
          <cell r="N60" t="str">
            <v>Nuclear heat</v>
          </cell>
          <cell r="O60" t="str">
            <v>Heat</v>
          </cell>
        </row>
        <row r="61">
          <cell r="N61" t="str">
            <v>Derived heat</v>
          </cell>
          <cell r="O61" t="str">
            <v>Heat</v>
          </cell>
        </row>
        <row r="62">
          <cell r="N62" t="str">
            <v>Renewable energies</v>
          </cell>
        </row>
        <row r="63">
          <cell r="N63" t="str">
            <v>Hydro power</v>
          </cell>
        </row>
        <row r="64">
          <cell r="N64" t="str">
            <v>Wind Power</v>
          </cell>
        </row>
        <row r="65">
          <cell r="N65" t="str">
            <v>Solar energy</v>
          </cell>
        </row>
        <row r="66">
          <cell r="N66" t="str">
            <v>Solar thermal</v>
          </cell>
        </row>
        <row r="67">
          <cell r="N67" t="str">
            <v>Solar Photovoltaic</v>
          </cell>
        </row>
        <row r="68">
          <cell r="N68" t="str">
            <v>Tide, Wave and Ocean</v>
          </cell>
        </row>
        <row r="69">
          <cell r="N69" t="str">
            <v>Biomass and Renewable wastes</v>
          </cell>
          <cell r="O69" t="str">
            <v>Biomass</v>
          </cell>
        </row>
        <row r="70">
          <cell r="N70" t="str">
            <v>Solid biofuels (Wood &amp; Wood waste)</v>
          </cell>
        </row>
        <row r="71">
          <cell r="N71" t="str">
            <v>Charcoal</v>
          </cell>
        </row>
        <row r="72">
          <cell r="N72" t="str">
            <v>Biogas</v>
          </cell>
        </row>
        <row r="73">
          <cell r="N73" t="str">
            <v>Municipal waste (renewable)</v>
          </cell>
        </row>
        <row r="74">
          <cell r="N74" t="str">
            <v>Liquid biofuels</v>
          </cell>
        </row>
        <row r="75">
          <cell r="N75" t="str">
            <v>Biogasoline</v>
          </cell>
        </row>
        <row r="76">
          <cell r="N76" t="str">
            <v>Biodiesels</v>
          </cell>
        </row>
        <row r="77">
          <cell r="N77" t="str">
            <v>Bio jet kerosene</v>
          </cell>
        </row>
        <row r="78">
          <cell r="N78" t="str">
            <v>Other liquid biofuels</v>
          </cell>
        </row>
        <row r="79">
          <cell r="N79" t="str">
            <v>Geothermal</v>
          </cell>
        </row>
        <row r="80">
          <cell r="N80" t="str">
            <v>Electricity</v>
          </cell>
          <cell r="O80" t="str">
            <v>Electricity</v>
          </cell>
        </row>
        <row r="81">
          <cell r="N81" t="str">
            <v>Wastes (non-renewable)</v>
          </cell>
          <cell r="O81" t="str">
            <v>Coal</v>
          </cell>
        </row>
        <row r="82">
          <cell r="N82" t="str">
            <v>Industrial wastes</v>
          </cell>
        </row>
        <row r="83">
          <cell r="N83" t="str">
            <v>Municipal waste (non-renewable)</v>
          </cell>
        </row>
        <row r="84">
          <cell r="N84" t="str">
            <v>Hydrogen</v>
          </cell>
          <cell r="O84" t="str">
            <v>Hydrogen</v>
          </cell>
        </row>
        <row r="85">
          <cell r="N85" t="str">
            <v>Synthetic Liquid Fuels</v>
          </cell>
          <cell r="O85" t="str">
            <v>Hydrogen</v>
          </cell>
        </row>
        <row r="86">
          <cell r="N86" t="str">
            <v>Methanol (fuel cells)</v>
          </cell>
          <cell r="O86" t="str">
            <v>Hydrogen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n O'Brien" id="{187EB45A-833A-43DE-B9AB-B4D4BA3A982F}" userId="S::dobrien@energyinnovation.org::5787959e-6163-4262-9c93-34c2a0e7f6d6" providerId="AD"/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5" dT="2024-10-18T18:04:19.04" personId="{187EB45A-833A-43DE-B9AB-B4D4BA3A982F}" id="{8E838E49-8314-4CB3-8E2D-023305F85C79}">
    <text>Calibrated to EEA (see note in About page)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etrochemistry.eu/wp-content/uploads/2021/03/Petrochemicals_Paper_hydrogen-1.pdf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1"/>
  <sheetViews>
    <sheetView topLeftCell="A22" workbookViewId="0">
      <selection activeCell="B27" sqref="B2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2055</v>
      </c>
    </row>
    <row r="15" spans="1:2" x14ac:dyDescent="0.35">
      <c r="A15" t="s">
        <v>2056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A102" s="46" t="s">
        <v>2834</v>
      </c>
      <c r="B102" s="47"/>
      <c r="C102" s="47"/>
      <c r="D102" s="24"/>
    </row>
    <row r="103" spans="1:4" x14ac:dyDescent="0.35">
      <c r="A103" t="s">
        <v>2837</v>
      </c>
      <c r="D103" s="23"/>
    </row>
    <row r="104" spans="1:4" x14ac:dyDescent="0.35">
      <c r="A104" t="s">
        <v>2835</v>
      </c>
      <c r="D104" s="24"/>
    </row>
    <row r="105" spans="1:4" x14ac:dyDescent="0.35">
      <c r="A105" t="s">
        <v>2838</v>
      </c>
      <c r="D105" s="24"/>
    </row>
    <row r="106" spans="1:4" x14ac:dyDescent="0.35">
      <c r="D106" s="23"/>
    </row>
    <row r="107" spans="1:4" x14ac:dyDescent="0.35">
      <c r="A107" s="323">
        <f>2.5219021687207E-11</f>
        <v>2.5219021687207001E-11</v>
      </c>
      <c r="B107" t="s">
        <v>2836</v>
      </c>
    </row>
    <row r="109" spans="1:4" x14ac:dyDescent="0.35">
      <c r="A109" s="46" t="s">
        <v>2877</v>
      </c>
      <c r="B109" s="47"/>
    </row>
    <row r="110" spans="1:4" x14ac:dyDescent="0.35">
      <c r="A110" t="s">
        <v>2878</v>
      </c>
    </row>
    <row r="111" spans="1:4" x14ac:dyDescent="0.35">
      <c r="A111" t="s">
        <v>2879</v>
      </c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2075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1992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1993</v>
      </c>
      <c r="E4" s="27"/>
      <c r="F4" s="27"/>
      <c r="G4" s="27" t="s">
        <v>1994</v>
      </c>
    </row>
    <row r="5" spans="1:33" ht="15" customHeight="1" x14ac:dyDescent="0.35">
      <c r="C5" s="27" t="s">
        <v>54</v>
      </c>
      <c r="D5" s="27" t="s">
        <v>1995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1996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1997</v>
      </c>
    </row>
    <row r="11" spans="1:33" ht="15" customHeight="1" x14ac:dyDescent="0.35">
      <c r="B11" s="49" t="s">
        <v>57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2000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2001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2002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2003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2004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58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2005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2006</v>
      </c>
    </row>
    <row r="111" spans="2:33" ht="15" customHeight="1" x14ac:dyDescent="0.35">
      <c r="B111" s="22" t="s">
        <v>2007</v>
      </c>
    </row>
    <row r="112" spans="2:33" ht="15" customHeight="1" x14ac:dyDescent="0.35">
      <c r="B112" s="368"/>
      <c r="C112" s="368"/>
      <c r="D112" s="368"/>
      <c r="E112" s="368"/>
      <c r="F112" s="368"/>
      <c r="G112" s="368"/>
      <c r="H112" s="368"/>
      <c r="I112" s="368"/>
      <c r="J112" s="368"/>
      <c r="K112" s="368"/>
      <c r="L112" s="368"/>
      <c r="M112" s="368"/>
      <c r="N112" s="368"/>
      <c r="O112" s="368"/>
      <c r="P112" s="368"/>
      <c r="Q112" s="368"/>
      <c r="R112" s="368"/>
      <c r="S112" s="368"/>
      <c r="T112" s="368"/>
      <c r="U112" s="368"/>
      <c r="V112" s="368"/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</row>
    <row r="308" spans="2:33" ht="15" customHeight="1" x14ac:dyDescent="0.35">
      <c r="B308" s="368"/>
      <c r="C308" s="368"/>
      <c r="D308" s="368"/>
      <c r="E308" s="368"/>
      <c r="F308" s="368"/>
      <c r="G308" s="368"/>
      <c r="H308" s="368"/>
      <c r="I308" s="368"/>
      <c r="J308" s="368"/>
      <c r="K308" s="368"/>
      <c r="L308" s="368"/>
      <c r="M308" s="368"/>
      <c r="N308" s="368"/>
      <c r="O308" s="368"/>
      <c r="P308" s="368"/>
      <c r="Q308" s="368"/>
      <c r="R308" s="368"/>
      <c r="S308" s="368"/>
      <c r="T308" s="368"/>
      <c r="U308" s="368"/>
      <c r="V308" s="368"/>
      <c r="W308" s="368"/>
      <c r="X308" s="368"/>
      <c r="Y308" s="368"/>
      <c r="Z308" s="368"/>
      <c r="AA308" s="368"/>
      <c r="AB308" s="368"/>
      <c r="AC308" s="368"/>
      <c r="AD308" s="368"/>
      <c r="AE308" s="368"/>
      <c r="AF308" s="368"/>
      <c r="AG308" s="368"/>
    </row>
    <row r="511" spans="2:33" ht="15" customHeight="1" x14ac:dyDescent="0.35">
      <c r="B511" s="368"/>
      <c r="C511" s="368"/>
      <c r="D511" s="368"/>
      <c r="E511" s="368"/>
      <c r="F511" s="368"/>
      <c r="G511" s="368"/>
      <c r="H511" s="368"/>
      <c r="I511" s="368"/>
      <c r="J511" s="368"/>
      <c r="K511" s="368"/>
      <c r="L511" s="368"/>
      <c r="M511" s="368"/>
      <c r="N511" s="368"/>
      <c r="O511" s="368"/>
      <c r="P511" s="368"/>
      <c r="Q511" s="368"/>
      <c r="R511" s="368"/>
      <c r="S511" s="368"/>
      <c r="T511" s="368"/>
      <c r="U511" s="368"/>
      <c r="V511" s="368"/>
      <c r="W511" s="368"/>
      <c r="X511" s="368"/>
      <c r="Y511" s="368"/>
      <c r="Z511" s="368"/>
      <c r="AA511" s="368"/>
      <c r="AB511" s="368"/>
      <c r="AC511" s="368"/>
      <c r="AD511" s="368"/>
      <c r="AE511" s="368"/>
      <c r="AF511" s="368"/>
      <c r="AG511" s="368"/>
    </row>
    <row r="712" spans="2:33" ht="15" customHeight="1" x14ac:dyDescent="0.35">
      <c r="B712" s="368"/>
      <c r="C712" s="368"/>
      <c r="D712" s="368"/>
      <c r="E712" s="368"/>
      <c r="F712" s="368"/>
      <c r="G712" s="368"/>
      <c r="H712" s="368"/>
      <c r="I712" s="368"/>
      <c r="J712" s="368"/>
      <c r="K712" s="368"/>
      <c r="L712" s="368"/>
      <c r="M712" s="368"/>
      <c r="N712" s="368"/>
      <c r="O712" s="368"/>
      <c r="P712" s="368"/>
      <c r="Q712" s="368"/>
      <c r="R712" s="368"/>
      <c r="S712" s="368"/>
      <c r="T712" s="368"/>
      <c r="U712" s="368"/>
      <c r="V712" s="368"/>
      <c r="W712" s="368"/>
      <c r="X712" s="368"/>
      <c r="Y712" s="368"/>
      <c r="Z712" s="368"/>
      <c r="AA712" s="368"/>
      <c r="AB712" s="368"/>
      <c r="AC712" s="368"/>
      <c r="AD712" s="368"/>
      <c r="AE712" s="368"/>
      <c r="AF712" s="368"/>
      <c r="AG712" s="368"/>
    </row>
    <row r="887" spans="2:33" ht="15" customHeight="1" x14ac:dyDescent="0.35">
      <c r="B887" s="368"/>
      <c r="C887" s="368"/>
      <c r="D887" s="368"/>
      <c r="E887" s="368"/>
      <c r="F887" s="368"/>
      <c r="G887" s="368"/>
      <c r="H887" s="368"/>
      <c r="I887" s="368"/>
      <c r="J887" s="368"/>
      <c r="K887" s="368"/>
      <c r="L887" s="368"/>
      <c r="M887" s="368"/>
      <c r="N887" s="368"/>
      <c r="O887" s="368"/>
      <c r="P887" s="368"/>
      <c r="Q887" s="368"/>
      <c r="R887" s="368"/>
      <c r="S887" s="368"/>
      <c r="T887" s="368"/>
      <c r="U887" s="368"/>
      <c r="V887" s="368"/>
      <c r="W887" s="368"/>
      <c r="X887" s="368"/>
      <c r="Y887" s="368"/>
      <c r="Z887" s="368"/>
      <c r="AA887" s="368"/>
      <c r="AB887" s="368"/>
      <c r="AC887" s="368"/>
      <c r="AD887" s="368"/>
      <c r="AE887" s="368"/>
      <c r="AF887" s="368"/>
      <c r="AG887" s="368"/>
    </row>
    <row r="1100" spans="2:33" ht="15" customHeight="1" x14ac:dyDescent="0.35">
      <c r="B1100" s="368"/>
      <c r="C1100" s="368"/>
      <c r="D1100" s="368"/>
      <c r="E1100" s="368"/>
      <c r="F1100" s="368"/>
      <c r="G1100" s="368"/>
      <c r="H1100" s="368"/>
      <c r="I1100" s="368"/>
      <c r="J1100" s="368"/>
      <c r="K1100" s="368"/>
      <c r="L1100" s="368"/>
      <c r="M1100" s="368"/>
      <c r="N1100" s="368"/>
      <c r="O1100" s="368"/>
      <c r="P1100" s="368"/>
      <c r="Q1100" s="368"/>
      <c r="R1100" s="368"/>
      <c r="S1100" s="368"/>
      <c r="T1100" s="368"/>
      <c r="U1100" s="368"/>
      <c r="V1100" s="368"/>
      <c r="W1100" s="368"/>
      <c r="X1100" s="368"/>
      <c r="Y1100" s="368"/>
      <c r="Z1100" s="368"/>
      <c r="AA1100" s="368"/>
      <c r="AB1100" s="368"/>
      <c r="AC1100" s="368"/>
      <c r="AD1100" s="368"/>
      <c r="AE1100" s="368"/>
      <c r="AF1100" s="368"/>
      <c r="AG1100" s="368"/>
    </row>
    <row r="1227" spans="2:33" ht="15" customHeight="1" x14ac:dyDescent="0.35">
      <c r="B1227" s="368"/>
      <c r="C1227" s="368"/>
      <c r="D1227" s="368"/>
      <c r="E1227" s="368"/>
      <c r="F1227" s="368"/>
      <c r="G1227" s="368"/>
      <c r="H1227" s="368"/>
      <c r="I1227" s="368"/>
      <c r="J1227" s="368"/>
      <c r="K1227" s="368"/>
      <c r="L1227" s="368"/>
      <c r="M1227" s="368"/>
      <c r="N1227" s="368"/>
      <c r="O1227" s="368"/>
      <c r="P1227" s="368"/>
      <c r="Q1227" s="368"/>
      <c r="R1227" s="368"/>
      <c r="S1227" s="368"/>
      <c r="T1227" s="368"/>
      <c r="U1227" s="368"/>
      <c r="V1227" s="368"/>
      <c r="W1227" s="368"/>
      <c r="X1227" s="368"/>
      <c r="Y1227" s="368"/>
      <c r="Z1227" s="368"/>
      <c r="AA1227" s="368"/>
      <c r="AB1227" s="368"/>
      <c r="AC1227" s="368"/>
      <c r="AD1227" s="368"/>
      <c r="AE1227" s="368"/>
      <c r="AF1227" s="368"/>
      <c r="AG1227" s="368"/>
    </row>
    <row r="1390" spans="2:33" ht="15" customHeight="1" x14ac:dyDescent="0.35">
      <c r="B1390" s="368"/>
      <c r="C1390" s="368"/>
      <c r="D1390" s="368"/>
      <c r="E1390" s="368"/>
      <c r="F1390" s="368"/>
      <c r="G1390" s="368"/>
      <c r="H1390" s="368"/>
      <c r="I1390" s="368"/>
      <c r="J1390" s="368"/>
      <c r="K1390" s="368"/>
      <c r="L1390" s="368"/>
      <c r="M1390" s="368"/>
      <c r="N1390" s="368"/>
      <c r="O1390" s="368"/>
      <c r="P1390" s="368"/>
      <c r="Q1390" s="368"/>
      <c r="R1390" s="368"/>
      <c r="S1390" s="368"/>
      <c r="T1390" s="368"/>
      <c r="U1390" s="368"/>
      <c r="V1390" s="368"/>
      <c r="W1390" s="368"/>
      <c r="X1390" s="368"/>
      <c r="Y1390" s="368"/>
      <c r="Z1390" s="368"/>
      <c r="AA1390" s="368"/>
      <c r="AB1390" s="368"/>
      <c r="AC1390" s="368"/>
      <c r="AD1390" s="368"/>
      <c r="AE1390" s="368"/>
      <c r="AF1390" s="368"/>
      <c r="AG1390" s="368"/>
    </row>
    <row r="1502" spans="2:33" ht="15" customHeight="1" x14ac:dyDescent="0.35">
      <c r="B1502" s="368"/>
      <c r="C1502" s="368"/>
      <c r="D1502" s="368"/>
      <c r="E1502" s="368"/>
      <c r="F1502" s="368"/>
      <c r="G1502" s="368"/>
      <c r="H1502" s="368"/>
      <c r="I1502" s="368"/>
      <c r="J1502" s="368"/>
      <c r="K1502" s="368"/>
      <c r="L1502" s="368"/>
      <c r="M1502" s="368"/>
      <c r="N1502" s="368"/>
      <c r="O1502" s="368"/>
      <c r="P1502" s="368"/>
      <c r="Q1502" s="368"/>
      <c r="R1502" s="368"/>
      <c r="S1502" s="368"/>
      <c r="T1502" s="368"/>
      <c r="U1502" s="368"/>
      <c r="V1502" s="368"/>
      <c r="W1502" s="368"/>
      <c r="X1502" s="368"/>
      <c r="Y1502" s="368"/>
      <c r="Z1502" s="368"/>
      <c r="AA1502" s="368"/>
      <c r="AB1502" s="368"/>
      <c r="AC1502" s="368"/>
      <c r="AD1502" s="368"/>
      <c r="AE1502" s="368"/>
      <c r="AF1502" s="368"/>
      <c r="AG1502" s="368"/>
    </row>
    <row r="1604" spans="2:33" ht="15" customHeight="1" x14ac:dyDescent="0.35">
      <c r="B1604" s="368"/>
      <c r="C1604" s="368"/>
      <c r="D1604" s="368"/>
      <c r="E1604" s="368"/>
      <c r="F1604" s="368"/>
      <c r="G1604" s="368"/>
      <c r="H1604" s="368"/>
      <c r="I1604" s="368"/>
      <c r="J1604" s="368"/>
      <c r="K1604" s="368"/>
      <c r="L1604" s="368"/>
      <c r="M1604" s="368"/>
      <c r="N1604" s="368"/>
      <c r="O1604" s="368"/>
      <c r="P1604" s="368"/>
      <c r="Q1604" s="368"/>
      <c r="R1604" s="368"/>
      <c r="S1604" s="368"/>
      <c r="T1604" s="368"/>
      <c r="U1604" s="368"/>
      <c r="V1604" s="368"/>
      <c r="W1604" s="368"/>
      <c r="X1604" s="368"/>
      <c r="Y1604" s="368"/>
      <c r="Z1604" s="368"/>
      <c r="AA1604" s="368"/>
      <c r="AB1604" s="368"/>
      <c r="AC1604" s="368"/>
      <c r="AD1604" s="368"/>
      <c r="AE1604" s="368"/>
      <c r="AF1604" s="368"/>
      <c r="AG1604" s="368"/>
    </row>
    <row r="1698" spans="2:33" ht="15" customHeight="1" x14ac:dyDescent="0.35">
      <c r="B1698" s="368"/>
      <c r="C1698" s="368"/>
      <c r="D1698" s="368"/>
      <c r="E1698" s="368"/>
      <c r="F1698" s="368"/>
      <c r="G1698" s="368"/>
      <c r="H1698" s="368"/>
      <c r="I1698" s="368"/>
      <c r="J1698" s="368"/>
      <c r="K1698" s="368"/>
      <c r="L1698" s="368"/>
      <c r="M1698" s="368"/>
      <c r="N1698" s="368"/>
      <c r="O1698" s="368"/>
      <c r="P1698" s="368"/>
      <c r="Q1698" s="368"/>
      <c r="R1698" s="368"/>
      <c r="S1698" s="368"/>
      <c r="T1698" s="368"/>
      <c r="U1698" s="368"/>
      <c r="V1698" s="368"/>
      <c r="W1698" s="368"/>
      <c r="X1698" s="368"/>
      <c r="Y1698" s="368"/>
      <c r="Z1698" s="368"/>
      <c r="AA1698" s="368"/>
      <c r="AB1698" s="368"/>
      <c r="AC1698" s="368"/>
      <c r="AD1698" s="368"/>
      <c r="AE1698" s="368"/>
      <c r="AF1698" s="368"/>
      <c r="AG1698" s="368"/>
    </row>
    <row r="1945" spans="2:33" ht="15" customHeight="1" x14ac:dyDescent="0.35">
      <c r="B1945" s="368"/>
      <c r="C1945" s="368"/>
      <c r="D1945" s="368"/>
      <c r="E1945" s="368"/>
      <c r="F1945" s="368"/>
      <c r="G1945" s="368"/>
      <c r="H1945" s="368"/>
      <c r="I1945" s="368"/>
      <c r="J1945" s="368"/>
      <c r="K1945" s="368"/>
      <c r="L1945" s="368"/>
      <c r="M1945" s="368"/>
      <c r="N1945" s="368"/>
      <c r="O1945" s="368"/>
      <c r="P1945" s="368"/>
      <c r="Q1945" s="368"/>
      <c r="R1945" s="368"/>
      <c r="S1945" s="368"/>
      <c r="T1945" s="368"/>
      <c r="U1945" s="368"/>
      <c r="V1945" s="368"/>
      <c r="W1945" s="368"/>
      <c r="X1945" s="368"/>
      <c r="Y1945" s="368"/>
      <c r="Z1945" s="368"/>
      <c r="AA1945" s="368"/>
      <c r="AB1945" s="368"/>
      <c r="AC1945" s="368"/>
      <c r="AD1945" s="368"/>
      <c r="AE1945" s="368"/>
      <c r="AF1945" s="368"/>
      <c r="AG1945" s="368"/>
    </row>
    <row r="2031" spans="2:33" ht="15" customHeight="1" x14ac:dyDescent="0.35">
      <c r="B2031" s="368"/>
      <c r="C2031" s="368"/>
      <c r="D2031" s="368"/>
      <c r="E2031" s="368"/>
      <c r="F2031" s="368"/>
      <c r="G2031" s="368"/>
      <c r="H2031" s="368"/>
      <c r="I2031" s="368"/>
      <c r="J2031" s="368"/>
      <c r="K2031" s="368"/>
      <c r="L2031" s="368"/>
      <c r="M2031" s="368"/>
      <c r="N2031" s="368"/>
      <c r="O2031" s="368"/>
      <c r="P2031" s="368"/>
      <c r="Q2031" s="368"/>
      <c r="R2031" s="368"/>
      <c r="S2031" s="368"/>
      <c r="T2031" s="368"/>
      <c r="U2031" s="368"/>
      <c r="V2031" s="368"/>
      <c r="W2031" s="368"/>
      <c r="X2031" s="368"/>
      <c r="Y2031" s="368"/>
      <c r="Z2031" s="368"/>
      <c r="AA2031" s="368"/>
      <c r="AB2031" s="368"/>
      <c r="AC2031" s="368"/>
      <c r="AD2031" s="368"/>
      <c r="AE2031" s="368"/>
      <c r="AF2031" s="368"/>
      <c r="AG2031" s="368"/>
    </row>
    <row r="2153" spans="2:33" ht="15" customHeight="1" x14ac:dyDescent="0.35">
      <c r="B2153" s="368"/>
      <c r="C2153" s="368"/>
      <c r="D2153" s="368"/>
      <c r="E2153" s="368"/>
      <c r="F2153" s="368"/>
      <c r="G2153" s="368"/>
      <c r="H2153" s="368"/>
      <c r="I2153" s="368"/>
      <c r="J2153" s="368"/>
      <c r="K2153" s="368"/>
      <c r="L2153" s="368"/>
      <c r="M2153" s="368"/>
      <c r="N2153" s="368"/>
      <c r="O2153" s="368"/>
      <c r="P2153" s="368"/>
      <c r="Q2153" s="368"/>
      <c r="R2153" s="368"/>
      <c r="S2153" s="368"/>
      <c r="T2153" s="368"/>
      <c r="U2153" s="368"/>
      <c r="V2153" s="368"/>
      <c r="W2153" s="368"/>
      <c r="X2153" s="368"/>
      <c r="Y2153" s="368"/>
      <c r="Z2153" s="368"/>
      <c r="AA2153" s="368"/>
      <c r="AB2153" s="368"/>
      <c r="AC2153" s="368"/>
      <c r="AD2153" s="368"/>
      <c r="AE2153" s="368"/>
      <c r="AF2153" s="368"/>
      <c r="AG2153" s="368"/>
    </row>
    <row r="2317" spans="2:33" ht="15" customHeight="1" x14ac:dyDescent="0.35">
      <c r="B2317" s="368"/>
      <c r="C2317" s="368"/>
      <c r="D2317" s="368"/>
      <c r="E2317" s="368"/>
      <c r="F2317" s="368"/>
      <c r="G2317" s="368"/>
      <c r="H2317" s="368"/>
      <c r="I2317" s="368"/>
      <c r="J2317" s="368"/>
      <c r="K2317" s="368"/>
      <c r="L2317" s="368"/>
      <c r="M2317" s="368"/>
      <c r="N2317" s="368"/>
      <c r="O2317" s="368"/>
      <c r="P2317" s="368"/>
      <c r="Q2317" s="368"/>
      <c r="R2317" s="368"/>
      <c r="S2317" s="368"/>
      <c r="T2317" s="368"/>
      <c r="U2317" s="368"/>
      <c r="V2317" s="368"/>
      <c r="W2317" s="368"/>
      <c r="X2317" s="368"/>
      <c r="Y2317" s="368"/>
      <c r="Z2317" s="368"/>
      <c r="AA2317" s="368"/>
      <c r="AB2317" s="368"/>
      <c r="AC2317" s="368"/>
      <c r="AD2317" s="368"/>
      <c r="AE2317" s="368"/>
      <c r="AF2317" s="368"/>
      <c r="AG2317" s="368"/>
    </row>
    <row r="2419" spans="2:33" ht="15" customHeight="1" x14ac:dyDescent="0.35">
      <c r="B2419" s="368"/>
      <c r="C2419" s="368"/>
      <c r="D2419" s="368"/>
      <c r="E2419" s="368"/>
      <c r="F2419" s="368"/>
      <c r="G2419" s="368"/>
      <c r="H2419" s="368"/>
      <c r="I2419" s="368"/>
      <c r="J2419" s="368"/>
      <c r="K2419" s="368"/>
      <c r="L2419" s="368"/>
      <c r="M2419" s="368"/>
      <c r="N2419" s="368"/>
      <c r="O2419" s="368"/>
      <c r="P2419" s="368"/>
      <c r="Q2419" s="368"/>
      <c r="R2419" s="368"/>
      <c r="S2419" s="368"/>
      <c r="T2419" s="368"/>
      <c r="U2419" s="368"/>
      <c r="V2419" s="368"/>
      <c r="W2419" s="368"/>
      <c r="X2419" s="368"/>
      <c r="Y2419" s="368"/>
      <c r="Z2419" s="368"/>
      <c r="AA2419" s="368"/>
      <c r="AB2419" s="368"/>
      <c r="AC2419" s="368"/>
      <c r="AD2419" s="368"/>
      <c r="AE2419" s="368"/>
      <c r="AF2419" s="368"/>
      <c r="AG2419" s="368"/>
    </row>
    <row r="2509" spans="2:33" ht="15" customHeight="1" x14ac:dyDescent="0.35">
      <c r="B2509" s="368"/>
      <c r="C2509" s="368"/>
      <c r="D2509" s="368"/>
      <c r="E2509" s="368"/>
      <c r="F2509" s="368"/>
      <c r="G2509" s="368"/>
      <c r="H2509" s="368"/>
      <c r="I2509" s="368"/>
      <c r="J2509" s="368"/>
      <c r="K2509" s="368"/>
      <c r="L2509" s="368"/>
      <c r="M2509" s="368"/>
      <c r="N2509" s="368"/>
      <c r="O2509" s="368"/>
      <c r="P2509" s="368"/>
      <c r="Q2509" s="368"/>
      <c r="R2509" s="368"/>
      <c r="S2509" s="368"/>
      <c r="T2509" s="368"/>
      <c r="U2509" s="368"/>
      <c r="V2509" s="368"/>
      <c r="W2509" s="368"/>
      <c r="X2509" s="368"/>
      <c r="Y2509" s="368"/>
      <c r="Z2509" s="368"/>
      <c r="AA2509" s="368"/>
      <c r="AB2509" s="368"/>
      <c r="AC2509" s="368"/>
      <c r="AD2509" s="368"/>
      <c r="AE2509" s="368"/>
      <c r="AF2509" s="368"/>
      <c r="AG2509" s="368"/>
    </row>
    <row r="2598" spans="2:33" ht="15" customHeight="1" x14ac:dyDescent="0.35">
      <c r="B2598" s="368"/>
      <c r="C2598" s="368"/>
      <c r="D2598" s="368"/>
      <c r="E2598" s="368"/>
      <c r="F2598" s="368"/>
      <c r="G2598" s="368"/>
      <c r="H2598" s="368"/>
      <c r="I2598" s="368"/>
      <c r="J2598" s="368"/>
      <c r="K2598" s="368"/>
      <c r="L2598" s="368"/>
      <c r="M2598" s="368"/>
      <c r="N2598" s="368"/>
      <c r="O2598" s="368"/>
      <c r="P2598" s="368"/>
      <c r="Q2598" s="368"/>
      <c r="R2598" s="368"/>
      <c r="S2598" s="368"/>
      <c r="T2598" s="368"/>
      <c r="U2598" s="368"/>
      <c r="V2598" s="368"/>
      <c r="W2598" s="368"/>
      <c r="X2598" s="368"/>
      <c r="Y2598" s="368"/>
      <c r="Z2598" s="368"/>
      <c r="AA2598" s="368"/>
      <c r="AB2598" s="368"/>
      <c r="AC2598" s="368"/>
      <c r="AD2598" s="368"/>
      <c r="AE2598" s="368"/>
      <c r="AF2598" s="368"/>
      <c r="AG2598" s="368"/>
    </row>
    <row r="2719" spans="2:33" ht="15" customHeight="1" x14ac:dyDescent="0.35">
      <c r="B2719" s="368"/>
      <c r="C2719" s="368"/>
      <c r="D2719" s="368"/>
      <c r="E2719" s="368"/>
      <c r="F2719" s="368"/>
      <c r="G2719" s="368"/>
      <c r="H2719" s="368"/>
      <c r="I2719" s="368"/>
      <c r="J2719" s="368"/>
      <c r="K2719" s="368"/>
      <c r="L2719" s="368"/>
      <c r="M2719" s="368"/>
      <c r="N2719" s="368"/>
      <c r="O2719" s="368"/>
      <c r="P2719" s="368"/>
      <c r="Q2719" s="368"/>
      <c r="R2719" s="368"/>
      <c r="S2719" s="368"/>
      <c r="T2719" s="368"/>
      <c r="U2719" s="368"/>
      <c r="V2719" s="368"/>
      <c r="W2719" s="368"/>
      <c r="X2719" s="368"/>
      <c r="Y2719" s="368"/>
      <c r="Z2719" s="368"/>
      <c r="AA2719" s="368"/>
      <c r="AB2719" s="368"/>
      <c r="AC2719" s="368"/>
      <c r="AD2719" s="368"/>
      <c r="AE2719" s="368"/>
      <c r="AF2719" s="368"/>
      <c r="AG2719" s="368"/>
    </row>
    <row r="2837" spans="2:33" ht="15" customHeight="1" x14ac:dyDescent="0.35">
      <c r="B2837" s="368"/>
      <c r="C2837" s="368"/>
      <c r="D2837" s="368"/>
      <c r="E2837" s="368"/>
      <c r="F2837" s="368"/>
      <c r="G2837" s="368"/>
      <c r="H2837" s="368"/>
      <c r="I2837" s="368"/>
      <c r="J2837" s="368"/>
      <c r="K2837" s="368"/>
      <c r="L2837" s="368"/>
      <c r="M2837" s="368"/>
      <c r="N2837" s="368"/>
      <c r="O2837" s="368"/>
      <c r="P2837" s="368"/>
      <c r="Q2837" s="368"/>
      <c r="R2837" s="368"/>
      <c r="S2837" s="368"/>
      <c r="T2837" s="368"/>
      <c r="U2837" s="368"/>
      <c r="V2837" s="368"/>
      <c r="W2837" s="368"/>
      <c r="X2837" s="368"/>
      <c r="Y2837" s="368"/>
      <c r="Z2837" s="368"/>
      <c r="AA2837" s="368"/>
      <c r="AB2837" s="368"/>
      <c r="AC2837" s="368"/>
      <c r="AD2837" s="368"/>
      <c r="AE2837" s="368"/>
      <c r="AF2837" s="368"/>
      <c r="AG2837" s="368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60" t="s">
        <v>2077</v>
      </c>
      <c r="C1" s="161">
        <v>2022</v>
      </c>
      <c r="D1" s="161">
        <v>2023</v>
      </c>
      <c r="E1" s="161">
        <v>2024</v>
      </c>
      <c r="F1" s="161">
        <v>2025</v>
      </c>
      <c r="G1" s="161">
        <v>2026</v>
      </c>
      <c r="H1" s="161">
        <v>2027</v>
      </c>
      <c r="I1" s="161">
        <v>2028</v>
      </c>
      <c r="J1" s="161">
        <v>2029</v>
      </c>
      <c r="K1" s="161">
        <v>2030</v>
      </c>
      <c r="L1" s="161">
        <v>2031</v>
      </c>
      <c r="M1" s="161">
        <v>2032</v>
      </c>
      <c r="N1" s="161">
        <v>2033</v>
      </c>
      <c r="O1" s="161">
        <v>2034</v>
      </c>
      <c r="P1" s="161">
        <v>2035</v>
      </c>
      <c r="Q1" s="161">
        <v>2036</v>
      </c>
      <c r="R1" s="161">
        <v>2037</v>
      </c>
      <c r="S1" s="161">
        <v>2038</v>
      </c>
      <c r="T1" s="161">
        <v>2039</v>
      </c>
      <c r="U1" s="161">
        <v>2040</v>
      </c>
      <c r="V1" s="161">
        <v>2041</v>
      </c>
      <c r="W1" s="161">
        <v>2042</v>
      </c>
      <c r="X1" s="161">
        <v>2043</v>
      </c>
      <c r="Y1" s="161">
        <v>2044</v>
      </c>
      <c r="Z1" s="161">
        <v>2045</v>
      </c>
      <c r="AA1" s="161">
        <v>2046</v>
      </c>
      <c r="AB1" s="161">
        <v>2047</v>
      </c>
      <c r="AC1" s="161">
        <v>2048</v>
      </c>
      <c r="AD1" s="161">
        <v>2049</v>
      </c>
      <c r="AE1" s="16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63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1997</v>
      </c>
      <c r="AG10" s="37"/>
    </row>
    <row r="11" spans="1:33" ht="15" customHeight="1" x14ac:dyDescent="0.35">
      <c r="A11" s="35"/>
      <c r="B11" s="165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1998</v>
      </c>
      <c r="AG11" s="37"/>
    </row>
    <row r="12" spans="1:33" ht="15" customHeight="1" x14ac:dyDescent="0.35">
      <c r="A12" s="35"/>
      <c r="B12" s="165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1999</v>
      </c>
      <c r="AG12" s="37"/>
    </row>
    <row r="13" spans="1:33" ht="15" customHeight="1" thickBot="1" x14ac:dyDescent="0.4">
      <c r="A13" s="35"/>
      <c r="B13" s="167" t="s">
        <v>58</v>
      </c>
      <c r="C13" s="167">
        <v>2022</v>
      </c>
      <c r="D13" s="167">
        <v>2023</v>
      </c>
      <c r="E13" s="167">
        <v>2024</v>
      </c>
      <c r="F13" s="167">
        <v>2025</v>
      </c>
      <c r="G13" s="167">
        <v>2026</v>
      </c>
      <c r="H13" s="167">
        <v>2027</v>
      </c>
      <c r="I13" s="167">
        <v>2028</v>
      </c>
      <c r="J13" s="167">
        <v>2029</v>
      </c>
      <c r="K13" s="167">
        <v>2030</v>
      </c>
      <c r="L13" s="167">
        <v>2031</v>
      </c>
      <c r="M13" s="167">
        <v>2032</v>
      </c>
      <c r="N13" s="167">
        <v>2033</v>
      </c>
      <c r="O13" s="167">
        <v>2034</v>
      </c>
      <c r="P13" s="167">
        <v>2035</v>
      </c>
      <c r="Q13" s="167">
        <v>2036</v>
      </c>
      <c r="R13" s="167">
        <v>2037</v>
      </c>
      <c r="S13" s="167">
        <v>2038</v>
      </c>
      <c r="T13" s="167">
        <v>2039</v>
      </c>
      <c r="U13" s="167">
        <v>2040</v>
      </c>
      <c r="V13" s="167">
        <v>2041</v>
      </c>
      <c r="W13" s="167">
        <v>2042</v>
      </c>
      <c r="X13" s="167">
        <v>2043</v>
      </c>
      <c r="Y13" s="167">
        <v>2044</v>
      </c>
      <c r="Z13" s="167">
        <v>2045</v>
      </c>
      <c r="AA13" s="167">
        <v>2046</v>
      </c>
      <c r="AB13" s="167">
        <v>2047</v>
      </c>
      <c r="AC13" s="167">
        <v>2048</v>
      </c>
      <c r="AD13" s="167">
        <v>2049</v>
      </c>
      <c r="AE13" s="167">
        <v>2050</v>
      </c>
      <c r="AF13" s="168" t="s">
        <v>2082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69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70" t="s">
        <v>60</v>
      </c>
      <c r="C16" s="171">
        <v>11.828412999999999</v>
      </c>
      <c r="D16" s="171">
        <v>12.317411</v>
      </c>
      <c r="E16" s="171">
        <v>12.668136000000001</v>
      </c>
      <c r="F16" s="171">
        <v>12.860077</v>
      </c>
      <c r="G16" s="171">
        <v>13.04087</v>
      </c>
      <c r="H16" s="171">
        <v>13.143864000000001</v>
      </c>
      <c r="I16" s="171">
        <v>13.308415999999999</v>
      </c>
      <c r="J16" s="171">
        <v>13.288779</v>
      </c>
      <c r="K16" s="171">
        <v>13.312295000000001</v>
      </c>
      <c r="L16" s="171">
        <v>13.240861000000001</v>
      </c>
      <c r="M16" s="171">
        <v>13.273460999999999</v>
      </c>
      <c r="N16" s="171">
        <v>13.304527999999999</v>
      </c>
      <c r="O16" s="171">
        <v>13.258546000000001</v>
      </c>
      <c r="P16" s="171">
        <v>13.227854000000001</v>
      </c>
      <c r="Q16" s="171">
        <v>13.170089000000001</v>
      </c>
      <c r="R16" s="171">
        <v>13.155234999999999</v>
      </c>
      <c r="S16" s="171">
        <v>13.109235999999999</v>
      </c>
      <c r="T16" s="171">
        <v>13.059265</v>
      </c>
      <c r="U16" s="171">
        <v>12.962479</v>
      </c>
      <c r="V16" s="171">
        <v>12.830216999999999</v>
      </c>
      <c r="W16" s="171">
        <v>12.859726999999999</v>
      </c>
      <c r="X16" s="171">
        <v>12.929422000000001</v>
      </c>
      <c r="Y16" s="171">
        <v>13.063684</v>
      </c>
      <c r="Z16" s="171">
        <v>13.097238000000001</v>
      </c>
      <c r="AA16" s="171">
        <v>13.129096000000001</v>
      </c>
      <c r="AB16" s="171">
        <v>13.032037000000001</v>
      </c>
      <c r="AC16" s="171">
        <v>13.064216</v>
      </c>
      <c r="AD16" s="171">
        <v>13.201051</v>
      </c>
      <c r="AE16" s="171">
        <v>13.238148000000001</v>
      </c>
      <c r="AF16" s="172">
        <v>4.0299999999999997E-3</v>
      </c>
      <c r="AG16" s="37"/>
    </row>
    <row r="17" spans="1:33" ht="15" customHeight="1" x14ac:dyDescent="0.35">
      <c r="A17" s="36" t="s">
        <v>360</v>
      </c>
      <c r="B17" s="170" t="s">
        <v>61</v>
      </c>
      <c r="C17" s="171">
        <v>0.43645099999999998</v>
      </c>
      <c r="D17" s="171">
        <v>0.40578799999999998</v>
      </c>
      <c r="E17" s="171">
        <v>0.38200000000000001</v>
      </c>
      <c r="F17" s="171">
        <v>0.45424100000000001</v>
      </c>
      <c r="G17" s="171">
        <v>0.47660200000000003</v>
      </c>
      <c r="H17" s="171">
        <v>0.50541999999999998</v>
      </c>
      <c r="I17" s="171">
        <v>0.551674</v>
      </c>
      <c r="J17" s="171">
        <v>0.56236900000000001</v>
      </c>
      <c r="K17" s="171">
        <v>0.60036800000000001</v>
      </c>
      <c r="L17" s="171">
        <v>0.60017299999999996</v>
      </c>
      <c r="M17" s="171">
        <v>0.63000199999999995</v>
      </c>
      <c r="N17" s="171">
        <v>0.65393400000000002</v>
      </c>
      <c r="O17" s="171">
        <v>0.60891499999999998</v>
      </c>
      <c r="P17" s="171">
        <v>0.56296100000000004</v>
      </c>
      <c r="Q17" s="171">
        <v>0.56128</v>
      </c>
      <c r="R17" s="171">
        <v>0.601912</v>
      </c>
      <c r="S17" s="171">
        <v>0.64548799999999995</v>
      </c>
      <c r="T17" s="171">
        <v>0.67734899999999998</v>
      </c>
      <c r="U17" s="171">
        <v>0.64909899999999998</v>
      </c>
      <c r="V17" s="171">
        <v>0.62270099999999995</v>
      </c>
      <c r="W17" s="171">
        <v>0.61865099999999995</v>
      </c>
      <c r="X17" s="171">
        <v>0.61594300000000002</v>
      </c>
      <c r="Y17" s="171">
        <v>0.67054100000000005</v>
      </c>
      <c r="Z17" s="171">
        <v>0.69927799999999996</v>
      </c>
      <c r="AA17" s="171">
        <v>0.73988900000000002</v>
      </c>
      <c r="AB17" s="171">
        <v>0.74507299999999999</v>
      </c>
      <c r="AC17" s="171">
        <v>0.76454299999999997</v>
      </c>
      <c r="AD17" s="171">
        <v>0.75924100000000005</v>
      </c>
      <c r="AE17" s="171">
        <v>0.72814500000000004</v>
      </c>
      <c r="AF17" s="172">
        <v>1.8447999999999999E-2</v>
      </c>
      <c r="AG17" s="37"/>
    </row>
    <row r="18" spans="1:33" ht="15" customHeight="1" x14ac:dyDescent="0.35">
      <c r="A18" s="36" t="s">
        <v>361</v>
      </c>
      <c r="B18" s="170" t="s">
        <v>62</v>
      </c>
      <c r="C18" s="171">
        <v>11.391961</v>
      </c>
      <c r="D18" s="171">
        <v>11.911623000000001</v>
      </c>
      <c r="E18" s="171">
        <v>12.286136000000001</v>
      </c>
      <c r="F18" s="171">
        <v>12.405836000000001</v>
      </c>
      <c r="G18" s="171">
        <v>12.564268</v>
      </c>
      <c r="H18" s="171">
        <v>12.638444</v>
      </c>
      <c r="I18" s="171">
        <v>12.756741999999999</v>
      </c>
      <c r="J18" s="171">
        <v>12.72641</v>
      </c>
      <c r="K18" s="171">
        <v>12.711926999999999</v>
      </c>
      <c r="L18" s="171">
        <v>12.640687</v>
      </c>
      <c r="M18" s="171">
        <v>12.643459</v>
      </c>
      <c r="N18" s="171">
        <v>12.650594</v>
      </c>
      <c r="O18" s="171">
        <v>12.649630999999999</v>
      </c>
      <c r="P18" s="171">
        <v>12.664894</v>
      </c>
      <c r="Q18" s="171">
        <v>12.608809000000001</v>
      </c>
      <c r="R18" s="171">
        <v>12.553323000000001</v>
      </c>
      <c r="S18" s="171">
        <v>12.463748000000001</v>
      </c>
      <c r="T18" s="171">
        <v>12.381916</v>
      </c>
      <c r="U18" s="171">
        <v>12.313378999999999</v>
      </c>
      <c r="V18" s="171">
        <v>12.207516</v>
      </c>
      <c r="W18" s="171">
        <v>12.241076</v>
      </c>
      <c r="X18" s="171">
        <v>12.313478999999999</v>
      </c>
      <c r="Y18" s="171">
        <v>12.393143</v>
      </c>
      <c r="Z18" s="171">
        <v>12.397959999999999</v>
      </c>
      <c r="AA18" s="171">
        <v>12.389208</v>
      </c>
      <c r="AB18" s="171">
        <v>12.286963</v>
      </c>
      <c r="AC18" s="171">
        <v>12.299671999999999</v>
      </c>
      <c r="AD18" s="171">
        <v>12.441811</v>
      </c>
      <c r="AE18" s="171">
        <v>12.510002</v>
      </c>
      <c r="AF18" s="172">
        <v>3.349E-3</v>
      </c>
      <c r="AG18" s="37"/>
    </row>
    <row r="19" spans="1:33" ht="15" customHeight="1" x14ac:dyDescent="0.35">
      <c r="A19" s="36" t="s">
        <v>362</v>
      </c>
      <c r="B19" s="170" t="s">
        <v>63</v>
      </c>
      <c r="C19" s="171">
        <v>2.8143750000000001</v>
      </c>
      <c r="D19" s="171">
        <v>3.4323570000000001</v>
      </c>
      <c r="E19" s="171">
        <v>3.7852549999999998</v>
      </c>
      <c r="F19" s="171">
        <v>3.714477</v>
      </c>
      <c r="G19" s="171">
        <v>3.5692279999999998</v>
      </c>
      <c r="H19" s="171">
        <v>3.6300080000000001</v>
      </c>
      <c r="I19" s="171">
        <v>3.5685880000000001</v>
      </c>
      <c r="J19" s="171">
        <v>3.656625</v>
      </c>
      <c r="K19" s="171">
        <v>3.6410710000000002</v>
      </c>
      <c r="L19" s="171">
        <v>3.6865429999999999</v>
      </c>
      <c r="M19" s="171">
        <v>3.7116129999999998</v>
      </c>
      <c r="N19" s="171">
        <v>3.6603880000000002</v>
      </c>
      <c r="O19" s="171">
        <v>3.725044</v>
      </c>
      <c r="P19" s="171">
        <v>3.772062</v>
      </c>
      <c r="Q19" s="171">
        <v>3.8114880000000002</v>
      </c>
      <c r="R19" s="171">
        <v>3.8008229999999998</v>
      </c>
      <c r="S19" s="171">
        <v>3.874444</v>
      </c>
      <c r="T19" s="171">
        <v>3.9282339999999998</v>
      </c>
      <c r="U19" s="171">
        <v>4.0325350000000002</v>
      </c>
      <c r="V19" s="171">
        <v>4.1801500000000003</v>
      </c>
      <c r="W19" s="171">
        <v>4.1641560000000002</v>
      </c>
      <c r="X19" s="171">
        <v>4.0675059999999998</v>
      </c>
      <c r="Y19" s="171">
        <v>3.9746419999999998</v>
      </c>
      <c r="Z19" s="171">
        <v>3.916458</v>
      </c>
      <c r="AA19" s="171">
        <v>3.9220820000000001</v>
      </c>
      <c r="AB19" s="171">
        <v>3.9684349999999999</v>
      </c>
      <c r="AC19" s="171">
        <v>3.9202720000000002</v>
      </c>
      <c r="AD19" s="171">
        <v>3.8041930000000002</v>
      </c>
      <c r="AE19" s="171">
        <v>3.7092299999999998</v>
      </c>
      <c r="AF19" s="172">
        <v>9.9089999999999994E-3</v>
      </c>
      <c r="AG19" s="37"/>
    </row>
    <row r="20" spans="1:33" ht="15" customHeight="1" x14ac:dyDescent="0.35">
      <c r="A20" s="36" t="s">
        <v>363</v>
      </c>
      <c r="B20" s="170" t="s">
        <v>64</v>
      </c>
      <c r="C20" s="171">
        <v>6.274</v>
      </c>
      <c r="D20" s="171">
        <v>6.7510000000000003</v>
      </c>
      <c r="E20" s="171">
        <v>7.0114400000000003</v>
      </c>
      <c r="F20" s="171">
        <v>6.9421210000000002</v>
      </c>
      <c r="G20" s="171">
        <v>6.7860100000000001</v>
      </c>
      <c r="H20" s="171">
        <v>6.9115469999999997</v>
      </c>
      <c r="I20" s="171">
        <v>6.8844649999999996</v>
      </c>
      <c r="J20" s="171">
        <v>7.0033799999999999</v>
      </c>
      <c r="K20" s="171">
        <v>7.0459079999999998</v>
      </c>
      <c r="L20" s="171">
        <v>7.0791649999999997</v>
      </c>
      <c r="M20" s="171">
        <v>7.0837250000000003</v>
      </c>
      <c r="N20" s="171">
        <v>7.0042400000000002</v>
      </c>
      <c r="O20" s="171">
        <v>7.068397</v>
      </c>
      <c r="P20" s="171">
        <v>7.131424</v>
      </c>
      <c r="Q20" s="171">
        <v>7.1280070000000002</v>
      </c>
      <c r="R20" s="171">
        <v>7.1006450000000001</v>
      </c>
      <c r="S20" s="171">
        <v>7.130846</v>
      </c>
      <c r="T20" s="171">
        <v>7.1797279999999999</v>
      </c>
      <c r="U20" s="171">
        <v>7.2051290000000003</v>
      </c>
      <c r="V20" s="171">
        <v>7.3635760000000001</v>
      </c>
      <c r="W20" s="171">
        <v>7.3365780000000003</v>
      </c>
      <c r="X20" s="171">
        <v>7.2538460000000002</v>
      </c>
      <c r="Y20" s="171">
        <v>7.1317979999999999</v>
      </c>
      <c r="Z20" s="171">
        <v>7.0743099999999997</v>
      </c>
      <c r="AA20" s="171">
        <v>6.9566140000000001</v>
      </c>
      <c r="AB20" s="171">
        <v>6.9715410000000002</v>
      </c>
      <c r="AC20" s="171">
        <v>6.9134529999999996</v>
      </c>
      <c r="AD20" s="171">
        <v>6.7632329999999996</v>
      </c>
      <c r="AE20" s="171">
        <v>6.6499560000000004</v>
      </c>
      <c r="AF20" s="172">
        <v>2.081E-3</v>
      </c>
      <c r="AG20" s="37"/>
    </row>
    <row r="21" spans="1:33" ht="15" customHeight="1" x14ac:dyDescent="0.35">
      <c r="A21" s="36" t="s">
        <v>364</v>
      </c>
      <c r="B21" s="170" t="s">
        <v>65</v>
      </c>
      <c r="C21" s="171">
        <v>3.459625</v>
      </c>
      <c r="D21" s="171">
        <v>3.3186429999999998</v>
      </c>
      <c r="E21" s="171">
        <v>3.2261850000000001</v>
      </c>
      <c r="F21" s="171">
        <v>3.2276440000000002</v>
      </c>
      <c r="G21" s="171">
        <v>3.2167829999999999</v>
      </c>
      <c r="H21" s="171">
        <v>3.2815379999999998</v>
      </c>
      <c r="I21" s="171">
        <v>3.315877</v>
      </c>
      <c r="J21" s="171">
        <v>3.3467549999999999</v>
      </c>
      <c r="K21" s="171">
        <v>3.4048370000000001</v>
      </c>
      <c r="L21" s="171">
        <v>3.3926229999999999</v>
      </c>
      <c r="M21" s="171">
        <v>3.372112</v>
      </c>
      <c r="N21" s="171">
        <v>3.343852</v>
      </c>
      <c r="O21" s="171">
        <v>3.3433519999999999</v>
      </c>
      <c r="P21" s="171">
        <v>3.359362</v>
      </c>
      <c r="Q21" s="171">
        <v>3.316519</v>
      </c>
      <c r="R21" s="171">
        <v>3.2998210000000001</v>
      </c>
      <c r="S21" s="171">
        <v>3.256402</v>
      </c>
      <c r="T21" s="171">
        <v>3.2514940000000001</v>
      </c>
      <c r="U21" s="171">
        <v>3.1725940000000001</v>
      </c>
      <c r="V21" s="171">
        <v>3.183427</v>
      </c>
      <c r="W21" s="171">
        <v>3.1724220000000001</v>
      </c>
      <c r="X21" s="171">
        <v>3.18634</v>
      </c>
      <c r="Y21" s="171">
        <v>3.1571570000000002</v>
      </c>
      <c r="Z21" s="171">
        <v>3.1578520000000001</v>
      </c>
      <c r="AA21" s="171">
        <v>3.0345330000000001</v>
      </c>
      <c r="AB21" s="171">
        <v>3.003107</v>
      </c>
      <c r="AC21" s="171">
        <v>2.9931809999999999</v>
      </c>
      <c r="AD21" s="171">
        <v>2.9590399999999999</v>
      </c>
      <c r="AE21" s="171">
        <v>2.940725</v>
      </c>
      <c r="AF21" s="172">
        <v>-5.7869999999999996E-3</v>
      </c>
      <c r="AG21" s="37"/>
    </row>
    <row r="22" spans="1:33" ht="15" customHeight="1" x14ac:dyDescent="0.35">
      <c r="A22" s="36" t="s">
        <v>365</v>
      </c>
      <c r="B22" s="170" t="s">
        <v>66</v>
      </c>
      <c r="C22" s="171">
        <v>0.57399999999999995</v>
      </c>
      <c r="D22" s="171">
        <v>0.28999999999999998</v>
      </c>
      <c r="E22" s="171">
        <v>0.111</v>
      </c>
      <c r="F22" s="171">
        <v>5.4109999999999998E-2</v>
      </c>
      <c r="G22" s="171">
        <v>0.10617</v>
      </c>
      <c r="H22" s="171">
        <v>0.10548</v>
      </c>
      <c r="I22" s="171">
        <v>7.0080000000000003E-2</v>
      </c>
      <c r="J22" s="171">
        <v>0.06</v>
      </c>
      <c r="K22" s="171">
        <v>0.06</v>
      </c>
      <c r="L22" s="171">
        <v>0.06</v>
      </c>
      <c r="M22" s="171">
        <v>0</v>
      </c>
      <c r="N22" s="171">
        <v>0</v>
      </c>
      <c r="O22" s="171">
        <v>0</v>
      </c>
      <c r="P22" s="171">
        <v>0</v>
      </c>
      <c r="Q22" s="171">
        <v>0</v>
      </c>
      <c r="R22" s="171">
        <v>0</v>
      </c>
      <c r="S22" s="171">
        <v>0</v>
      </c>
      <c r="T22" s="171">
        <v>0</v>
      </c>
      <c r="U22" s="171">
        <v>0</v>
      </c>
      <c r="V22" s="171">
        <v>0</v>
      </c>
      <c r="W22" s="171">
        <v>0</v>
      </c>
      <c r="X22" s="171">
        <v>0</v>
      </c>
      <c r="Y22" s="171">
        <v>0</v>
      </c>
      <c r="Z22" s="171">
        <v>0</v>
      </c>
      <c r="AA22" s="171">
        <v>0</v>
      </c>
      <c r="AB22" s="171">
        <v>0</v>
      </c>
      <c r="AC22" s="171">
        <v>0</v>
      </c>
      <c r="AD22" s="171">
        <v>0</v>
      </c>
      <c r="AE22" s="171">
        <v>0</v>
      </c>
      <c r="AF22" s="172" t="s">
        <v>1190</v>
      </c>
      <c r="AG22" s="37"/>
    </row>
    <row r="23" spans="1:33" ht="15" customHeight="1" x14ac:dyDescent="0.35">
      <c r="A23" s="36" t="s">
        <v>366</v>
      </c>
      <c r="B23" s="169" t="s">
        <v>68</v>
      </c>
      <c r="C23" s="173">
        <v>15.216787999999999</v>
      </c>
      <c r="D23" s="173">
        <v>16.039767999999999</v>
      </c>
      <c r="E23" s="173">
        <v>16.56439</v>
      </c>
      <c r="F23" s="173">
        <v>16.628664000000001</v>
      </c>
      <c r="G23" s="173">
        <v>16.716269</v>
      </c>
      <c r="H23" s="173">
        <v>16.879352999999998</v>
      </c>
      <c r="I23" s="173">
        <v>16.947084</v>
      </c>
      <c r="J23" s="173">
        <v>17.005403999999999</v>
      </c>
      <c r="K23" s="173">
        <v>17.013365</v>
      </c>
      <c r="L23" s="173">
        <v>16.987401999999999</v>
      </c>
      <c r="M23" s="173">
        <v>16.985073</v>
      </c>
      <c r="N23" s="173">
        <v>16.964915999999999</v>
      </c>
      <c r="O23" s="173">
        <v>16.983591000000001</v>
      </c>
      <c r="P23" s="173">
        <v>16.999915999999999</v>
      </c>
      <c r="Q23" s="173">
        <v>16.981577000000001</v>
      </c>
      <c r="R23" s="173">
        <v>16.956059</v>
      </c>
      <c r="S23" s="173">
        <v>16.983678999999999</v>
      </c>
      <c r="T23" s="173">
        <v>16.987499</v>
      </c>
      <c r="U23" s="173">
        <v>16.995014000000001</v>
      </c>
      <c r="V23" s="173">
        <v>17.010366000000001</v>
      </c>
      <c r="W23" s="173">
        <v>17.023883999999999</v>
      </c>
      <c r="X23" s="173">
        <v>16.996929000000002</v>
      </c>
      <c r="Y23" s="173">
        <v>17.038323999999999</v>
      </c>
      <c r="Z23" s="173">
        <v>17.013694999999998</v>
      </c>
      <c r="AA23" s="173">
        <v>17.051178</v>
      </c>
      <c r="AB23" s="173">
        <v>17.000471000000001</v>
      </c>
      <c r="AC23" s="173">
        <v>16.984487999999999</v>
      </c>
      <c r="AD23" s="173">
        <v>17.005243</v>
      </c>
      <c r="AE23" s="173">
        <v>16.947378</v>
      </c>
      <c r="AF23" s="174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70" t="s">
        <v>1088</v>
      </c>
      <c r="C25" s="171">
        <v>-3.9870000000000001</v>
      </c>
      <c r="D25" s="171">
        <v>-4.2750000000000004</v>
      </c>
      <c r="E25" s="171">
        <v>-5.4866590000000004</v>
      </c>
      <c r="F25" s="171">
        <v>-5.6122529999999999</v>
      </c>
      <c r="G25" s="171">
        <v>-5.8420439999999996</v>
      </c>
      <c r="H25" s="171">
        <v>-5.898498</v>
      </c>
      <c r="I25" s="171">
        <v>-5.8985370000000001</v>
      </c>
      <c r="J25" s="171">
        <v>-5.9764989999999996</v>
      </c>
      <c r="K25" s="171">
        <v>-6.082668</v>
      </c>
      <c r="L25" s="171">
        <v>-6.1247129999999999</v>
      </c>
      <c r="M25" s="171">
        <v>-6.2503149999999996</v>
      </c>
      <c r="N25" s="171">
        <v>-6.3192370000000002</v>
      </c>
      <c r="O25" s="171">
        <v>-6.4736440000000002</v>
      </c>
      <c r="P25" s="171">
        <v>-6.5625119999999999</v>
      </c>
      <c r="Q25" s="171">
        <v>-6.6830489999999996</v>
      </c>
      <c r="R25" s="171">
        <v>-6.7095079999999996</v>
      </c>
      <c r="S25" s="171">
        <v>-6.7523799999999996</v>
      </c>
      <c r="T25" s="171">
        <v>-6.842689</v>
      </c>
      <c r="U25" s="171">
        <v>-6.7977569999999998</v>
      </c>
      <c r="V25" s="171">
        <v>-6.8125210000000003</v>
      </c>
      <c r="W25" s="171">
        <v>-6.8806989999999999</v>
      </c>
      <c r="X25" s="171">
        <v>-6.8838749999999997</v>
      </c>
      <c r="Y25" s="171">
        <v>-6.9146879999999999</v>
      </c>
      <c r="Z25" s="171">
        <v>-6.858117</v>
      </c>
      <c r="AA25" s="171">
        <v>-6.8244379999999998</v>
      </c>
      <c r="AB25" s="171">
        <v>-6.7056250000000004</v>
      </c>
      <c r="AC25" s="171">
        <v>-6.6585549999999998</v>
      </c>
      <c r="AD25" s="171">
        <v>-6.6247319999999998</v>
      </c>
      <c r="AE25" s="171">
        <v>-6.4314210000000003</v>
      </c>
      <c r="AF25" s="172">
        <v>1.7224E-2</v>
      </c>
      <c r="AG25" s="37"/>
    </row>
    <row r="26" spans="1:33" ht="15" customHeight="1" x14ac:dyDescent="0.35">
      <c r="A26" s="36" t="s">
        <v>1087</v>
      </c>
      <c r="B26" s="170" t="s">
        <v>1086</v>
      </c>
      <c r="C26" s="171">
        <v>1.016</v>
      </c>
      <c r="D26" s="171">
        <v>1.0269999999999999</v>
      </c>
      <c r="E26" s="171">
        <v>0.57503000000000004</v>
      </c>
      <c r="F26" s="171">
        <v>0.58379400000000004</v>
      </c>
      <c r="G26" s="171">
        <v>0.651779</v>
      </c>
      <c r="H26" s="171">
        <v>0.68211500000000003</v>
      </c>
      <c r="I26" s="171">
        <v>0.68209799999999998</v>
      </c>
      <c r="J26" s="171">
        <v>0.67825999999999997</v>
      </c>
      <c r="K26" s="171">
        <v>0.68942000000000003</v>
      </c>
      <c r="L26" s="171">
        <v>0.70274199999999998</v>
      </c>
      <c r="M26" s="171">
        <v>0.70090300000000005</v>
      </c>
      <c r="N26" s="171">
        <v>0.709978</v>
      </c>
      <c r="O26" s="171">
        <v>0.71134799999999998</v>
      </c>
      <c r="P26" s="171">
        <v>0.727163</v>
      </c>
      <c r="Q26" s="171">
        <v>0.72629900000000003</v>
      </c>
      <c r="R26" s="171">
        <v>0.73666799999999999</v>
      </c>
      <c r="S26" s="171">
        <v>0.74345000000000006</v>
      </c>
      <c r="T26" s="171">
        <v>0.75196300000000005</v>
      </c>
      <c r="U26" s="171">
        <v>0.75730799999999998</v>
      </c>
      <c r="V26" s="171">
        <v>0.76935100000000001</v>
      </c>
      <c r="W26" s="171">
        <v>0.769231</v>
      </c>
      <c r="X26" s="171">
        <v>0.77193699999999998</v>
      </c>
      <c r="Y26" s="171">
        <v>0.76996900000000001</v>
      </c>
      <c r="Z26" s="171">
        <v>0.78286299999999998</v>
      </c>
      <c r="AA26" s="171">
        <v>0.76741000000000004</v>
      </c>
      <c r="AB26" s="171">
        <v>0.780613</v>
      </c>
      <c r="AC26" s="171">
        <v>0.80513400000000002</v>
      </c>
      <c r="AD26" s="171">
        <v>0.81010400000000005</v>
      </c>
      <c r="AE26" s="171">
        <v>0.773733</v>
      </c>
      <c r="AF26" s="172">
        <v>-9.6810000000000004E-3</v>
      </c>
      <c r="AG26" s="37"/>
    </row>
    <row r="27" spans="1:33" ht="15" customHeight="1" x14ac:dyDescent="0.35">
      <c r="A27" s="36" t="s">
        <v>1085</v>
      </c>
      <c r="B27" s="170" t="s">
        <v>1084</v>
      </c>
      <c r="C27" s="171">
        <v>0.71</v>
      </c>
      <c r="D27" s="171">
        <v>0.745</v>
      </c>
      <c r="E27" s="171">
        <v>0.64638899999999999</v>
      </c>
      <c r="F27" s="171">
        <v>0.64619000000000004</v>
      </c>
      <c r="G27" s="171">
        <v>0.59906099999999995</v>
      </c>
      <c r="H27" s="171">
        <v>0.58826800000000001</v>
      </c>
      <c r="I27" s="171">
        <v>0.58643299999999998</v>
      </c>
      <c r="J27" s="171">
        <v>0.58459799999999995</v>
      </c>
      <c r="K27" s="171">
        <v>0.58276300000000003</v>
      </c>
      <c r="L27" s="171">
        <v>0.58930300000000002</v>
      </c>
      <c r="M27" s="171">
        <v>0.57909299999999997</v>
      </c>
      <c r="N27" s="171">
        <v>0.57725800000000005</v>
      </c>
      <c r="O27" s="171">
        <v>0.57542300000000002</v>
      </c>
      <c r="P27" s="171">
        <v>0.57358799999999999</v>
      </c>
      <c r="Q27" s="171">
        <v>0.57175299999999996</v>
      </c>
      <c r="R27" s="171">
        <v>0.56991800000000004</v>
      </c>
      <c r="S27" s="171">
        <v>0.568083</v>
      </c>
      <c r="T27" s="171">
        <v>0.566249</v>
      </c>
      <c r="U27" s="171">
        <v>0.56441399999999997</v>
      </c>
      <c r="V27" s="171">
        <v>0.56200700000000003</v>
      </c>
      <c r="W27" s="171">
        <v>0.56022700000000003</v>
      </c>
      <c r="X27" s="171">
        <v>0.558338</v>
      </c>
      <c r="Y27" s="171">
        <v>0.55669400000000002</v>
      </c>
      <c r="Z27" s="171">
        <v>0.55485899999999999</v>
      </c>
      <c r="AA27" s="171">
        <v>0.55302399999999996</v>
      </c>
      <c r="AB27" s="171">
        <v>0.55118900000000004</v>
      </c>
      <c r="AC27" s="171">
        <v>0.54935400000000001</v>
      </c>
      <c r="AD27" s="171">
        <v>0.54752000000000001</v>
      </c>
      <c r="AE27" s="171">
        <v>0.54549300000000001</v>
      </c>
      <c r="AF27" s="172">
        <v>-9.3690000000000006E-3</v>
      </c>
      <c r="AG27" s="37"/>
    </row>
    <row r="28" spans="1:33" ht="15" customHeight="1" x14ac:dyDescent="0.35">
      <c r="A28" s="36" t="s">
        <v>1083</v>
      </c>
      <c r="B28" s="170" t="s">
        <v>1082</v>
      </c>
      <c r="C28" s="171">
        <v>0.443</v>
      </c>
      <c r="D28" s="171">
        <v>0.45500000000000002</v>
      </c>
      <c r="E28" s="171">
        <v>0.64136700000000002</v>
      </c>
      <c r="F28" s="171">
        <v>0.63812999999999998</v>
      </c>
      <c r="G28" s="171">
        <v>0.61907900000000005</v>
      </c>
      <c r="H28" s="171">
        <v>0.57197299999999995</v>
      </c>
      <c r="I28" s="171">
        <v>0.53284799999999999</v>
      </c>
      <c r="J28" s="171">
        <v>0.49857099999999999</v>
      </c>
      <c r="K28" s="171">
        <v>0.47134999999999999</v>
      </c>
      <c r="L28" s="171">
        <v>0.44977400000000001</v>
      </c>
      <c r="M28" s="171">
        <v>0.429647</v>
      </c>
      <c r="N28" s="171">
        <v>0.40834399999999998</v>
      </c>
      <c r="O28" s="171">
        <v>0.391953</v>
      </c>
      <c r="P28" s="171">
        <v>0.37299700000000002</v>
      </c>
      <c r="Q28" s="171">
        <v>0.37082500000000002</v>
      </c>
      <c r="R28" s="171">
        <v>0.366124</v>
      </c>
      <c r="S28" s="171">
        <v>0.36203999999999997</v>
      </c>
      <c r="T28" s="171">
        <v>0.35772999999999999</v>
      </c>
      <c r="U28" s="171">
        <v>0.35836200000000001</v>
      </c>
      <c r="V28" s="171">
        <v>0.35822500000000002</v>
      </c>
      <c r="W28" s="171">
        <v>0.35786099999999998</v>
      </c>
      <c r="X28" s="171">
        <v>0.36000300000000002</v>
      </c>
      <c r="Y28" s="171">
        <v>0.35978599999999999</v>
      </c>
      <c r="Z28" s="171">
        <v>0.36251699999999998</v>
      </c>
      <c r="AA28" s="171">
        <v>0.36956299999999997</v>
      </c>
      <c r="AB28" s="171">
        <v>0.36840699999999998</v>
      </c>
      <c r="AC28" s="171">
        <v>0.38090099999999999</v>
      </c>
      <c r="AD28" s="171">
        <v>0.387239</v>
      </c>
      <c r="AE28" s="171">
        <v>0.39354800000000001</v>
      </c>
      <c r="AF28" s="172">
        <v>-4.2180000000000004E-3</v>
      </c>
      <c r="AG28" s="37"/>
    </row>
    <row r="29" spans="1:33" ht="15" customHeight="1" x14ac:dyDescent="0.35">
      <c r="A29" s="36" t="s">
        <v>1081</v>
      </c>
      <c r="B29" s="170" t="s">
        <v>1080</v>
      </c>
      <c r="C29" s="171">
        <v>6.1559999999999997</v>
      </c>
      <c r="D29" s="171">
        <v>6.5019999999999998</v>
      </c>
      <c r="E29" s="171">
        <v>7.3494450000000002</v>
      </c>
      <c r="F29" s="171">
        <v>7.4803670000000002</v>
      </c>
      <c r="G29" s="171">
        <v>7.7119619999999998</v>
      </c>
      <c r="H29" s="171">
        <v>7.7408530000000004</v>
      </c>
      <c r="I29" s="171">
        <v>7.6999149999999998</v>
      </c>
      <c r="J29" s="171">
        <v>7.737927</v>
      </c>
      <c r="K29" s="171">
        <v>7.8262010000000002</v>
      </c>
      <c r="L29" s="171">
        <v>7.8665320000000003</v>
      </c>
      <c r="M29" s="171">
        <v>7.9599580000000003</v>
      </c>
      <c r="N29" s="171">
        <v>8.0148159999999997</v>
      </c>
      <c r="O29" s="171">
        <v>8.1523690000000002</v>
      </c>
      <c r="P29" s="171">
        <v>8.2362599999999997</v>
      </c>
      <c r="Q29" s="171">
        <v>8.3519260000000006</v>
      </c>
      <c r="R29" s="171">
        <v>8.3822179999999999</v>
      </c>
      <c r="S29" s="171">
        <v>8.4259540000000008</v>
      </c>
      <c r="T29" s="171">
        <v>8.5186309999999992</v>
      </c>
      <c r="U29" s="171">
        <v>8.4778400000000005</v>
      </c>
      <c r="V29" s="171">
        <v>8.5021039999999992</v>
      </c>
      <c r="W29" s="171">
        <v>8.5680180000000004</v>
      </c>
      <c r="X29" s="171">
        <v>8.5741530000000008</v>
      </c>
      <c r="Y29" s="171">
        <v>8.6011369999999996</v>
      </c>
      <c r="Z29" s="171">
        <v>8.5583559999999999</v>
      </c>
      <c r="AA29" s="171">
        <v>8.5144359999999999</v>
      </c>
      <c r="AB29" s="171">
        <v>8.4058329999999994</v>
      </c>
      <c r="AC29" s="171">
        <v>8.3939439999999994</v>
      </c>
      <c r="AD29" s="171">
        <v>8.3695950000000003</v>
      </c>
      <c r="AE29" s="171">
        <v>8.1441949999999999</v>
      </c>
      <c r="AF29" s="172">
        <v>1.0045999999999999E-2</v>
      </c>
      <c r="AG29" s="37"/>
    </row>
    <row r="30" spans="1:33" ht="15" customHeight="1" x14ac:dyDescent="0.35">
      <c r="A30" s="36" t="s">
        <v>1079</v>
      </c>
      <c r="B30" s="170" t="s">
        <v>1078</v>
      </c>
      <c r="C30" s="171">
        <v>1.01</v>
      </c>
      <c r="D30" s="171">
        <v>1.016</v>
      </c>
      <c r="E30" s="171">
        <v>0.92990300000000004</v>
      </c>
      <c r="F30" s="171">
        <v>0.95240199999999997</v>
      </c>
      <c r="G30" s="171">
        <v>0.95741200000000004</v>
      </c>
      <c r="H30" s="171">
        <v>0.94188799999999995</v>
      </c>
      <c r="I30" s="171">
        <v>0.96402900000000002</v>
      </c>
      <c r="J30" s="171">
        <v>0.973603</v>
      </c>
      <c r="K30" s="171">
        <v>1.0076430000000001</v>
      </c>
      <c r="L30" s="171">
        <v>0.98453100000000004</v>
      </c>
      <c r="M30" s="171">
        <v>0.99140399999999995</v>
      </c>
      <c r="N30" s="171">
        <v>0.98396300000000003</v>
      </c>
      <c r="O30" s="171">
        <v>1.0067520000000001</v>
      </c>
      <c r="P30" s="171">
        <v>1.0017689999999999</v>
      </c>
      <c r="Q30" s="171">
        <v>1.007274</v>
      </c>
      <c r="R30" s="171">
        <v>1.0074380000000001</v>
      </c>
      <c r="S30" s="171">
        <v>1.0092300000000001</v>
      </c>
      <c r="T30" s="171">
        <v>1.013738</v>
      </c>
      <c r="U30" s="171">
        <v>1.011498</v>
      </c>
      <c r="V30" s="171">
        <v>1.0099089999999999</v>
      </c>
      <c r="W30" s="171">
        <v>1.005269</v>
      </c>
      <c r="X30" s="171">
        <v>0.99675499999999995</v>
      </c>
      <c r="Y30" s="171">
        <v>0.99619000000000002</v>
      </c>
      <c r="Z30" s="171">
        <v>0.99468999999999996</v>
      </c>
      <c r="AA30" s="171">
        <v>0.97349399999999997</v>
      </c>
      <c r="AB30" s="171">
        <v>0.96989300000000001</v>
      </c>
      <c r="AC30" s="171">
        <v>0.97395600000000004</v>
      </c>
      <c r="AD30" s="171">
        <v>0.97454499999999999</v>
      </c>
      <c r="AE30" s="171">
        <v>0.96512399999999998</v>
      </c>
      <c r="AF30" s="172">
        <v>-1.622E-3</v>
      </c>
      <c r="AG30" s="37"/>
    </row>
    <row r="31" spans="1:33" ht="14.5" x14ac:dyDescent="0.35">
      <c r="A31" s="36" t="s">
        <v>1077</v>
      </c>
      <c r="B31" s="170" t="s">
        <v>1076</v>
      </c>
      <c r="C31" s="171">
        <v>2.9000000000000001E-2</v>
      </c>
      <c r="D31" s="171">
        <v>-6.0999999999999999E-2</v>
      </c>
      <c r="E31" s="171">
        <v>0</v>
      </c>
      <c r="F31" s="171">
        <v>0</v>
      </c>
      <c r="G31" s="171">
        <v>0</v>
      </c>
      <c r="H31" s="171">
        <v>0</v>
      </c>
      <c r="I31" s="171">
        <v>0</v>
      </c>
      <c r="J31" s="171">
        <v>0</v>
      </c>
      <c r="K31" s="171">
        <v>0</v>
      </c>
      <c r="L31" s="171">
        <v>0</v>
      </c>
      <c r="M31" s="171">
        <v>0</v>
      </c>
      <c r="N31" s="171">
        <v>0</v>
      </c>
      <c r="O31" s="171">
        <v>0</v>
      </c>
      <c r="P31" s="171">
        <v>0</v>
      </c>
      <c r="Q31" s="171">
        <v>0</v>
      </c>
      <c r="R31" s="171">
        <v>0</v>
      </c>
      <c r="S31" s="171">
        <v>0</v>
      </c>
      <c r="T31" s="171">
        <v>0</v>
      </c>
      <c r="U31" s="171">
        <v>0</v>
      </c>
      <c r="V31" s="171">
        <v>0</v>
      </c>
      <c r="W31" s="171">
        <v>0</v>
      </c>
      <c r="X31" s="171">
        <v>0</v>
      </c>
      <c r="Y31" s="171">
        <v>0</v>
      </c>
      <c r="Z31" s="171">
        <v>0</v>
      </c>
      <c r="AA31" s="171">
        <v>0</v>
      </c>
      <c r="AB31" s="171">
        <v>0</v>
      </c>
      <c r="AC31" s="171">
        <v>0</v>
      </c>
      <c r="AD31" s="171">
        <v>0</v>
      </c>
      <c r="AE31" s="171">
        <v>0</v>
      </c>
      <c r="AF31" s="172" t="s">
        <v>1190</v>
      </c>
      <c r="AG31" s="37"/>
    </row>
    <row r="32" spans="1:33" ht="14.5" x14ac:dyDescent="0.35">
      <c r="A32" s="36" t="s">
        <v>1075</v>
      </c>
      <c r="B32" s="170" t="s">
        <v>1074</v>
      </c>
      <c r="C32" s="171">
        <v>5.9699749999999998</v>
      </c>
      <c r="D32" s="171">
        <v>6.296977</v>
      </c>
      <c r="E32" s="171">
        <v>6.4319179999999996</v>
      </c>
      <c r="F32" s="171">
        <v>6.4290310000000002</v>
      </c>
      <c r="G32" s="171">
        <v>6.5575539999999997</v>
      </c>
      <c r="H32" s="171">
        <v>6.4541130000000004</v>
      </c>
      <c r="I32" s="171">
        <v>6.365405</v>
      </c>
      <c r="J32" s="171">
        <v>6.2854109999999999</v>
      </c>
      <c r="K32" s="171">
        <v>6.2338209999999998</v>
      </c>
      <c r="L32" s="171">
        <v>6.2209989999999999</v>
      </c>
      <c r="M32" s="171">
        <v>6.2777099999999999</v>
      </c>
      <c r="N32" s="171">
        <v>6.3210569999999997</v>
      </c>
      <c r="O32" s="171">
        <v>6.4106740000000002</v>
      </c>
      <c r="P32" s="171">
        <v>6.4591070000000004</v>
      </c>
      <c r="Q32" s="171">
        <v>6.5548060000000001</v>
      </c>
      <c r="R32" s="171">
        <v>6.5949949999999999</v>
      </c>
      <c r="S32" s="171">
        <v>6.5962969999999999</v>
      </c>
      <c r="T32" s="171">
        <v>6.695856</v>
      </c>
      <c r="U32" s="171">
        <v>6.691878</v>
      </c>
      <c r="V32" s="171">
        <v>6.7411700000000003</v>
      </c>
      <c r="W32" s="171">
        <v>6.8641959999999997</v>
      </c>
      <c r="X32" s="171">
        <v>6.9634729999999996</v>
      </c>
      <c r="Y32" s="171">
        <v>7.0134230000000004</v>
      </c>
      <c r="Z32" s="171">
        <v>7.0499260000000001</v>
      </c>
      <c r="AA32" s="171">
        <v>7.0984809999999996</v>
      </c>
      <c r="AB32" s="171">
        <v>7.1375390000000003</v>
      </c>
      <c r="AC32" s="171">
        <v>7.1668159999999999</v>
      </c>
      <c r="AD32" s="171">
        <v>7.2011950000000002</v>
      </c>
      <c r="AE32" s="171">
        <v>7.2237090000000004</v>
      </c>
      <c r="AF32" s="172">
        <v>6.8310000000000003E-3</v>
      </c>
      <c r="AG32" s="37"/>
    </row>
    <row r="33" spans="1:33" ht="14.5" x14ac:dyDescent="0.35">
      <c r="A33" s="36" t="s">
        <v>1073</v>
      </c>
      <c r="B33" s="170" t="s">
        <v>1072</v>
      </c>
      <c r="C33" s="171">
        <v>1.151597</v>
      </c>
      <c r="D33" s="171">
        <v>1.173395</v>
      </c>
      <c r="E33" s="171">
        <v>1.2233290000000001</v>
      </c>
      <c r="F33" s="171">
        <v>1.2029510000000001</v>
      </c>
      <c r="G33" s="171">
        <v>1.1965600000000001</v>
      </c>
      <c r="H33" s="171">
        <v>1.1942820000000001</v>
      </c>
      <c r="I33" s="171">
        <v>1.136779</v>
      </c>
      <c r="J33" s="171">
        <v>1.1342950000000001</v>
      </c>
      <c r="K33" s="171">
        <v>1.131262</v>
      </c>
      <c r="L33" s="171">
        <v>1.128301</v>
      </c>
      <c r="M33" s="171">
        <v>1.125092</v>
      </c>
      <c r="N33" s="171">
        <v>1.1231139999999999</v>
      </c>
      <c r="O33" s="171">
        <v>1.1212930000000001</v>
      </c>
      <c r="P33" s="171">
        <v>1.1192610000000001</v>
      </c>
      <c r="Q33" s="171">
        <v>1.11697</v>
      </c>
      <c r="R33" s="171">
        <v>1.11527</v>
      </c>
      <c r="S33" s="171">
        <v>1.1139349999999999</v>
      </c>
      <c r="T33" s="171">
        <v>1.1128290000000001</v>
      </c>
      <c r="U33" s="171">
        <v>1.1123609999999999</v>
      </c>
      <c r="V33" s="171">
        <v>1.1118680000000001</v>
      </c>
      <c r="W33" s="171">
        <v>1.1120000000000001</v>
      </c>
      <c r="X33" s="171">
        <v>1.112441</v>
      </c>
      <c r="Y33" s="171">
        <v>1.1135759999999999</v>
      </c>
      <c r="Z33" s="171">
        <v>1.1150800000000001</v>
      </c>
      <c r="AA33" s="171">
        <v>1.1244940000000001</v>
      </c>
      <c r="AB33" s="171">
        <v>1.138954</v>
      </c>
      <c r="AC33" s="171">
        <v>1.1637489999999999</v>
      </c>
      <c r="AD33" s="171">
        <v>1.181888</v>
      </c>
      <c r="AE33" s="171">
        <v>1.1961409999999999</v>
      </c>
      <c r="AF33" s="172">
        <v>1.356E-3</v>
      </c>
      <c r="AG33" s="37"/>
    </row>
    <row r="34" spans="1:33" ht="14.5" x14ac:dyDescent="0.35">
      <c r="A34" s="36" t="s">
        <v>1071</v>
      </c>
      <c r="B34" s="170" t="s">
        <v>2001</v>
      </c>
      <c r="C34" s="171">
        <v>0.88826700000000003</v>
      </c>
      <c r="D34" s="171">
        <v>0.88663499999999995</v>
      </c>
      <c r="E34" s="171">
        <v>0.90816799999999998</v>
      </c>
      <c r="F34" s="171">
        <v>0.90070799999999995</v>
      </c>
      <c r="G34" s="171">
        <v>0.89525900000000003</v>
      </c>
      <c r="H34" s="171">
        <v>0.89078000000000002</v>
      </c>
      <c r="I34" s="171">
        <v>0.88468899999999995</v>
      </c>
      <c r="J34" s="171">
        <v>0.877112</v>
      </c>
      <c r="K34" s="171">
        <v>0.86830600000000002</v>
      </c>
      <c r="L34" s="171">
        <v>0.86020200000000002</v>
      </c>
      <c r="M34" s="171">
        <v>0.85241599999999995</v>
      </c>
      <c r="N34" s="171">
        <v>0.84707299999999996</v>
      </c>
      <c r="O34" s="171">
        <v>0.843028</v>
      </c>
      <c r="P34" s="171">
        <v>0.83882900000000005</v>
      </c>
      <c r="Q34" s="171">
        <v>0.83372199999999996</v>
      </c>
      <c r="R34" s="171">
        <v>0.83013300000000001</v>
      </c>
      <c r="S34" s="171">
        <v>0.82748999999999995</v>
      </c>
      <c r="T34" s="171">
        <v>0.82537700000000003</v>
      </c>
      <c r="U34" s="171">
        <v>0.82497500000000001</v>
      </c>
      <c r="V34" s="171">
        <v>0.82484500000000005</v>
      </c>
      <c r="W34" s="171">
        <v>0.82603800000000005</v>
      </c>
      <c r="X34" s="171">
        <v>0.82802200000000004</v>
      </c>
      <c r="Y34" s="171">
        <v>0.83152400000000004</v>
      </c>
      <c r="Z34" s="171">
        <v>0.83620399999999995</v>
      </c>
      <c r="AA34" s="171">
        <v>0.84243500000000004</v>
      </c>
      <c r="AB34" s="171">
        <v>0.85008099999999998</v>
      </c>
      <c r="AC34" s="171">
        <v>0.85816700000000001</v>
      </c>
      <c r="AD34" s="171">
        <v>0.86726999999999999</v>
      </c>
      <c r="AE34" s="171">
        <v>0.87801300000000004</v>
      </c>
      <c r="AF34" s="172">
        <v>-4.15E-4</v>
      </c>
      <c r="AG34" s="37"/>
    </row>
    <row r="35" spans="1:33" ht="14.5" x14ac:dyDescent="0.35">
      <c r="A35" s="36" t="s">
        <v>1070</v>
      </c>
      <c r="B35" s="170" t="s">
        <v>1059</v>
      </c>
      <c r="C35" s="171">
        <v>0.97899999999999998</v>
      </c>
      <c r="D35" s="171">
        <v>0.96047400000000005</v>
      </c>
      <c r="E35" s="171">
        <v>1.0262929999999999</v>
      </c>
      <c r="F35" s="171">
        <v>1.0217849999999999</v>
      </c>
      <c r="G35" s="171">
        <v>1.019358</v>
      </c>
      <c r="H35" s="171">
        <v>1.0179819999999999</v>
      </c>
      <c r="I35" s="171">
        <v>1.021285</v>
      </c>
      <c r="J35" s="171">
        <v>1.017118</v>
      </c>
      <c r="K35" s="171">
        <v>1.011808</v>
      </c>
      <c r="L35" s="171">
        <v>1.007296</v>
      </c>
      <c r="M35" s="171">
        <v>1.00319</v>
      </c>
      <c r="N35" s="171">
        <v>1.001611</v>
      </c>
      <c r="O35" s="171">
        <v>1.001428</v>
      </c>
      <c r="P35" s="171">
        <v>1.008569</v>
      </c>
      <c r="Q35" s="171">
        <v>1.0077050000000001</v>
      </c>
      <c r="R35" s="171">
        <v>1.008473</v>
      </c>
      <c r="S35" s="171">
        <v>1.010289</v>
      </c>
      <c r="T35" s="171">
        <v>1.012737</v>
      </c>
      <c r="U35" s="171">
        <v>1.0170250000000001</v>
      </c>
      <c r="V35" s="171">
        <v>1.0302579999999999</v>
      </c>
      <c r="W35" s="171">
        <v>1.0365839999999999</v>
      </c>
      <c r="X35" s="171">
        <v>1.043836</v>
      </c>
      <c r="Y35" s="171">
        <v>1.045533</v>
      </c>
      <c r="Z35" s="171">
        <v>1.0536099999999999</v>
      </c>
      <c r="AA35" s="171">
        <v>1.0651520000000001</v>
      </c>
      <c r="AB35" s="171">
        <v>1.0783689999999999</v>
      </c>
      <c r="AC35" s="171">
        <v>1.1023270000000001</v>
      </c>
      <c r="AD35" s="171">
        <v>1.1130720000000001</v>
      </c>
      <c r="AE35" s="171">
        <v>1.121086</v>
      </c>
      <c r="AF35" s="172">
        <v>4.8520000000000004E-3</v>
      </c>
      <c r="AG35" s="37"/>
    </row>
    <row r="36" spans="1:33" ht="14.5" x14ac:dyDescent="0.35">
      <c r="A36" s="36" t="s">
        <v>1069</v>
      </c>
      <c r="B36" s="170" t="s">
        <v>1057</v>
      </c>
      <c r="C36" s="171">
        <v>-9.0732999999999994E-2</v>
      </c>
      <c r="D36" s="171">
        <v>-7.3839000000000002E-2</v>
      </c>
      <c r="E36" s="171">
        <v>-0.11812499999999999</v>
      </c>
      <c r="F36" s="171">
        <v>-0.121077</v>
      </c>
      <c r="G36" s="171">
        <v>-0.124098</v>
      </c>
      <c r="H36" s="171">
        <v>-0.12720200000000001</v>
      </c>
      <c r="I36" s="171">
        <v>-0.136596</v>
      </c>
      <c r="J36" s="171">
        <v>-0.14000599999999999</v>
      </c>
      <c r="K36" s="171">
        <v>-0.14350099999999999</v>
      </c>
      <c r="L36" s="171">
        <v>-0.147094</v>
      </c>
      <c r="M36" s="171">
        <v>-0.15077299999999999</v>
      </c>
      <c r="N36" s="171">
        <v>-0.15453800000000001</v>
      </c>
      <c r="O36" s="171">
        <v>-0.15840000000000001</v>
      </c>
      <c r="P36" s="171">
        <v>-0.16974</v>
      </c>
      <c r="Q36" s="171">
        <v>-0.173982</v>
      </c>
      <c r="R36" s="171">
        <v>-0.178339</v>
      </c>
      <c r="S36" s="171">
        <v>-0.18279899999999999</v>
      </c>
      <c r="T36" s="171">
        <v>-0.187361</v>
      </c>
      <c r="U36" s="171">
        <v>-0.19205</v>
      </c>
      <c r="V36" s="171">
        <v>-0.20541300000000001</v>
      </c>
      <c r="W36" s="171">
        <v>-0.21054700000000001</v>
      </c>
      <c r="X36" s="171">
        <v>-0.215813</v>
      </c>
      <c r="Y36" s="171">
        <v>-0.214009</v>
      </c>
      <c r="Z36" s="171">
        <v>-0.21740599999999999</v>
      </c>
      <c r="AA36" s="171">
        <v>-0.222717</v>
      </c>
      <c r="AB36" s="171">
        <v>-0.22828799999999999</v>
      </c>
      <c r="AC36" s="171">
        <v>-0.24415999999999999</v>
      </c>
      <c r="AD36" s="171">
        <v>-0.24580199999999999</v>
      </c>
      <c r="AE36" s="171">
        <v>-0.24307300000000001</v>
      </c>
      <c r="AF36" s="172">
        <v>3.5820999999999999E-2</v>
      </c>
      <c r="AG36" s="37"/>
    </row>
    <row r="37" spans="1:33" ht="14.5" x14ac:dyDescent="0.35">
      <c r="A37" s="36" t="s">
        <v>1067</v>
      </c>
      <c r="B37" s="170" t="s">
        <v>1066</v>
      </c>
      <c r="C37" s="171">
        <v>0.103046</v>
      </c>
      <c r="D37" s="171">
        <v>9.7053E-2</v>
      </c>
      <c r="E37" s="171">
        <v>0.112022</v>
      </c>
      <c r="F37" s="171">
        <v>0.10396</v>
      </c>
      <c r="G37" s="171">
        <v>0.10224999999999999</v>
      </c>
      <c r="H37" s="171">
        <v>0.103813</v>
      </c>
      <c r="I37" s="171">
        <v>7.9212000000000005E-2</v>
      </c>
      <c r="J37" s="171">
        <v>8.3934999999999996E-2</v>
      </c>
      <c r="K37" s="171">
        <v>8.8371000000000005E-2</v>
      </c>
      <c r="L37" s="171">
        <v>9.0935000000000002E-2</v>
      </c>
      <c r="M37" s="171">
        <v>9.0301000000000006E-2</v>
      </c>
      <c r="N37" s="171">
        <v>9.1918E-2</v>
      </c>
      <c r="O37" s="171">
        <v>9.0519000000000002E-2</v>
      </c>
      <c r="P37" s="171">
        <v>8.8805999999999996E-2</v>
      </c>
      <c r="Q37" s="171">
        <v>8.7027999999999994E-2</v>
      </c>
      <c r="R37" s="171">
        <v>8.5183999999999996E-2</v>
      </c>
      <c r="S37" s="171">
        <v>8.3271999999999999E-2</v>
      </c>
      <c r="T37" s="171">
        <v>8.1551999999999999E-2</v>
      </c>
      <c r="U37" s="171">
        <v>7.9501000000000002E-2</v>
      </c>
      <c r="V37" s="171">
        <v>7.7378000000000002E-2</v>
      </c>
      <c r="W37" s="171">
        <v>7.5180999999999998E-2</v>
      </c>
      <c r="X37" s="171">
        <v>7.2909000000000002E-2</v>
      </c>
      <c r="Y37" s="171">
        <v>7.0562E-2</v>
      </c>
      <c r="Z37" s="171">
        <v>6.8136000000000002E-2</v>
      </c>
      <c r="AA37" s="171">
        <v>6.5630999999999995E-2</v>
      </c>
      <c r="AB37" s="171">
        <v>6.3045000000000004E-2</v>
      </c>
      <c r="AC37" s="171">
        <v>6.0377E-2</v>
      </c>
      <c r="AD37" s="171">
        <v>5.7681999999999997E-2</v>
      </c>
      <c r="AE37" s="171">
        <v>5.4987000000000001E-2</v>
      </c>
      <c r="AF37" s="172" t="s">
        <v>1190</v>
      </c>
      <c r="AG37" s="37"/>
    </row>
    <row r="38" spans="1:33" ht="14.5" x14ac:dyDescent="0.35">
      <c r="A38" s="36" t="s">
        <v>1065</v>
      </c>
      <c r="B38" s="170" t="s">
        <v>1059</v>
      </c>
      <c r="C38" s="171">
        <v>0.107</v>
      </c>
      <c r="D38" s="171">
        <v>9.4228999999999993E-2</v>
      </c>
      <c r="E38" s="171">
        <v>0.104004</v>
      </c>
      <c r="F38" s="171">
        <v>9.5902000000000001E-2</v>
      </c>
      <c r="G38" s="171">
        <v>9.4152E-2</v>
      </c>
      <c r="H38" s="171">
        <v>9.5673999999999995E-2</v>
      </c>
      <c r="I38" s="171">
        <v>7.1032999999999999E-2</v>
      </c>
      <c r="J38" s="171">
        <v>7.5715000000000005E-2</v>
      </c>
      <c r="K38" s="171">
        <v>8.0109E-2</v>
      </c>
      <c r="L38" s="171">
        <v>8.2632999999999998E-2</v>
      </c>
      <c r="M38" s="171">
        <v>8.1957000000000002E-2</v>
      </c>
      <c r="N38" s="171">
        <v>8.3531999999999995E-2</v>
      </c>
      <c r="O38" s="171">
        <v>8.2090999999999997E-2</v>
      </c>
      <c r="P38" s="171">
        <v>8.0336000000000005E-2</v>
      </c>
      <c r="Q38" s="171">
        <v>7.8516000000000002E-2</v>
      </c>
      <c r="R38" s="171">
        <v>7.6629000000000003E-2</v>
      </c>
      <c r="S38" s="171">
        <v>7.4674000000000004E-2</v>
      </c>
      <c r="T38" s="171">
        <v>7.2911000000000004E-2</v>
      </c>
      <c r="U38" s="171">
        <v>7.0817000000000005E-2</v>
      </c>
      <c r="V38" s="171">
        <v>6.8650000000000003E-2</v>
      </c>
      <c r="W38" s="171">
        <v>6.6409999999999997E-2</v>
      </c>
      <c r="X38" s="171">
        <v>6.4094999999999999E-2</v>
      </c>
      <c r="Y38" s="171">
        <v>6.1703000000000001E-2</v>
      </c>
      <c r="Z38" s="171">
        <v>5.9233000000000001E-2</v>
      </c>
      <c r="AA38" s="171">
        <v>5.6682999999999997E-2</v>
      </c>
      <c r="AB38" s="171">
        <v>5.4052999999999997E-2</v>
      </c>
      <c r="AC38" s="171">
        <v>5.1339000000000003E-2</v>
      </c>
      <c r="AD38" s="171">
        <v>4.8599000000000003E-2</v>
      </c>
      <c r="AE38" s="171">
        <v>4.5858999999999997E-2</v>
      </c>
      <c r="AF38" s="172">
        <v>-2.9805999999999999E-2</v>
      </c>
      <c r="AG38" s="37"/>
    </row>
    <row r="39" spans="1:33" ht="14.5" x14ac:dyDescent="0.35">
      <c r="A39" s="36" t="s">
        <v>1064</v>
      </c>
      <c r="B39" s="170" t="s">
        <v>1057</v>
      </c>
      <c r="C39" s="171">
        <v>-3.9529999999999999E-3</v>
      </c>
      <c r="D39" s="171">
        <v>2.8249999999999998E-3</v>
      </c>
      <c r="E39" s="171">
        <v>8.0180000000000008E-3</v>
      </c>
      <c r="F39" s="171">
        <v>8.0579999999999992E-3</v>
      </c>
      <c r="G39" s="171">
        <v>8.0979999999999993E-3</v>
      </c>
      <c r="H39" s="171">
        <v>8.1390000000000004E-3</v>
      </c>
      <c r="I39" s="171">
        <v>8.1799999999999998E-3</v>
      </c>
      <c r="J39" s="171">
        <v>8.2199999999999999E-3</v>
      </c>
      <c r="K39" s="171">
        <v>8.2620000000000002E-3</v>
      </c>
      <c r="L39" s="171">
        <v>8.3029999999999996E-3</v>
      </c>
      <c r="M39" s="171">
        <v>8.3440000000000007E-3</v>
      </c>
      <c r="N39" s="171">
        <v>8.3859999999999994E-3</v>
      </c>
      <c r="O39" s="171">
        <v>8.4279999999999997E-3</v>
      </c>
      <c r="P39" s="171">
        <v>8.4700000000000001E-3</v>
      </c>
      <c r="Q39" s="171">
        <v>8.5120000000000005E-3</v>
      </c>
      <c r="R39" s="171">
        <v>8.5550000000000001E-3</v>
      </c>
      <c r="S39" s="171">
        <v>8.5979999999999997E-3</v>
      </c>
      <c r="T39" s="171">
        <v>8.6409999999999994E-3</v>
      </c>
      <c r="U39" s="171">
        <v>8.6840000000000007E-3</v>
      </c>
      <c r="V39" s="171">
        <v>8.7270000000000004E-3</v>
      </c>
      <c r="W39" s="171">
        <v>8.7709999999999993E-3</v>
      </c>
      <c r="X39" s="171">
        <v>8.8149999999999999E-3</v>
      </c>
      <c r="Y39" s="171">
        <v>8.8590000000000006E-3</v>
      </c>
      <c r="Z39" s="171">
        <v>8.9029999999999995E-3</v>
      </c>
      <c r="AA39" s="171">
        <v>8.9479999999999994E-3</v>
      </c>
      <c r="AB39" s="171">
        <v>8.9929999999999993E-3</v>
      </c>
      <c r="AC39" s="171">
        <v>9.0379999999999992E-3</v>
      </c>
      <c r="AD39" s="171">
        <v>9.0830000000000008E-3</v>
      </c>
      <c r="AE39" s="171">
        <v>9.1280000000000007E-3</v>
      </c>
      <c r="AF39" s="172" t="s">
        <v>1190</v>
      </c>
      <c r="AG39" s="37"/>
    </row>
    <row r="40" spans="1:33" ht="14.5" x14ac:dyDescent="0.35">
      <c r="A40" s="36" t="s">
        <v>1067</v>
      </c>
      <c r="B40" s="170" t="s">
        <v>2083</v>
      </c>
      <c r="C40" s="171">
        <v>0.15696599999999999</v>
      </c>
      <c r="D40" s="171">
        <v>0.18584899999999999</v>
      </c>
      <c r="E40" s="171">
        <v>0.19922599999999999</v>
      </c>
      <c r="F40" s="171">
        <v>0.19447500000000001</v>
      </c>
      <c r="G40" s="171">
        <v>0.19520599999999999</v>
      </c>
      <c r="H40" s="171">
        <v>0.19587099999999999</v>
      </c>
      <c r="I40" s="171">
        <v>0.169574</v>
      </c>
      <c r="J40" s="171">
        <v>0.16946800000000001</v>
      </c>
      <c r="K40" s="171">
        <v>0.17105799999999999</v>
      </c>
      <c r="L40" s="171">
        <v>0.173509</v>
      </c>
      <c r="M40" s="171">
        <v>0.17861099999999999</v>
      </c>
      <c r="N40" s="171">
        <v>0.18016299999999999</v>
      </c>
      <c r="O40" s="171">
        <v>0.183723</v>
      </c>
      <c r="P40" s="171">
        <v>0.18753600000000001</v>
      </c>
      <c r="Q40" s="171">
        <v>0.192047</v>
      </c>
      <c r="R40" s="171">
        <v>0.195715</v>
      </c>
      <c r="S40" s="171">
        <v>0.198881</v>
      </c>
      <c r="T40" s="171">
        <v>0.20156499999999999</v>
      </c>
      <c r="U40" s="171">
        <v>0.20352000000000001</v>
      </c>
      <c r="V40" s="171">
        <v>0.20505499999999999</v>
      </c>
      <c r="W40" s="171">
        <v>0.20638000000000001</v>
      </c>
      <c r="X40" s="171">
        <v>0.20710400000000001</v>
      </c>
      <c r="Y40" s="171">
        <v>0.20721500000000001</v>
      </c>
      <c r="Z40" s="171">
        <v>0.20685000000000001</v>
      </c>
      <c r="AA40" s="171">
        <v>0.21198700000000001</v>
      </c>
      <c r="AB40" s="171">
        <v>0.22120899999999999</v>
      </c>
      <c r="AC40" s="171">
        <v>0.24021100000000001</v>
      </c>
      <c r="AD40" s="171">
        <v>0.25170199999999998</v>
      </c>
      <c r="AE40" s="171">
        <v>0.25795400000000002</v>
      </c>
      <c r="AF40" s="172">
        <v>1.7899000000000002E-2</v>
      </c>
      <c r="AG40" s="37"/>
    </row>
    <row r="41" spans="1:33" ht="14.5" x14ac:dyDescent="0.35">
      <c r="A41" s="36" t="s">
        <v>1065</v>
      </c>
      <c r="B41" s="170" t="s">
        <v>1059</v>
      </c>
      <c r="C41" s="171">
        <v>0.135765</v>
      </c>
      <c r="D41" s="171">
        <v>0.162187</v>
      </c>
      <c r="E41" s="171">
        <v>0.164766</v>
      </c>
      <c r="F41" s="171">
        <v>0.159584</v>
      </c>
      <c r="G41" s="171">
        <v>0.15987899999999999</v>
      </c>
      <c r="H41" s="171">
        <v>0.16010199999999999</v>
      </c>
      <c r="I41" s="171">
        <v>0.13335900000000001</v>
      </c>
      <c r="J41" s="171">
        <v>0.132799</v>
      </c>
      <c r="K41" s="171">
        <v>0.13393099999999999</v>
      </c>
      <c r="L41" s="171">
        <v>0.13591900000000001</v>
      </c>
      <c r="M41" s="171">
        <v>0.14055000000000001</v>
      </c>
      <c r="N41" s="171">
        <v>0.141627</v>
      </c>
      <c r="O41" s="171">
        <v>0.144705</v>
      </c>
      <c r="P41" s="171">
        <v>0.14802999999999999</v>
      </c>
      <c r="Q41" s="171">
        <v>0.15204699999999999</v>
      </c>
      <c r="R41" s="171">
        <v>0.15521499999999999</v>
      </c>
      <c r="S41" s="171">
        <v>0.15787499999999999</v>
      </c>
      <c r="T41" s="171">
        <v>0.16004599999999999</v>
      </c>
      <c r="U41" s="171">
        <v>0.16148299999999999</v>
      </c>
      <c r="V41" s="171">
        <v>0.162492</v>
      </c>
      <c r="W41" s="171">
        <v>0.16328400000000001</v>
      </c>
      <c r="X41" s="171">
        <v>0.16347</v>
      </c>
      <c r="Y41" s="171">
        <v>0.16303599999999999</v>
      </c>
      <c r="Z41" s="171">
        <v>0.16211900000000001</v>
      </c>
      <c r="AA41" s="171">
        <v>0.16669600000000001</v>
      </c>
      <c r="AB41" s="171">
        <v>0.17535300000000001</v>
      </c>
      <c r="AC41" s="171">
        <v>0.19378100000000001</v>
      </c>
      <c r="AD41" s="171">
        <v>0.20469200000000001</v>
      </c>
      <c r="AE41" s="171">
        <v>0.21035599999999999</v>
      </c>
      <c r="AF41" s="172">
        <v>1.5761000000000001E-2</v>
      </c>
      <c r="AG41" s="37"/>
    </row>
    <row r="42" spans="1:33" ht="14.5" x14ac:dyDescent="0.35">
      <c r="A42" s="36" t="s">
        <v>1064</v>
      </c>
      <c r="B42" s="170" t="s">
        <v>1057</v>
      </c>
      <c r="C42" s="171">
        <v>2.12E-2</v>
      </c>
      <c r="D42" s="171">
        <v>2.3661999999999999E-2</v>
      </c>
      <c r="E42" s="171">
        <v>3.4459999999999998E-2</v>
      </c>
      <c r="F42" s="171">
        <v>3.4890999999999998E-2</v>
      </c>
      <c r="G42" s="171">
        <v>3.5326999999999997E-2</v>
      </c>
      <c r="H42" s="171">
        <v>3.5769000000000002E-2</v>
      </c>
      <c r="I42" s="171">
        <v>3.6215999999999998E-2</v>
      </c>
      <c r="J42" s="171">
        <v>3.6667999999999999E-2</v>
      </c>
      <c r="K42" s="171">
        <v>3.7127E-2</v>
      </c>
      <c r="L42" s="171">
        <v>3.7590999999999999E-2</v>
      </c>
      <c r="M42" s="171">
        <v>3.8060999999999998E-2</v>
      </c>
      <c r="N42" s="171">
        <v>3.8536000000000001E-2</v>
      </c>
      <c r="O42" s="171">
        <v>3.9017999999999997E-2</v>
      </c>
      <c r="P42" s="171">
        <v>3.9505999999999999E-2</v>
      </c>
      <c r="Q42" s="171">
        <v>0.04</v>
      </c>
      <c r="R42" s="171">
        <v>4.0500000000000001E-2</v>
      </c>
      <c r="S42" s="171">
        <v>4.1006000000000001E-2</v>
      </c>
      <c r="T42" s="171">
        <v>4.1519E-2</v>
      </c>
      <c r="U42" s="171">
        <v>4.2037999999999999E-2</v>
      </c>
      <c r="V42" s="171">
        <v>4.2562999999999997E-2</v>
      </c>
      <c r="W42" s="171">
        <v>4.3095000000000001E-2</v>
      </c>
      <c r="X42" s="171">
        <v>4.3633999999999999E-2</v>
      </c>
      <c r="Y42" s="171">
        <v>4.4179000000000003E-2</v>
      </c>
      <c r="Z42" s="171">
        <v>4.4731E-2</v>
      </c>
      <c r="AA42" s="171">
        <v>4.5290999999999998E-2</v>
      </c>
      <c r="AB42" s="171">
        <v>4.5857000000000002E-2</v>
      </c>
      <c r="AC42" s="171">
        <v>4.6429999999999999E-2</v>
      </c>
      <c r="AD42" s="171">
        <v>4.7010000000000003E-2</v>
      </c>
      <c r="AE42" s="171">
        <v>4.7598000000000001E-2</v>
      </c>
      <c r="AF42" s="172">
        <v>2.9305999999999999E-2</v>
      </c>
      <c r="AG42" s="37"/>
    </row>
    <row r="43" spans="1:33" ht="14.5" x14ac:dyDescent="0.35">
      <c r="A43" s="36" t="s">
        <v>1062</v>
      </c>
      <c r="B43" s="170" t="s">
        <v>1061</v>
      </c>
      <c r="C43" s="171">
        <v>3.3170000000000001E-3</v>
      </c>
      <c r="D43" s="171">
        <v>3.8579999999999999E-3</v>
      </c>
      <c r="E43" s="171">
        <v>3.9139999999999999E-3</v>
      </c>
      <c r="F43" s="171">
        <v>3.8080000000000002E-3</v>
      </c>
      <c r="G43" s="171">
        <v>3.8440000000000002E-3</v>
      </c>
      <c r="H43" s="171">
        <v>3.8180000000000002E-3</v>
      </c>
      <c r="I43" s="171">
        <v>3.3029999999999999E-3</v>
      </c>
      <c r="J43" s="171">
        <v>3.7799999999999999E-3</v>
      </c>
      <c r="K43" s="171">
        <v>3.5270000000000002E-3</v>
      </c>
      <c r="L43" s="171">
        <v>3.6549999999999998E-3</v>
      </c>
      <c r="M43" s="171">
        <v>3.764E-3</v>
      </c>
      <c r="N43" s="171">
        <v>3.96E-3</v>
      </c>
      <c r="O43" s="171">
        <v>4.0229999999999997E-3</v>
      </c>
      <c r="P43" s="171">
        <v>4.0899999999999999E-3</v>
      </c>
      <c r="Q43" s="171">
        <v>4.1720000000000004E-3</v>
      </c>
      <c r="R43" s="171">
        <v>4.2370000000000003E-3</v>
      </c>
      <c r="S43" s="171">
        <v>4.2909999999999997E-3</v>
      </c>
      <c r="T43" s="171">
        <v>4.3359999999999996E-3</v>
      </c>
      <c r="U43" s="171">
        <v>4.365E-3</v>
      </c>
      <c r="V43" s="171">
        <v>4.5909999999999996E-3</v>
      </c>
      <c r="W43" s="171">
        <v>4.4019999999999997E-3</v>
      </c>
      <c r="X43" s="171">
        <v>4.4060000000000002E-3</v>
      </c>
      <c r="Y43" s="171">
        <v>4.274E-3</v>
      </c>
      <c r="Z43" s="171">
        <v>3.8899999999999998E-3</v>
      </c>
      <c r="AA43" s="171">
        <v>4.4409999999999996E-3</v>
      </c>
      <c r="AB43" s="171">
        <v>4.6179999999999997E-3</v>
      </c>
      <c r="AC43" s="171">
        <v>4.9940000000000002E-3</v>
      </c>
      <c r="AD43" s="171">
        <v>5.2350000000000001E-3</v>
      </c>
      <c r="AE43" s="171">
        <v>5.1879999999999999E-3</v>
      </c>
      <c r="AF43" s="172">
        <v>1.6102000000000002E-2</v>
      </c>
      <c r="AG43" s="37"/>
    </row>
    <row r="44" spans="1:33" ht="14.5" x14ac:dyDescent="0.35">
      <c r="A44" s="36" t="s">
        <v>1060</v>
      </c>
      <c r="B44" s="170" t="s">
        <v>1059</v>
      </c>
      <c r="C44" s="171">
        <v>3.3170000000000001E-3</v>
      </c>
      <c r="D44" s="171">
        <v>3.8579999999999999E-3</v>
      </c>
      <c r="E44" s="171">
        <v>3.9139999999999999E-3</v>
      </c>
      <c r="F44" s="171">
        <v>3.8080000000000002E-3</v>
      </c>
      <c r="G44" s="171">
        <v>3.8440000000000002E-3</v>
      </c>
      <c r="H44" s="171">
        <v>3.8180000000000002E-3</v>
      </c>
      <c r="I44" s="171">
        <v>3.3029999999999999E-3</v>
      </c>
      <c r="J44" s="171">
        <v>3.7799999999999999E-3</v>
      </c>
      <c r="K44" s="171">
        <v>3.5270000000000002E-3</v>
      </c>
      <c r="L44" s="171">
        <v>3.6549999999999998E-3</v>
      </c>
      <c r="M44" s="171">
        <v>3.764E-3</v>
      </c>
      <c r="N44" s="171">
        <v>3.96E-3</v>
      </c>
      <c r="O44" s="171">
        <v>4.0229999999999997E-3</v>
      </c>
      <c r="P44" s="171">
        <v>4.0899999999999999E-3</v>
      </c>
      <c r="Q44" s="171">
        <v>4.1720000000000004E-3</v>
      </c>
      <c r="R44" s="171">
        <v>4.2370000000000003E-3</v>
      </c>
      <c r="S44" s="171">
        <v>4.2909999999999997E-3</v>
      </c>
      <c r="T44" s="171">
        <v>4.3359999999999996E-3</v>
      </c>
      <c r="U44" s="171">
        <v>4.365E-3</v>
      </c>
      <c r="V44" s="171">
        <v>4.5909999999999996E-3</v>
      </c>
      <c r="W44" s="171">
        <v>4.4019999999999997E-3</v>
      </c>
      <c r="X44" s="171">
        <v>4.4060000000000002E-3</v>
      </c>
      <c r="Y44" s="171">
        <v>4.274E-3</v>
      </c>
      <c r="Z44" s="171">
        <v>3.8899999999999998E-3</v>
      </c>
      <c r="AA44" s="171">
        <v>4.4409999999999996E-3</v>
      </c>
      <c r="AB44" s="171">
        <v>4.6179999999999997E-3</v>
      </c>
      <c r="AC44" s="171">
        <v>4.9940000000000002E-3</v>
      </c>
      <c r="AD44" s="171">
        <v>5.2350000000000001E-3</v>
      </c>
      <c r="AE44" s="171">
        <v>5.1879999999999999E-3</v>
      </c>
      <c r="AF44" s="172">
        <v>1.6102000000000002E-2</v>
      </c>
      <c r="AG44" s="37"/>
    </row>
    <row r="45" spans="1:33" ht="14.5" x14ac:dyDescent="0.35">
      <c r="A45" s="36" t="s">
        <v>1058</v>
      </c>
      <c r="B45" s="170" t="s">
        <v>1057</v>
      </c>
      <c r="C45" s="171">
        <v>0</v>
      </c>
      <c r="D45" s="171">
        <v>0</v>
      </c>
      <c r="E45" s="171">
        <v>0</v>
      </c>
      <c r="F45" s="171">
        <v>0</v>
      </c>
      <c r="G45" s="171">
        <v>0</v>
      </c>
      <c r="H45" s="171">
        <v>0</v>
      </c>
      <c r="I45" s="171">
        <v>0</v>
      </c>
      <c r="J45" s="171">
        <v>0</v>
      </c>
      <c r="K45" s="171">
        <v>0</v>
      </c>
      <c r="L45" s="171">
        <v>0</v>
      </c>
      <c r="M45" s="171">
        <v>0</v>
      </c>
      <c r="N45" s="171">
        <v>0</v>
      </c>
      <c r="O45" s="171">
        <v>0</v>
      </c>
      <c r="P45" s="171">
        <v>0</v>
      </c>
      <c r="Q45" s="171">
        <v>0</v>
      </c>
      <c r="R45" s="171">
        <v>0</v>
      </c>
      <c r="S45" s="171">
        <v>0</v>
      </c>
      <c r="T45" s="171">
        <v>0</v>
      </c>
      <c r="U45" s="171">
        <v>0</v>
      </c>
      <c r="V45" s="171">
        <v>0</v>
      </c>
      <c r="W45" s="171">
        <v>0</v>
      </c>
      <c r="X45" s="171">
        <v>0</v>
      </c>
      <c r="Y45" s="171">
        <v>0</v>
      </c>
      <c r="Z45" s="171">
        <v>0</v>
      </c>
      <c r="AA45" s="171">
        <v>0</v>
      </c>
      <c r="AB45" s="171">
        <v>0</v>
      </c>
      <c r="AC45" s="171">
        <v>0</v>
      </c>
      <c r="AD45" s="171">
        <v>0</v>
      </c>
      <c r="AE45" s="171">
        <v>0</v>
      </c>
      <c r="AF45" s="172" t="s">
        <v>1190</v>
      </c>
      <c r="AG45" s="37"/>
    </row>
    <row r="46" spans="1:33" ht="14.5" x14ac:dyDescent="0.35">
      <c r="A46" s="36" t="s">
        <v>1056</v>
      </c>
      <c r="B46" s="170" t="s">
        <v>1055</v>
      </c>
      <c r="C46" s="171">
        <v>0</v>
      </c>
      <c r="D46" s="171">
        <v>0</v>
      </c>
      <c r="E46" s="171">
        <v>0</v>
      </c>
      <c r="F46" s="171">
        <v>0</v>
      </c>
      <c r="G46" s="171">
        <v>0</v>
      </c>
      <c r="H46" s="171">
        <v>0</v>
      </c>
      <c r="I46" s="171">
        <v>0</v>
      </c>
      <c r="J46" s="171">
        <v>0</v>
      </c>
      <c r="K46" s="171">
        <v>0</v>
      </c>
      <c r="L46" s="171">
        <v>0</v>
      </c>
      <c r="M46" s="171">
        <v>0</v>
      </c>
      <c r="N46" s="171">
        <v>0</v>
      </c>
      <c r="O46" s="171">
        <v>0</v>
      </c>
      <c r="P46" s="171">
        <v>0</v>
      </c>
      <c r="Q46" s="171">
        <v>0</v>
      </c>
      <c r="R46" s="171">
        <v>0</v>
      </c>
      <c r="S46" s="171">
        <v>0</v>
      </c>
      <c r="T46" s="171">
        <v>0</v>
      </c>
      <c r="U46" s="171">
        <v>0</v>
      </c>
      <c r="V46" s="171">
        <v>0</v>
      </c>
      <c r="W46" s="171">
        <v>0</v>
      </c>
      <c r="X46" s="171">
        <v>0</v>
      </c>
      <c r="Y46" s="171">
        <v>0</v>
      </c>
      <c r="Z46" s="171">
        <v>0</v>
      </c>
      <c r="AA46" s="171">
        <v>0</v>
      </c>
      <c r="AB46" s="171">
        <v>0</v>
      </c>
      <c r="AC46" s="171">
        <v>0</v>
      </c>
      <c r="AD46" s="171">
        <v>0</v>
      </c>
      <c r="AE46" s="171">
        <v>0</v>
      </c>
      <c r="AF46" s="172" t="s">
        <v>1190</v>
      </c>
      <c r="AG46" s="37"/>
    </row>
    <row r="47" spans="1:33" ht="14.5" x14ac:dyDescent="0.35">
      <c r="A47" s="36" t="s">
        <v>1054</v>
      </c>
      <c r="B47" s="170" t="s">
        <v>1053</v>
      </c>
      <c r="C47" s="171">
        <v>0</v>
      </c>
      <c r="D47" s="171">
        <v>0</v>
      </c>
      <c r="E47" s="171">
        <v>0</v>
      </c>
      <c r="F47" s="171">
        <v>0</v>
      </c>
      <c r="G47" s="171">
        <v>0</v>
      </c>
      <c r="H47" s="171">
        <v>0</v>
      </c>
      <c r="I47" s="171">
        <v>0</v>
      </c>
      <c r="J47" s="171">
        <v>0</v>
      </c>
      <c r="K47" s="171">
        <v>0</v>
      </c>
      <c r="L47" s="171">
        <v>0</v>
      </c>
      <c r="M47" s="171">
        <v>0</v>
      </c>
      <c r="N47" s="171">
        <v>0</v>
      </c>
      <c r="O47" s="171">
        <v>0</v>
      </c>
      <c r="P47" s="171">
        <v>0</v>
      </c>
      <c r="Q47" s="171">
        <v>0</v>
      </c>
      <c r="R47" s="171">
        <v>0</v>
      </c>
      <c r="S47" s="171">
        <v>0</v>
      </c>
      <c r="T47" s="171">
        <v>0</v>
      </c>
      <c r="U47" s="171">
        <v>0</v>
      </c>
      <c r="V47" s="171">
        <v>0</v>
      </c>
      <c r="W47" s="171">
        <v>0</v>
      </c>
      <c r="X47" s="171">
        <v>0</v>
      </c>
      <c r="Y47" s="171">
        <v>0</v>
      </c>
      <c r="Z47" s="171">
        <v>0</v>
      </c>
      <c r="AA47" s="171">
        <v>0</v>
      </c>
      <c r="AB47" s="171">
        <v>0</v>
      </c>
      <c r="AC47" s="171">
        <v>0</v>
      </c>
      <c r="AD47" s="171">
        <v>0</v>
      </c>
      <c r="AE47" s="171">
        <v>0</v>
      </c>
      <c r="AF47" s="172" t="s">
        <v>1190</v>
      </c>
      <c r="AG47" s="37"/>
    </row>
    <row r="48" spans="1:33" ht="14.5" x14ac:dyDescent="0.35">
      <c r="A48" s="36" t="s">
        <v>1052</v>
      </c>
      <c r="B48" s="170" t="s">
        <v>1051</v>
      </c>
      <c r="C48" s="171">
        <v>0</v>
      </c>
      <c r="D48" s="171">
        <v>0</v>
      </c>
      <c r="E48" s="171">
        <v>0</v>
      </c>
      <c r="F48" s="171">
        <v>0</v>
      </c>
      <c r="G48" s="171">
        <v>0</v>
      </c>
      <c r="H48" s="171">
        <v>0</v>
      </c>
      <c r="I48" s="171">
        <v>0</v>
      </c>
      <c r="J48" s="171">
        <v>0</v>
      </c>
      <c r="K48" s="171">
        <v>0</v>
      </c>
      <c r="L48" s="171">
        <v>0</v>
      </c>
      <c r="M48" s="171">
        <v>0</v>
      </c>
      <c r="N48" s="171">
        <v>0</v>
      </c>
      <c r="O48" s="171">
        <v>0</v>
      </c>
      <c r="P48" s="171">
        <v>0</v>
      </c>
      <c r="Q48" s="171">
        <v>0</v>
      </c>
      <c r="R48" s="171">
        <v>0</v>
      </c>
      <c r="S48" s="171">
        <v>0</v>
      </c>
      <c r="T48" s="171">
        <v>0</v>
      </c>
      <c r="U48" s="171">
        <v>0</v>
      </c>
      <c r="V48" s="171">
        <v>0</v>
      </c>
      <c r="W48" s="171">
        <v>0</v>
      </c>
      <c r="X48" s="171">
        <v>0</v>
      </c>
      <c r="Y48" s="171">
        <v>0</v>
      </c>
      <c r="Z48" s="171">
        <v>0</v>
      </c>
      <c r="AA48" s="171">
        <v>0</v>
      </c>
      <c r="AB48" s="171">
        <v>0</v>
      </c>
      <c r="AC48" s="171">
        <v>0</v>
      </c>
      <c r="AD48" s="171">
        <v>0</v>
      </c>
      <c r="AE48" s="171">
        <v>0</v>
      </c>
      <c r="AF48" s="172" t="s">
        <v>1190</v>
      </c>
      <c r="AG48" s="37"/>
    </row>
    <row r="49" spans="1:33" ht="15" customHeight="1" x14ac:dyDescent="0.35">
      <c r="A49" s="36" t="s">
        <v>1050</v>
      </c>
      <c r="B49" s="170" t="s">
        <v>1049</v>
      </c>
      <c r="C49" s="171">
        <v>0.221</v>
      </c>
      <c r="D49" s="171">
        <v>0.221</v>
      </c>
      <c r="E49" s="171">
        <v>0.24992</v>
      </c>
      <c r="F49" s="171">
        <v>0.24695800000000001</v>
      </c>
      <c r="G49" s="171">
        <v>0.24609600000000001</v>
      </c>
      <c r="H49" s="171">
        <v>0.24343400000000001</v>
      </c>
      <c r="I49" s="171">
        <v>0.248644</v>
      </c>
      <c r="J49" s="171">
        <v>0.25226999999999999</v>
      </c>
      <c r="K49" s="171">
        <v>0.25585599999999997</v>
      </c>
      <c r="L49" s="171">
        <v>0.25625399999999998</v>
      </c>
      <c r="M49" s="171">
        <v>0.25625300000000001</v>
      </c>
      <c r="N49" s="171">
        <v>0.254357</v>
      </c>
      <c r="O49" s="171">
        <v>0.257212</v>
      </c>
      <c r="P49" s="171">
        <v>0.25484299999999999</v>
      </c>
      <c r="Q49" s="171">
        <v>0.25335400000000002</v>
      </c>
      <c r="R49" s="171">
        <v>0.25235800000000003</v>
      </c>
      <c r="S49" s="171">
        <v>0.252745</v>
      </c>
      <c r="T49" s="171">
        <v>0.25239499999999998</v>
      </c>
      <c r="U49" s="171">
        <v>0.25091000000000002</v>
      </c>
      <c r="V49" s="171">
        <v>0.25182500000000002</v>
      </c>
      <c r="W49" s="171">
        <v>0.25083</v>
      </c>
      <c r="X49" s="171">
        <v>0.25060399999999999</v>
      </c>
      <c r="Y49" s="171">
        <v>0.25097599999999998</v>
      </c>
      <c r="Z49" s="171">
        <v>0.250917</v>
      </c>
      <c r="AA49" s="171">
        <v>0.24086399999999999</v>
      </c>
      <c r="AB49" s="171">
        <v>0.23957700000000001</v>
      </c>
      <c r="AC49" s="171">
        <v>0.24091499999999999</v>
      </c>
      <c r="AD49" s="171">
        <v>0.24116799999999999</v>
      </c>
      <c r="AE49" s="171">
        <v>0.24007899999999999</v>
      </c>
      <c r="AF49" s="172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69" t="s">
        <v>1047</v>
      </c>
      <c r="C51" s="173">
        <v>19.611360999999999</v>
      </c>
      <c r="D51" s="173">
        <v>20.41114</v>
      </c>
      <c r="E51" s="173">
        <v>19.912801999999999</v>
      </c>
      <c r="F51" s="173">
        <v>19.847753999999998</v>
      </c>
      <c r="G51" s="173">
        <v>19.831844</v>
      </c>
      <c r="H51" s="173">
        <v>19.814571000000001</v>
      </c>
      <c r="I51" s="173">
        <v>19.763404999999999</v>
      </c>
      <c r="J51" s="173">
        <v>19.674484</v>
      </c>
      <c r="K51" s="173">
        <v>19.559280000000001</v>
      </c>
      <c r="L51" s="173">
        <v>19.452774000000002</v>
      </c>
      <c r="M51" s="173">
        <v>19.385217999999998</v>
      </c>
      <c r="N51" s="173">
        <v>19.328171000000001</v>
      </c>
      <c r="O51" s="173">
        <v>19.305878</v>
      </c>
      <c r="P51" s="173">
        <v>19.272385</v>
      </c>
      <c r="Q51" s="173">
        <v>19.230931999999999</v>
      </c>
      <c r="R51" s="173">
        <v>19.216609999999999</v>
      </c>
      <c r="S51" s="173">
        <v>19.203506000000001</v>
      </c>
      <c r="T51" s="173">
        <v>19.219626999999999</v>
      </c>
      <c r="U51" s="173">
        <v>19.263905000000001</v>
      </c>
      <c r="V51" s="173">
        <v>19.312618000000001</v>
      </c>
      <c r="W51" s="173">
        <v>19.375481000000001</v>
      </c>
      <c r="X51" s="173">
        <v>19.436326999999999</v>
      </c>
      <c r="Y51" s="173">
        <v>19.497803000000001</v>
      </c>
      <c r="Z51" s="173">
        <v>19.566192999999998</v>
      </c>
      <c r="AA51" s="173">
        <v>19.664072000000001</v>
      </c>
      <c r="AB51" s="173">
        <v>19.780811</v>
      </c>
      <c r="AC51" s="173">
        <v>19.871368</v>
      </c>
      <c r="AD51" s="173">
        <v>19.979309000000001</v>
      </c>
      <c r="AE51" s="173">
        <v>20.141010000000001</v>
      </c>
      <c r="AF51" s="174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69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69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70" t="s">
        <v>2084</v>
      </c>
      <c r="C56" s="171">
        <v>3.4289999999999998</v>
      </c>
      <c r="D56" s="171">
        <v>3.5379999999999998</v>
      </c>
      <c r="E56" s="171">
        <v>3.6997770000000001</v>
      </c>
      <c r="F56" s="171">
        <v>3.7704759999999999</v>
      </c>
      <c r="G56" s="171">
        <v>3.888827</v>
      </c>
      <c r="H56" s="171">
        <v>3.9889220000000001</v>
      </c>
      <c r="I56" s="171">
        <v>4.060638</v>
      </c>
      <c r="J56" s="171">
        <v>4.1051390000000003</v>
      </c>
      <c r="K56" s="171">
        <v>4.1403790000000003</v>
      </c>
      <c r="L56" s="171">
        <v>4.172078</v>
      </c>
      <c r="M56" s="171">
        <v>4.2194570000000002</v>
      </c>
      <c r="N56" s="171">
        <v>4.2585100000000002</v>
      </c>
      <c r="O56" s="171">
        <v>4.3099720000000001</v>
      </c>
      <c r="P56" s="171">
        <v>4.3501810000000001</v>
      </c>
      <c r="Q56" s="171">
        <v>4.3882070000000004</v>
      </c>
      <c r="R56" s="171">
        <v>4.4234390000000001</v>
      </c>
      <c r="S56" s="171">
        <v>4.4455249999999999</v>
      </c>
      <c r="T56" s="171">
        <v>4.4935650000000003</v>
      </c>
      <c r="U56" s="171">
        <v>4.5401059999999998</v>
      </c>
      <c r="V56" s="171">
        <v>4.5844449999999997</v>
      </c>
      <c r="W56" s="171">
        <v>4.6349119999999999</v>
      </c>
      <c r="X56" s="171">
        <v>4.6856390000000001</v>
      </c>
      <c r="Y56" s="171">
        <v>4.7198190000000002</v>
      </c>
      <c r="Z56" s="171">
        <v>4.7490019999999999</v>
      </c>
      <c r="AA56" s="171">
        <v>4.7917740000000002</v>
      </c>
      <c r="AB56" s="171">
        <v>4.8419790000000003</v>
      </c>
      <c r="AC56" s="171">
        <v>4.8680120000000002</v>
      </c>
      <c r="AD56" s="171">
        <v>4.9056509999999998</v>
      </c>
      <c r="AE56" s="171">
        <v>4.9731300000000003</v>
      </c>
      <c r="AF56" s="172">
        <v>1.3365999999999999E-2</v>
      </c>
      <c r="AG56" s="37"/>
    </row>
    <row r="57" spans="1:33" ht="15" customHeight="1" x14ac:dyDescent="0.35">
      <c r="A57" s="36" t="s">
        <v>1042</v>
      </c>
      <c r="B57" s="170" t="s">
        <v>1041</v>
      </c>
      <c r="C57" s="171">
        <v>8.7870000000000008</v>
      </c>
      <c r="D57" s="171">
        <v>8.7539999999999996</v>
      </c>
      <c r="E57" s="171">
        <v>8.8141409999999993</v>
      </c>
      <c r="F57" s="171">
        <v>8.6826899999999991</v>
      </c>
      <c r="G57" s="171">
        <v>8.5752980000000001</v>
      </c>
      <c r="H57" s="171">
        <v>8.478847</v>
      </c>
      <c r="I57" s="171">
        <v>8.3703489999999992</v>
      </c>
      <c r="J57" s="171">
        <v>8.2480790000000006</v>
      </c>
      <c r="K57" s="171">
        <v>8.1158560000000008</v>
      </c>
      <c r="L57" s="171">
        <v>7.9918019999999999</v>
      </c>
      <c r="M57" s="171">
        <v>7.8720869999999996</v>
      </c>
      <c r="N57" s="171">
        <v>7.7759140000000002</v>
      </c>
      <c r="O57" s="171">
        <v>7.6924130000000002</v>
      </c>
      <c r="P57" s="171">
        <v>7.6097570000000001</v>
      </c>
      <c r="Q57" s="171">
        <v>7.5254510000000003</v>
      </c>
      <c r="R57" s="171">
        <v>7.4550850000000004</v>
      </c>
      <c r="S57" s="171">
        <v>7.3948150000000004</v>
      </c>
      <c r="T57" s="171">
        <v>7.3397249999999996</v>
      </c>
      <c r="U57" s="171">
        <v>7.299925</v>
      </c>
      <c r="V57" s="171">
        <v>7.2679169999999997</v>
      </c>
      <c r="W57" s="171">
        <v>7.2454179999999999</v>
      </c>
      <c r="X57" s="171">
        <v>7.2299829999999998</v>
      </c>
      <c r="Y57" s="171">
        <v>7.2266329999999996</v>
      </c>
      <c r="Z57" s="171">
        <v>7.2346339999999998</v>
      </c>
      <c r="AA57" s="171">
        <v>7.2567560000000002</v>
      </c>
      <c r="AB57" s="171">
        <v>7.2904429999999998</v>
      </c>
      <c r="AC57" s="171">
        <v>7.329745</v>
      </c>
      <c r="AD57" s="171">
        <v>7.3740180000000004</v>
      </c>
      <c r="AE57" s="171">
        <v>7.4311680000000004</v>
      </c>
      <c r="AF57" s="172">
        <v>-5.9670000000000001E-3</v>
      </c>
      <c r="AG57" s="37"/>
    </row>
    <row r="58" spans="1:33" ht="15" customHeight="1" x14ac:dyDescent="0.35">
      <c r="A58" s="36" t="s">
        <v>1040</v>
      </c>
      <c r="B58" s="170" t="s">
        <v>1039</v>
      </c>
      <c r="C58" s="171">
        <v>2.3189000000000001E-2</v>
      </c>
      <c r="D58" s="171">
        <v>2.3446999999999999E-2</v>
      </c>
      <c r="E58" s="171">
        <v>2.2009999999999998E-2</v>
      </c>
      <c r="F58" s="171">
        <v>2.1923000000000002E-2</v>
      </c>
      <c r="G58" s="171">
        <v>2.1377E-2</v>
      </c>
      <c r="H58" s="171">
        <v>2.0785000000000001E-2</v>
      </c>
      <c r="I58" s="171">
        <v>2.0063999999999999E-2</v>
      </c>
      <c r="J58" s="171">
        <v>1.9258000000000001E-2</v>
      </c>
      <c r="K58" s="171">
        <v>1.8409999999999999E-2</v>
      </c>
      <c r="L58" s="171">
        <v>1.7576999999999999E-2</v>
      </c>
      <c r="M58" s="171">
        <v>1.6764000000000001E-2</v>
      </c>
      <c r="N58" s="171">
        <v>1.6038E-2</v>
      </c>
      <c r="O58" s="171">
        <v>1.5382E-2</v>
      </c>
      <c r="P58" s="171">
        <v>1.4798E-2</v>
      </c>
      <c r="Q58" s="171">
        <v>1.4243E-2</v>
      </c>
      <c r="R58" s="171">
        <v>1.3837E-2</v>
      </c>
      <c r="S58" s="171">
        <v>1.3535999999999999E-2</v>
      </c>
      <c r="T58" s="171">
        <v>1.3331000000000001E-2</v>
      </c>
      <c r="U58" s="171">
        <v>1.3221999999999999E-2</v>
      </c>
      <c r="V58" s="171">
        <v>1.3164E-2</v>
      </c>
      <c r="W58" s="171">
        <v>1.3155999999999999E-2</v>
      </c>
      <c r="X58" s="171">
        <v>1.3214E-2</v>
      </c>
      <c r="Y58" s="171">
        <v>1.328E-2</v>
      </c>
      <c r="Z58" s="171">
        <v>1.3377999999999999E-2</v>
      </c>
      <c r="AA58" s="171">
        <v>1.3467E-2</v>
      </c>
      <c r="AB58" s="171">
        <v>1.363E-2</v>
      </c>
      <c r="AC58" s="171">
        <v>1.3778E-2</v>
      </c>
      <c r="AD58" s="171">
        <v>1.3969000000000001E-2</v>
      </c>
      <c r="AE58" s="171">
        <v>1.4149999999999999E-2</v>
      </c>
      <c r="AF58" s="172">
        <v>-1.7486999999999999E-2</v>
      </c>
      <c r="AG58" s="37"/>
    </row>
    <row r="59" spans="1:33" ht="15" customHeight="1" x14ac:dyDescent="0.35">
      <c r="A59" s="36" t="s">
        <v>1038</v>
      </c>
      <c r="B59" s="170" t="s">
        <v>1037</v>
      </c>
      <c r="C59" s="171">
        <v>1.548</v>
      </c>
      <c r="D59" s="171">
        <v>1.5740000000000001</v>
      </c>
      <c r="E59" s="171">
        <v>1.678315</v>
      </c>
      <c r="F59" s="171">
        <v>1.6813990000000001</v>
      </c>
      <c r="G59" s="171">
        <v>1.700774</v>
      </c>
      <c r="H59" s="171">
        <v>1.7200120000000001</v>
      </c>
      <c r="I59" s="171">
        <v>1.7351529999999999</v>
      </c>
      <c r="J59" s="171">
        <v>1.746367</v>
      </c>
      <c r="K59" s="171">
        <v>1.754205</v>
      </c>
      <c r="L59" s="171">
        <v>1.761968</v>
      </c>
      <c r="M59" s="171">
        <v>1.7743519999999999</v>
      </c>
      <c r="N59" s="171">
        <v>1.787382</v>
      </c>
      <c r="O59" s="171">
        <v>1.7991090000000001</v>
      </c>
      <c r="P59" s="171">
        <v>1.8130919999999999</v>
      </c>
      <c r="Q59" s="171">
        <v>1.8312790000000001</v>
      </c>
      <c r="R59" s="171">
        <v>1.85307</v>
      </c>
      <c r="S59" s="171">
        <v>1.8759619999999999</v>
      </c>
      <c r="T59" s="171">
        <v>1.8998679999999999</v>
      </c>
      <c r="U59" s="171">
        <v>1.9276789999999999</v>
      </c>
      <c r="V59" s="171">
        <v>1.954288</v>
      </c>
      <c r="W59" s="171">
        <v>1.981371</v>
      </c>
      <c r="X59" s="171">
        <v>2.0088539999999999</v>
      </c>
      <c r="Y59" s="171">
        <v>2.0362640000000001</v>
      </c>
      <c r="Z59" s="171">
        <v>2.062916</v>
      </c>
      <c r="AA59" s="171">
        <v>2.088892</v>
      </c>
      <c r="AB59" s="171">
        <v>2.1168260000000001</v>
      </c>
      <c r="AC59" s="171">
        <v>2.1450589999999998</v>
      </c>
      <c r="AD59" s="171">
        <v>2.1729020000000001</v>
      </c>
      <c r="AE59" s="171">
        <v>2.2039789999999999</v>
      </c>
      <c r="AF59" s="172">
        <v>1.2697999999999999E-2</v>
      </c>
      <c r="AG59" s="37"/>
    </row>
    <row r="60" spans="1:33" ht="15" customHeight="1" x14ac:dyDescent="0.35">
      <c r="A60" s="36" t="s">
        <v>1036</v>
      </c>
      <c r="B60" s="170" t="s">
        <v>1035</v>
      </c>
      <c r="C60" s="171">
        <v>3.9620000000000002</v>
      </c>
      <c r="D60" s="171">
        <v>3.9340000000000002</v>
      </c>
      <c r="E60" s="171">
        <v>3.8494259999999998</v>
      </c>
      <c r="F60" s="171">
        <v>3.8117809999999999</v>
      </c>
      <c r="G60" s="171">
        <v>3.7769469999999998</v>
      </c>
      <c r="H60" s="171">
        <v>3.7391969999999999</v>
      </c>
      <c r="I60" s="171">
        <v>3.708466</v>
      </c>
      <c r="J60" s="171">
        <v>3.6785169999999998</v>
      </c>
      <c r="K60" s="171">
        <v>3.6439629999999998</v>
      </c>
      <c r="L60" s="171">
        <v>3.6111789999999999</v>
      </c>
      <c r="M60" s="171">
        <v>3.5902400000000001</v>
      </c>
      <c r="N60" s="171">
        <v>3.5689839999999999</v>
      </c>
      <c r="O60" s="171">
        <v>3.5497450000000002</v>
      </c>
      <c r="P60" s="171">
        <v>3.5349550000000001</v>
      </c>
      <c r="Q60" s="171">
        <v>3.5197699999999998</v>
      </c>
      <c r="R60" s="171">
        <v>3.509916</v>
      </c>
      <c r="S60" s="171">
        <v>3.5026579999999998</v>
      </c>
      <c r="T60" s="171">
        <v>3.495072</v>
      </c>
      <c r="U60" s="171">
        <v>3.4921169999999999</v>
      </c>
      <c r="V60" s="171">
        <v>3.4921519999999999</v>
      </c>
      <c r="W60" s="171">
        <v>3.4921850000000001</v>
      </c>
      <c r="X60" s="171">
        <v>3.490767</v>
      </c>
      <c r="Y60" s="171">
        <v>3.4881530000000001</v>
      </c>
      <c r="Z60" s="171">
        <v>3.4844050000000002</v>
      </c>
      <c r="AA60" s="171">
        <v>3.4830079999999999</v>
      </c>
      <c r="AB60" s="171">
        <v>3.4822540000000002</v>
      </c>
      <c r="AC60" s="171">
        <v>3.479365</v>
      </c>
      <c r="AD60" s="171">
        <v>3.4760260000000001</v>
      </c>
      <c r="AE60" s="171">
        <v>3.481913</v>
      </c>
      <c r="AF60" s="172">
        <v>-4.6020000000000002E-3</v>
      </c>
      <c r="AG60" s="37"/>
    </row>
    <row r="61" spans="1:33" ht="15" customHeight="1" x14ac:dyDescent="0.35">
      <c r="A61" s="36" t="s">
        <v>1034</v>
      </c>
      <c r="B61" s="170" t="s">
        <v>1033</v>
      </c>
      <c r="C61" s="171">
        <v>3.6720000000000002</v>
      </c>
      <c r="D61" s="171">
        <v>3.6619999999999999</v>
      </c>
      <c r="E61" s="171">
        <v>3.4820500000000001</v>
      </c>
      <c r="F61" s="171">
        <v>3.4487869999999998</v>
      </c>
      <c r="G61" s="171">
        <v>3.4211170000000002</v>
      </c>
      <c r="H61" s="171">
        <v>3.3907660000000002</v>
      </c>
      <c r="I61" s="171">
        <v>3.3668279999999999</v>
      </c>
      <c r="J61" s="171">
        <v>3.342041</v>
      </c>
      <c r="K61" s="171">
        <v>3.3120319999999999</v>
      </c>
      <c r="L61" s="171">
        <v>3.2843819999999999</v>
      </c>
      <c r="M61" s="171">
        <v>3.266934</v>
      </c>
      <c r="N61" s="171">
        <v>3.2488510000000002</v>
      </c>
      <c r="O61" s="171">
        <v>3.2328800000000002</v>
      </c>
      <c r="P61" s="171">
        <v>3.2210019999999999</v>
      </c>
      <c r="Q61" s="171">
        <v>3.208555</v>
      </c>
      <c r="R61" s="171">
        <v>3.2017150000000001</v>
      </c>
      <c r="S61" s="171">
        <v>3.1978260000000001</v>
      </c>
      <c r="T61" s="171">
        <v>3.1926709999999998</v>
      </c>
      <c r="U61" s="171">
        <v>3.1919270000000002</v>
      </c>
      <c r="V61" s="171">
        <v>3.1940949999999999</v>
      </c>
      <c r="W61" s="171">
        <v>3.1964730000000001</v>
      </c>
      <c r="X61" s="171">
        <v>3.19753</v>
      </c>
      <c r="Y61" s="171">
        <v>3.1973250000000002</v>
      </c>
      <c r="Z61" s="171">
        <v>3.1960519999999999</v>
      </c>
      <c r="AA61" s="171">
        <v>3.196993</v>
      </c>
      <c r="AB61" s="171">
        <v>3.1983359999999998</v>
      </c>
      <c r="AC61" s="171">
        <v>3.197692</v>
      </c>
      <c r="AD61" s="171">
        <v>3.1964160000000001</v>
      </c>
      <c r="AE61" s="171">
        <v>3.204183</v>
      </c>
      <c r="AF61" s="172">
        <v>-4.8549999999999999E-3</v>
      </c>
      <c r="AG61" s="37"/>
    </row>
    <row r="62" spans="1:33" ht="15" customHeight="1" x14ac:dyDescent="0.35">
      <c r="A62" s="36" t="s">
        <v>1032</v>
      </c>
      <c r="B62" s="170" t="s">
        <v>1031</v>
      </c>
      <c r="C62" s="171">
        <v>0.35599999999999998</v>
      </c>
      <c r="D62" s="171">
        <v>0.39500000000000002</v>
      </c>
      <c r="E62" s="171">
        <v>0.26228899999999999</v>
      </c>
      <c r="F62" s="171">
        <v>0.26002199999999998</v>
      </c>
      <c r="G62" s="171">
        <v>0.24834100000000001</v>
      </c>
      <c r="H62" s="171">
        <v>0.242676</v>
      </c>
      <c r="I62" s="171">
        <v>0.233733</v>
      </c>
      <c r="J62" s="171">
        <v>0.228134</v>
      </c>
      <c r="K62" s="171">
        <v>0.223935</v>
      </c>
      <c r="L62" s="171">
        <v>0.223717</v>
      </c>
      <c r="M62" s="171">
        <v>0.22331200000000001</v>
      </c>
      <c r="N62" s="171">
        <v>0.223445</v>
      </c>
      <c r="O62" s="171">
        <v>0.22265499999999999</v>
      </c>
      <c r="P62" s="171">
        <v>0.222803</v>
      </c>
      <c r="Q62" s="171">
        <v>0.221277</v>
      </c>
      <c r="R62" s="171">
        <v>0.220804</v>
      </c>
      <c r="S62" s="171">
        <v>0.22040999999999999</v>
      </c>
      <c r="T62" s="171">
        <v>0.219196</v>
      </c>
      <c r="U62" s="171">
        <v>0.21858900000000001</v>
      </c>
      <c r="V62" s="171">
        <v>0.21751699999999999</v>
      </c>
      <c r="W62" s="171">
        <v>0.21682100000000001</v>
      </c>
      <c r="X62" s="171">
        <v>0.21524799999999999</v>
      </c>
      <c r="Y62" s="171">
        <v>0.213973</v>
      </c>
      <c r="Z62" s="171">
        <v>0.212425</v>
      </c>
      <c r="AA62" s="171">
        <v>0.21495300000000001</v>
      </c>
      <c r="AB62" s="171">
        <v>0.21474099999999999</v>
      </c>
      <c r="AC62" s="171">
        <v>0.21265500000000001</v>
      </c>
      <c r="AD62" s="171">
        <v>0.21106</v>
      </c>
      <c r="AE62" s="171">
        <v>0.209144</v>
      </c>
      <c r="AF62" s="172">
        <v>-1.8817E-2</v>
      </c>
      <c r="AG62" s="37"/>
    </row>
    <row r="63" spans="1:33" ht="15" customHeight="1" x14ac:dyDescent="0.35">
      <c r="A63" s="36" t="s">
        <v>1030</v>
      </c>
      <c r="B63" s="170" t="s">
        <v>1029</v>
      </c>
      <c r="C63" s="171">
        <v>1.823</v>
      </c>
      <c r="D63" s="171">
        <v>1.8320000000000001</v>
      </c>
      <c r="E63" s="171">
        <v>1.6272660000000001</v>
      </c>
      <c r="F63" s="171">
        <v>1.6609929999999999</v>
      </c>
      <c r="G63" s="171">
        <v>1.664012</v>
      </c>
      <c r="H63" s="171">
        <v>1.6672180000000001</v>
      </c>
      <c r="I63" s="171">
        <v>1.676426</v>
      </c>
      <c r="J63" s="171">
        <v>1.6904060000000001</v>
      </c>
      <c r="K63" s="171">
        <v>1.704332</v>
      </c>
      <c r="L63" s="171">
        <v>1.715452</v>
      </c>
      <c r="M63" s="171">
        <v>1.7290989999999999</v>
      </c>
      <c r="N63" s="171">
        <v>1.736936</v>
      </c>
      <c r="O63" s="171">
        <v>1.7557609999999999</v>
      </c>
      <c r="P63" s="171">
        <v>1.765034</v>
      </c>
      <c r="Q63" s="171">
        <v>1.768025</v>
      </c>
      <c r="R63" s="171">
        <v>1.7772289999999999</v>
      </c>
      <c r="S63" s="171">
        <v>1.7870839999999999</v>
      </c>
      <c r="T63" s="171">
        <v>1.795177</v>
      </c>
      <c r="U63" s="171">
        <v>1.808163</v>
      </c>
      <c r="V63" s="171">
        <v>1.8200780000000001</v>
      </c>
      <c r="W63" s="171">
        <v>1.8287469999999999</v>
      </c>
      <c r="X63" s="171">
        <v>1.829971</v>
      </c>
      <c r="Y63" s="171">
        <v>1.8374299999999999</v>
      </c>
      <c r="Z63" s="171">
        <v>1.847979</v>
      </c>
      <c r="AA63" s="171">
        <v>1.8504959999999999</v>
      </c>
      <c r="AB63" s="171">
        <v>1.856365</v>
      </c>
      <c r="AC63" s="171">
        <v>1.857642</v>
      </c>
      <c r="AD63" s="171">
        <v>1.862096</v>
      </c>
      <c r="AE63" s="171">
        <v>1.8634539999999999</v>
      </c>
      <c r="AF63" s="172">
        <v>7.8399999999999997E-4</v>
      </c>
      <c r="AG63" s="37"/>
    </row>
    <row r="64" spans="1:33" ht="15" customHeight="1" x14ac:dyDescent="0.35">
      <c r="A64" s="35"/>
      <c r="B64" s="169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70" t="s">
        <v>1026</v>
      </c>
      <c r="C65" s="171">
        <v>1.044311</v>
      </c>
      <c r="D65" s="171">
        <v>1.031803</v>
      </c>
      <c r="E65" s="171">
        <v>0.97528300000000001</v>
      </c>
      <c r="F65" s="171">
        <v>0.97273299999999996</v>
      </c>
      <c r="G65" s="171">
        <v>0.96977999999999998</v>
      </c>
      <c r="H65" s="171">
        <v>0.96668500000000002</v>
      </c>
      <c r="I65" s="171">
        <v>0.96580600000000005</v>
      </c>
      <c r="J65" s="171">
        <v>0.96363900000000002</v>
      </c>
      <c r="K65" s="171">
        <v>0.96074599999999999</v>
      </c>
      <c r="L65" s="171">
        <v>0.95725300000000002</v>
      </c>
      <c r="M65" s="171">
        <v>0.953457</v>
      </c>
      <c r="N65" s="171">
        <v>0.94985299999999995</v>
      </c>
      <c r="O65" s="171">
        <v>0.94606199999999996</v>
      </c>
      <c r="P65" s="171">
        <v>0.94233500000000003</v>
      </c>
      <c r="Q65" s="171">
        <v>0.93882200000000005</v>
      </c>
      <c r="R65" s="171">
        <v>0.935558</v>
      </c>
      <c r="S65" s="171">
        <v>0.93225100000000005</v>
      </c>
      <c r="T65" s="171">
        <v>0.92918900000000004</v>
      </c>
      <c r="U65" s="171">
        <v>0.92621500000000001</v>
      </c>
      <c r="V65" s="171">
        <v>0.923346</v>
      </c>
      <c r="W65" s="171">
        <v>0.92066400000000004</v>
      </c>
      <c r="X65" s="171">
        <v>0.91816900000000001</v>
      </c>
      <c r="Y65" s="171">
        <v>0.915995</v>
      </c>
      <c r="Z65" s="171">
        <v>0.91390400000000005</v>
      </c>
      <c r="AA65" s="171">
        <v>0.91117700000000001</v>
      </c>
      <c r="AB65" s="171">
        <v>0.909076</v>
      </c>
      <c r="AC65" s="171">
        <v>0.90713900000000003</v>
      </c>
      <c r="AD65" s="171">
        <v>0.90550399999999998</v>
      </c>
      <c r="AE65" s="171">
        <v>0.90402700000000003</v>
      </c>
      <c r="AF65" s="172">
        <v>-5.1390000000000003E-3</v>
      </c>
      <c r="AG65" s="37"/>
    </row>
    <row r="66" spans="1:33" ht="14.5" x14ac:dyDescent="0.35">
      <c r="A66" s="36" t="s">
        <v>1025</v>
      </c>
      <c r="B66" s="170" t="s">
        <v>1024</v>
      </c>
      <c r="C66" s="171">
        <v>5.5417529999999999</v>
      </c>
      <c r="D66" s="171">
        <v>5.6083299999999996</v>
      </c>
      <c r="E66" s="171">
        <v>5.4894280000000002</v>
      </c>
      <c r="F66" s="171">
        <v>5.5865150000000003</v>
      </c>
      <c r="G66" s="171">
        <v>5.69916</v>
      </c>
      <c r="H66" s="171">
        <v>5.7945460000000004</v>
      </c>
      <c r="I66" s="171">
        <v>5.8739369999999997</v>
      </c>
      <c r="J66" s="171">
        <v>5.9318540000000004</v>
      </c>
      <c r="K66" s="171">
        <v>5.9800930000000001</v>
      </c>
      <c r="L66" s="171">
        <v>6.0204029999999999</v>
      </c>
      <c r="M66" s="171">
        <v>6.0807549999999999</v>
      </c>
      <c r="N66" s="171">
        <v>6.1271060000000004</v>
      </c>
      <c r="O66" s="171">
        <v>6.1973149999999997</v>
      </c>
      <c r="P66" s="171">
        <v>6.24824</v>
      </c>
      <c r="Q66" s="171">
        <v>6.2912480000000004</v>
      </c>
      <c r="R66" s="171">
        <v>6.339194</v>
      </c>
      <c r="S66" s="171">
        <v>6.3751280000000001</v>
      </c>
      <c r="T66" s="171">
        <v>6.4342569999999997</v>
      </c>
      <c r="U66" s="171">
        <v>6.4973450000000001</v>
      </c>
      <c r="V66" s="171">
        <v>6.5569350000000002</v>
      </c>
      <c r="W66" s="171">
        <v>6.6190480000000003</v>
      </c>
      <c r="X66" s="171">
        <v>6.6735319999999998</v>
      </c>
      <c r="Y66" s="171">
        <v>6.7172320000000001</v>
      </c>
      <c r="Z66" s="171">
        <v>6.7587469999999996</v>
      </c>
      <c r="AA66" s="171">
        <v>6.8070349999999999</v>
      </c>
      <c r="AB66" s="171">
        <v>6.8645389999999997</v>
      </c>
      <c r="AC66" s="171">
        <v>6.8939389999999996</v>
      </c>
      <c r="AD66" s="171">
        <v>6.9352510000000001</v>
      </c>
      <c r="AE66" s="171">
        <v>7.0066160000000002</v>
      </c>
      <c r="AF66" s="172">
        <v>8.4119999999999993E-3</v>
      </c>
      <c r="AG66" s="37"/>
    </row>
    <row r="67" spans="1:33" ht="15" customHeight="1" x14ac:dyDescent="0.35">
      <c r="A67" s="36" t="s">
        <v>1023</v>
      </c>
      <c r="B67" s="170" t="s">
        <v>1022</v>
      </c>
      <c r="C67" s="171">
        <v>13.697194</v>
      </c>
      <c r="D67" s="171">
        <v>13.676905</v>
      </c>
      <c r="E67" s="171">
        <v>13.495471999999999</v>
      </c>
      <c r="F67" s="171">
        <v>13.335958</v>
      </c>
      <c r="G67" s="171">
        <v>13.21237</v>
      </c>
      <c r="H67" s="171">
        <v>13.104248</v>
      </c>
      <c r="I67" s="171">
        <v>12.979018</v>
      </c>
      <c r="J67" s="171">
        <v>12.836352</v>
      </c>
      <c r="K67" s="171">
        <v>12.677281000000001</v>
      </c>
      <c r="L67" s="171">
        <v>12.534233</v>
      </c>
      <c r="M67" s="171">
        <v>12.409414</v>
      </c>
      <c r="N67" s="171">
        <v>12.308296</v>
      </c>
      <c r="O67" s="171">
        <v>12.219779000000001</v>
      </c>
      <c r="P67" s="171">
        <v>12.137952</v>
      </c>
      <c r="Q67" s="171">
        <v>12.056125</v>
      </c>
      <c r="R67" s="171">
        <v>11.997028999999999</v>
      </c>
      <c r="S67" s="171">
        <v>11.952026</v>
      </c>
      <c r="T67" s="171">
        <v>11.911752999999999</v>
      </c>
      <c r="U67" s="171">
        <v>11.895242</v>
      </c>
      <c r="V67" s="171">
        <v>11.888226</v>
      </c>
      <c r="W67" s="171">
        <v>11.892284999999999</v>
      </c>
      <c r="X67" s="171">
        <v>11.901959</v>
      </c>
      <c r="Y67" s="171">
        <v>11.922736</v>
      </c>
      <c r="Z67" s="171">
        <v>11.952593999999999</v>
      </c>
      <c r="AA67" s="171">
        <v>12.00193</v>
      </c>
      <c r="AB67" s="171">
        <v>12.062331</v>
      </c>
      <c r="AC67" s="171">
        <v>12.124934</v>
      </c>
      <c r="AD67" s="171">
        <v>12.191979999999999</v>
      </c>
      <c r="AE67" s="171">
        <v>12.283104</v>
      </c>
      <c r="AF67" s="172">
        <v>-3.8839999999999999E-3</v>
      </c>
      <c r="AG67" s="37"/>
    </row>
    <row r="68" spans="1:33" ht="15" customHeight="1" x14ac:dyDescent="0.35">
      <c r="A68" s="36" t="s">
        <v>1021</v>
      </c>
      <c r="B68" s="170" t="s">
        <v>1020</v>
      </c>
      <c r="C68" s="171">
        <v>5.1823000000000001E-2</v>
      </c>
      <c r="D68" s="171">
        <v>4.8967999999999998E-2</v>
      </c>
      <c r="E68" s="171">
        <v>4.9398999999999998E-2</v>
      </c>
      <c r="F68" s="171">
        <v>4.7671999999999999E-2</v>
      </c>
      <c r="G68" s="171">
        <v>4.376E-2</v>
      </c>
      <c r="H68" s="171">
        <v>4.0028000000000001E-2</v>
      </c>
      <c r="I68" s="171">
        <v>3.6288000000000001E-2</v>
      </c>
      <c r="J68" s="171">
        <v>3.4126999999999998E-2</v>
      </c>
      <c r="K68" s="171">
        <v>3.2675000000000003E-2</v>
      </c>
      <c r="L68" s="171">
        <v>3.1168999999999999E-2</v>
      </c>
      <c r="M68" s="171">
        <v>3.1022000000000001E-2</v>
      </c>
      <c r="N68" s="171">
        <v>3.0995999999999999E-2</v>
      </c>
      <c r="O68" s="171">
        <v>3.0868E-2</v>
      </c>
      <c r="P68" s="171">
        <v>3.0827E-2</v>
      </c>
      <c r="Q68" s="171">
        <v>3.0506999999999999E-2</v>
      </c>
      <c r="R68" s="171">
        <v>2.9617000000000001E-2</v>
      </c>
      <c r="S68" s="171">
        <v>2.8225E-2</v>
      </c>
      <c r="T68" s="171">
        <v>2.7762999999999999E-2</v>
      </c>
      <c r="U68" s="171">
        <v>2.7383000000000001E-2</v>
      </c>
      <c r="V68" s="171">
        <v>2.6398000000000001E-2</v>
      </c>
      <c r="W68" s="171">
        <v>2.5146000000000002E-2</v>
      </c>
      <c r="X68" s="171">
        <v>2.3862000000000001E-2</v>
      </c>
      <c r="Y68" s="171">
        <v>2.2512999999999998E-2</v>
      </c>
      <c r="Z68" s="171">
        <v>2.1048999999999998E-2</v>
      </c>
      <c r="AA68" s="171">
        <v>2.0848999999999999E-2</v>
      </c>
      <c r="AB68" s="171">
        <v>2.0882000000000001E-2</v>
      </c>
      <c r="AC68" s="171">
        <v>2.0743999999999999E-2</v>
      </c>
      <c r="AD68" s="171">
        <v>2.0784E-2</v>
      </c>
      <c r="AE68" s="171">
        <v>2.068E-2</v>
      </c>
      <c r="AF68" s="172">
        <v>-3.2277E-2</v>
      </c>
      <c r="AG68" s="37"/>
    </row>
    <row r="69" spans="1:33" ht="15" customHeight="1" x14ac:dyDescent="0.35">
      <c r="A69" s="36" t="s">
        <v>1019</v>
      </c>
      <c r="B69" s="170" t="s">
        <v>1018</v>
      </c>
      <c r="C69" s="171">
        <v>-0.33268300000000001</v>
      </c>
      <c r="D69" s="171">
        <v>-0.20533199999999999</v>
      </c>
      <c r="E69" s="171">
        <v>-8.0464999999999995E-2</v>
      </c>
      <c r="F69" s="171">
        <v>-7.9141000000000003E-2</v>
      </c>
      <c r="G69" s="171">
        <v>-7.7562000000000006E-2</v>
      </c>
      <c r="H69" s="171">
        <v>-7.5869000000000006E-2</v>
      </c>
      <c r="I69" s="171">
        <v>-7.4584999999999999E-2</v>
      </c>
      <c r="J69" s="171">
        <v>-7.3352000000000001E-2</v>
      </c>
      <c r="K69" s="171">
        <v>-7.2014999999999996E-2</v>
      </c>
      <c r="L69" s="171">
        <v>-7.0830000000000004E-2</v>
      </c>
      <c r="M69" s="171">
        <v>-6.9986999999999994E-2</v>
      </c>
      <c r="N69" s="171">
        <v>-6.9027000000000005E-2</v>
      </c>
      <c r="O69" s="171">
        <v>-6.8177000000000001E-2</v>
      </c>
      <c r="P69" s="171">
        <v>-6.7415000000000003E-2</v>
      </c>
      <c r="Q69" s="171">
        <v>-6.6489000000000006E-2</v>
      </c>
      <c r="R69" s="171">
        <v>-6.5657999999999994E-2</v>
      </c>
      <c r="S69" s="171">
        <v>-6.4910999999999996E-2</v>
      </c>
      <c r="T69" s="171">
        <v>-6.4065999999999998E-2</v>
      </c>
      <c r="U69" s="171">
        <v>-6.3282000000000005E-2</v>
      </c>
      <c r="V69" s="171">
        <v>-6.2646999999999994E-2</v>
      </c>
      <c r="W69" s="171">
        <v>-6.1990000000000003E-2</v>
      </c>
      <c r="X69" s="171">
        <v>-6.1246000000000002E-2</v>
      </c>
      <c r="Y69" s="171">
        <v>-6.0407000000000002E-2</v>
      </c>
      <c r="Z69" s="171">
        <v>-5.9498000000000002E-2</v>
      </c>
      <c r="AA69" s="171">
        <v>-5.8693000000000002E-2</v>
      </c>
      <c r="AB69" s="171">
        <v>-5.7828999999999998E-2</v>
      </c>
      <c r="AC69" s="171">
        <v>-5.6840000000000002E-2</v>
      </c>
      <c r="AD69" s="171">
        <v>-5.5819000000000001E-2</v>
      </c>
      <c r="AE69" s="171">
        <v>-5.5093999999999997E-2</v>
      </c>
      <c r="AF69" s="172">
        <v>-6.2200999999999999E-2</v>
      </c>
      <c r="AG69" s="37"/>
    </row>
    <row r="70" spans="1:33" ht="15" customHeight="1" x14ac:dyDescent="0.35">
      <c r="A70" s="36" t="s">
        <v>1017</v>
      </c>
      <c r="B70" s="169" t="s">
        <v>0</v>
      </c>
      <c r="C70" s="173">
        <v>19.905000999999999</v>
      </c>
      <c r="D70" s="173">
        <v>20.027002</v>
      </c>
      <c r="E70" s="173">
        <v>19.931213</v>
      </c>
      <c r="F70" s="173">
        <v>19.867359</v>
      </c>
      <c r="G70" s="173">
        <v>19.854198</v>
      </c>
      <c r="H70" s="173">
        <v>19.836870000000001</v>
      </c>
      <c r="I70" s="173">
        <v>19.784765</v>
      </c>
      <c r="J70" s="173">
        <v>19.696639999999999</v>
      </c>
      <c r="K70" s="173">
        <v>19.58267</v>
      </c>
      <c r="L70" s="173">
        <v>19.476194</v>
      </c>
      <c r="M70" s="173">
        <v>19.408548</v>
      </c>
      <c r="N70" s="173">
        <v>19.351171000000001</v>
      </c>
      <c r="O70" s="173">
        <v>19.329653</v>
      </c>
      <c r="P70" s="173">
        <v>19.295822000000001</v>
      </c>
      <c r="Q70" s="173">
        <v>19.254009</v>
      </c>
      <c r="R70" s="173">
        <v>19.239543999999999</v>
      </c>
      <c r="S70" s="173">
        <v>19.226454</v>
      </c>
      <c r="T70" s="173">
        <v>19.242602999999999</v>
      </c>
      <c r="U70" s="173">
        <v>19.286579</v>
      </c>
      <c r="V70" s="173">
        <v>19.336397000000002</v>
      </c>
      <c r="W70" s="173">
        <v>19.399456000000001</v>
      </c>
      <c r="X70" s="173">
        <v>19.460463000000001</v>
      </c>
      <c r="Y70" s="173">
        <v>19.522269999999999</v>
      </c>
      <c r="Z70" s="173">
        <v>19.591360000000002</v>
      </c>
      <c r="AA70" s="173">
        <v>19.685879</v>
      </c>
      <c r="AB70" s="173">
        <v>19.802607999999999</v>
      </c>
      <c r="AC70" s="173">
        <v>19.892477</v>
      </c>
      <c r="AD70" s="173">
        <v>20.001750999999999</v>
      </c>
      <c r="AE70" s="173">
        <v>20.162787999999999</v>
      </c>
      <c r="AF70" s="174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70" t="s">
        <v>1015</v>
      </c>
      <c r="C72" s="171">
        <v>-0.29364000000000001</v>
      </c>
      <c r="D72" s="171">
        <v>0.38413799999999998</v>
      </c>
      <c r="E72" s="171">
        <v>-1.8412000000000001E-2</v>
      </c>
      <c r="F72" s="171">
        <v>-1.9605999999999998E-2</v>
      </c>
      <c r="G72" s="171">
        <v>-2.2353999999999999E-2</v>
      </c>
      <c r="H72" s="171">
        <v>-2.2298999999999999E-2</v>
      </c>
      <c r="I72" s="171">
        <v>-2.1360000000000001E-2</v>
      </c>
      <c r="J72" s="171">
        <v>-2.2155999999999999E-2</v>
      </c>
      <c r="K72" s="171">
        <v>-2.3390000000000001E-2</v>
      </c>
      <c r="L72" s="171">
        <v>-2.342E-2</v>
      </c>
      <c r="M72" s="171">
        <v>-2.3331000000000001E-2</v>
      </c>
      <c r="N72" s="171">
        <v>-2.3001000000000001E-2</v>
      </c>
      <c r="O72" s="171">
        <v>-2.3775000000000001E-2</v>
      </c>
      <c r="P72" s="171">
        <v>-2.3438000000000001E-2</v>
      </c>
      <c r="Q72" s="171">
        <v>-2.3077E-2</v>
      </c>
      <c r="R72" s="171">
        <v>-2.2934E-2</v>
      </c>
      <c r="S72" s="171">
        <v>-2.2946999999999999E-2</v>
      </c>
      <c r="T72" s="171">
        <v>-2.2976E-2</v>
      </c>
      <c r="U72" s="171">
        <v>-2.2675000000000001E-2</v>
      </c>
      <c r="V72" s="171">
        <v>-2.3779000000000002E-2</v>
      </c>
      <c r="W72" s="171">
        <v>-2.3975E-2</v>
      </c>
      <c r="X72" s="171">
        <v>-2.4136000000000001E-2</v>
      </c>
      <c r="Y72" s="171">
        <v>-2.4466999999999999E-2</v>
      </c>
      <c r="Z72" s="171">
        <v>-2.5166999999999998E-2</v>
      </c>
      <c r="AA72" s="171">
        <v>-2.1807E-2</v>
      </c>
      <c r="AB72" s="171">
        <v>-2.1797E-2</v>
      </c>
      <c r="AC72" s="171">
        <v>-2.1108999999999999E-2</v>
      </c>
      <c r="AD72" s="171">
        <v>-2.2442E-2</v>
      </c>
      <c r="AE72" s="171">
        <v>-2.1777999999999999E-2</v>
      </c>
      <c r="AF72" s="172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70" t="s">
        <v>1013</v>
      </c>
      <c r="C74" s="176">
        <v>17.952000000000002</v>
      </c>
      <c r="D74" s="176">
        <v>18.118998999999999</v>
      </c>
      <c r="E74" s="176">
        <v>18.448851000000001</v>
      </c>
      <c r="F74" s="176">
        <v>18.520790000000002</v>
      </c>
      <c r="G74" s="176">
        <v>18.59273</v>
      </c>
      <c r="H74" s="176">
        <v>18.664670999999998</v>
      </c>
      <c r="I74" s="176">
        <v>18.664670999999998</v>
      </c>
      <c r="J74" s="176">
        <v>18.664670999999998</v>
      </c>
      <c r="K74" s="176">
        <v>18.664670999999998</v>
      </c>
      <c r="L74" s="176">
        <v>18.664670999999998</v>
      </c>
      <c r="M74" s="176">
        <v>18.664670999999998</v>
      </c>
      <c r="N74" s="176">
        <v>18.664670999999998</v>
      </c>
      <c r="O74" s="176">
        <v>18.664670999999998</v>
      </c>
      <c r="P74" s="176">
        <v>18.664670999999998</v>
      </c>
      <c r="Q74" s="176">
        <v>18.664670999999998</v>
      </c>
      <c r="R74" s="176">
        <v>18.664670999999998</v>
      </c>
      <c r="S74" s="176">
        <v>18.664670999999998</v>
      </c>
      <c r="T74" s="176">
        <v>18.664670999999998</v>
      </c>
      <c r="U74" s="176">
        <v>18.664670999999998</v>
      </c>
      <c r="V74" s="176">
        <v>18.664670999999998</v>
      </c>
      <c r="W74" s="176">
        <v>18.664670999999998</v>
      </c>
      <c r="X74" s="176">
        <v>18.664670999999998</v>
      </c>
      <c r="Y74" s="176">
        <v>18.664670999999998</v>
      </c>
      <c r="Z74" s="176">
        <v>18.664670999999998</v>
      </c>
      <c r="AA74" s="176">
        <v>18.664670999999998</v>
      </c>
      <c r="AB74" s="176">
        <v>18.664670999999998</v>
      </c>
      <c r="AC74" s="176">
        <v>18.664670999999998</v>
      </c>
      <c r="AD74" s="176">
        <v>18.664670999999998</v>
      </c>
      <c r="AE74" s="176">
        <v>18.664670999999998</v>
      </c>
      <c r="AF74" s="172">
        <v>1.3910000000000001E-3</v>
      </c>
      <c r="AG74" s="37"/>
    </row>
    <row r="75" spans="1:33" ht="15" customHeight="1" x14ac:dyDescent="0.35">
      <c r="A75" s="36" t="s">
        <v>1012</v>
      </c>
      <c r="B75" s="170" t="s">
        <v>2085</v>
      </c>
      <c r="C75" s="176">
        <v>91.459000000000003</v>
      </c>
      <c r="D75" s="176">
        <v>90.059997999999993</v>
      </c>
      <c r="E75" s="176">
        <v>90.952515000000005</v>
      </c>
      <c r="F75" s="176">
        <v>90.945999</v>
      </c>
      <c r="G75" s="176">
        <v>90.980926999999994</v>
      </c>
      <c r="H75" s="176">
        <v>91.484848</v>
      </c>
      <c r="I75" s="176">
        <v>91.844536000000005</v>
      </c>
      <c r="J75" s="176">
        <v>92.153808999999995</v>
      </c>
      <c r="K75" s="176">
        <v>92.193236999999996</v>
      </c>
      <c r="L75" s="176">
        <v>92.065842000000004</v>
      </c>
      <c r="M75" s="176">
        <v>92.035163999999995</v>
      </c>
      <c r="N75" s="176">
        <v>91.923935</v>
      </c>
      <c r="O75" s="176">
        <v>92.020874000000006</v>
      </c>
      <c r="P75" s="176">
        <v>92.105225000000004</v>
      </c>
      <c r="Q75" s="176">
        <v>92.003792000000004</v>
      </c>
      <c r="R75" s="176">
        <v>91.863945000000001</v>
      </c>
      <c r="S75" s="176">
        <v>92.008858000000004</v>
      </c>
      <c r="T75" s="176">
        <v>92.026291000000001</v>
      </c>
      <c r="U75" s="176">
        <v>92.063507000000001</v>
      </c>
      <c r="V75" s="176">
        <v>92.141662999999994</v>
      </c>
      <c r="W75" s="176">
        <v>92.211074999999994</v>
      </c>
      <c r="X75" s="176">
        <v>92.063453999999993</v>
      </c>
      <c r="Y75" s="176">
        <v>92.282477999999998</v>
      </c>
      <c r="Z75" s="176">
        <v>92.147307999999995</v>
      </c>
      <c r="AA75" s="176">
        <v>92.345222000000007</v>
      </c>
      <c r="AB75" s="176">
        <v>92.071074999999993</v>
      </c>
      <c r="AC75" s="176">
        <v>91.983101000000005</v>
      </c>
      <c r="AD75" s="176">
        <v>92.092338999999996</v>
      </c>
      <c r="AE75" s="176">
        <v>91.780060000000006</v>
      </c>
      <c r="AF75" s="172">
        <v>1.25E-4</v>
      </c>
      <c r="AG75" s="37"/>
    </row>
    <row r="76" spans="1:33" ht="15" customHeight="1" x14ac:dyDescent="0.35">
      <c r="A76" s="36" t="s">
        <v>1011</v>
      </c>
      <c r="B76" s="170" t="s">
        <v>1010</v>
      </c>
      <c r="C76" s="171">
        <v>8.4865460000000006</v>
      </c>
      <c r="D76" s="171">
        <v>9.0409009999999999</v>
      </c>
      <c r="E76" s="171">
        <v>8.9167039999999993</v>
      </c>
      <c r="F76" s="171">
        <v>8.8531840000000006</v>
      </c>
      <c r="G76" s="171">
        <v>8.6993539999999996</v>
      </c>
      <c r="H76" s="171">
        <v>8.7978100000000001</v>
      </c>
      <c r="I76" s="171">
        <v>8.7302379999999999</v>
      </c>
      <c r="J76" s="171">
        <v>8.8096979999999991</v>
      </c>
      <c r="K76" s="171">
        <v>8.8348289999999992</v>
      </c>
      <c r="L76" s="171">
        <v>8.8668779999999998</v>
      </c>
      <c r="M76" s="171">
        <v>8.8397729999999992</v>
      </c>
      <c r="N76" s="171">
        <v>8.7467419999999994</v>
      </c>
      <c r="O76" s="171">
        <v>8.7945659999999997</v>
      </c>
      <c r="P76" s="171">
        <v>8.8531479999999991</v>
      </c>
      <c r="Q76" s="171">
        <v>8.8453959999999991</v>
      </c>
      <c r="R76" s="171">
        <v>8.8224110000000007</v>
      </c>
      <c r="S76" s="171">
        <v>8.8540229999999998</v>
      </c>
      <c r="T76" s="171">
        <v>8.9058299999999999</v>
      </c>
      <c r="U76" s="171">
        <v>8.9359339999999996</v>
      </c>
      <c r="V76" s="171">
        <v>9.1044499999999999</v>
      </c>
      <c r="W76" s="171">
        <v>9.0757650000000005</v>
      </c>
      <c r="X76" s="171">
        <v>8.9965720000000005</v>
      </c>
      <c r="Y76" s="171">
        <v>8.8712859999999996</v>
      </c>
      <c r="Z76" s="171">
        <v>8.8281840000000003</v>
      </c>
      <c r="AA76" s="171">
        <v>8.7008500000000009</v>
      </c>
      <c r="AB76" s="171">
        <v>8.7265999999999995</v>
      </c>
      <c r="AC76" s="171">
        <v>8.7043099999999995</v>
      </c>
      <c r="AD76" s="171">
        <v>8.5641890000000007</v>
      </c>
      <c r="AE76" s="171">
        <v>8.4194560000000003</v>
      </c>
      <c r="AF76" s="172">
        <v>-2.8299999999999999E-4</v>
      </c>
      <c r="AG76" s="37"/>
    </row>
    <row r="77" spans="1:33" ht="15" customHeight="1" x14ac:dyDescent="0.35">
      <c r="A77" s="36" t="s">
        <v>1009</v>
      </c>
      <c r="B77" s="170" t="s">
        <v>1008</v>
      </c>
      <c r="C77" s="171">
        <v>9.7326560000000004</v>
      </c>
      <c r="D77" s="171">
        <v>9.9308960000000006</v>
      </c>
      <c r="E77" s="171">
        <v>10.693754999999999</v>
      </c>
      <c r="F77" s="171">
        <v>10.829088</v>
      </c>
      <c r="G77" s="171">
        <v>11.052844</v>
      </c>
      <c r="H77" s="171">
        <v>11.149592999999999</v>
      </c>
      <c r="I77" s="171">
        <v>11.152388999999999</v>
      </c>
      <c r="J77" s="171">
        <v>11.224688</v>
      </c>
      <c r="K77" s="171">
        <v>11.374539</v>
      </c>
      <c r="L77" s="171">
        <v>11.406249000000001</v>
      </c>
      <c r="M77" s="171">
        <v>11.482843000000001</v>
      </c>
      <c r="N77" s="171">
        <v>11.513206</v>
      </c>
      <c r="O77" s="171">
        <v>11.654120000000001</v>
      </c>
      <c r="P77" s="171">
        <v>11.765363000000001</v>
      </c>
      <c r="Q77" s="171">
        <v>11.842428</v>
      </c>
      <c r="R77" s="171">
        <v>11.860378000000001</v>
      </c>
      <c r="S77" s="171">
        <v>11.865155</v>
      </c>
      <c r="T77" s="171">
        <v>11.957485999999999</v>
      </c>
      <c r="U77" s="171">
        <v>11.842484000000001</v>
      </c>
      <c r="V77" s="171">
        <v>11.890943999999999</v>
      </c>
      <c r="W77" s="171">
        <v>11.950986</v>
      </c>
      <c r="X77" s="171">
        <v>11.976305999999999</v>
      </c>
      <c r="Y77" s="171">
        <v>11.972303</v>
      </c>
      <c r="Z77" s="171">
        <v>11.933615</v>
      </c>
      <c r="AA77" s="171">
        <v>11.771686000000001</v>
      </c>
      <c r="AB77" s="171">
        <v>11.637226999999999</v>
      </c>
      <c r="AC77" s="171">
        <v>11.631284000000001</v>
      </c>
      <c r="AD77" s="171">
        <v>11.574436</v>
      </c>
      <c r="AE77" s="171">
        <v>11.327992</v>
      </c>
      <c r="AF77" s="172">
        <v>5.4359999999999999E-3</v>
      </c>
      <c r="AG77" s="37"/>
    </row>
    <row r="78" spans="1:33" ht="15" customHeight="1" x14ac:dyDescent="0.35">
      <c r="A78" s="36" t="s">
        <v>1007</v>
      </c>
      <c r="B78" s="170" t="s">
        <v>1006</v>
      </c>
      <c r="C78" s="171">
        <v>-1.246111</v>
      </c>
      <c r="D78" s="171">
        <v>-0.88999499999999998</v>
      </c>
      <c r="E78" s="171">
        <v>-1.7770509999999999</v>
      </c>
      <c r="F78" s="171">
        <v>-1.9759040000000001</v>
      </c>
      <c r="G78" s="171">
        <v>-2.3534899999999999</v>
      </c>
      <c r="H78" s="171">
        <v>-2.3517839999999999</v>
      </c>
      <c r="I78" s="171">
        <v>-2.4221509999999999</v>
      </c>
      <c r="J78" s="171">
        <v>-2.4149889999999998</v>
      </c>
      <c r="K78" s="171">
        <v>-2.5397099999999999</v>
      </c>
      <c r="L78" s="171">
        <v>-2.539371</v>
      </c>
      <c r="M78" s="171">
        <v>-2.6430699999999998</v>
      </c>
      <c r="N78" s="171">
        <v>-2.766464</v>
      </c>
      <c r="O78" s="171">
        <v>-2.8595540000000002</v>
      </c>
      <c r="P78" s="171">
        <v>-2.9122140000000001</v>
      </c>
      <c r="Q78" s="171">
        <v>-2.9970319999999999</v>
      </c>
      <c r="R78" s="171">
        <v>-3.0379679999999998</v>
      </c>
      <c r="S78" s="171">
        <v>-3.0111319999999999</v>
      </c>
      <c r="T78" s="171">
        <v>-3.0516559999999999</v>
      </c>
      <c r="U78" s="171">
        <v>-2.9065500000000002</v>
      </c>
      <c r="V78" s="171">
        <v>-2.7864930000000001</v>
      </c>
      <c r="W78" s="171">
        <v>-2.8752209999999998</v>
      </c>
      <c r="X78" s="171">
        <v>-2.9797340000000001</v>
      </c>
      <c r="Y78" s="171">
        <v>-3.1010170000000001</v>
      </c>
      <c r="Z78" s="171">
        <v>-3.1054309999999998</v>
      </c>
      <c r="AA78" s="171">
        <v>-3.0708350000000002</v>
      </c>
      <c r="AB78" s="171">
        <v>-2.9106269999999999</v>
      </c>
      <c r="AC78" s="171">
        <v>-2.9269729999999998</v>
      </c>
      <c r="AD78" s="171">
        <v>-3.0102470000000001</v>
      </c>
      <c r="AE78" s="171">
        <v>-2.9085359999999998</v>
      </c>
      <c r="AF78" s="172">
        <v>3.0734999999999998E-2</v>
      </c>
      <c r="AG78" s="37"/>
    </row>
    <row r="79" spans="1:33" ht="14.5" x14ac:dyDescent="0.35">
      <c r="A79" s="36" t="s">
        <v>1005</v>
      </c>
      <c r="B79" s="170" t="s">
        <v>2086</v>
      </c>
      <c r="C79" s="176">
        <v>-6.3540260000000002</v>
      </c>
      <c r="D79" s="176">
        <v>-4.3603430000000003</v>
      </c>
      <c r="E79" s="176">
        <v>-8.9241620000000008</v>
      </c>
      <c r="F79" s="176">
        <v>-9.9553010000000004</v>
      </c>
      <c r="G79" s="176">
        <v>-11.867222999999999</v>
      </c>
      <c r="H79" s="176">
        <v>-11.868959</v>
      </c>
      <c r="I79" s="176">
        <v>-12.255728</v>
      </c>
      <c r="J79" s="176">
        <v>-12.274734</v>
      </c>
      <c r="K79" s="176">
        <v>-12.984676</v>
      </c>
      <c r="L79" s="176">
        <v>-13.054034</v>
      </c>
      <c r="M79" s="176">
        <v>-13.634465000000001</v>
      </c>
      <c r="N79" s="176">
        <v>-14.313117999999999</v>
      </c>
      <c r="O79" s="176">
        <v>-14.811828999999999</v>
      </c>
      <c r="P79" s="176">
        <v>-15.110813</v>
      </c>
      <c r="Q79" s="176">
        <v>-15.584432</v>
      </c>
      <c r="R79" s="176">
        <v>-15.80908</v>
      </c>
      <c r="S79" s="176">
        <v>-15.680111999999999</v>
      </c>
      <c r="T79" s="176">
        <v>-15.87781</v>
      </c>
      <c r="U79" s="176">
        <v>-15.088065</v>
      </c>
      <c r="V79" s="176">
        <v>-14.428357999999999</v>
      </c>
      <c r="W79" s="176">
        <v>-14.839491000000001</v>
      </c>
      <c r="X79" s="176">
        <v>-15.330742000000001</v>
      </c>
      <c r="Y79" s="176">
        <v>-15.904443000000001</v>
      </c>
      <c r="Z79" s="176">
        <v>-15.871409999999999</v>
      </c>
      <c r="AA79" s="176">
        <v>-15.616472999999999</v>
      </c>
      <c r="AB79" s="176">
        <v>-14.714403000000001</v>
      </c>
      <c r="AC79" s="176">
        <v>-14.729609999999999</v>
      </c>
      <c r="AD79" s="176">
        <v>-15.066827999999999</v>
      </c>
      <c r="AE79" s="176">
        <v>-14.440868</v>
      </c>
      <c r="AF79" s="172">
        <v>2.9755E-2</v>
      </c>
      <c r="AG79" s="37"/>
    </row>
    <row r="80" spans="1:33" ht="15" customHeight="1" x14ac:dyDescent="0.35">
      <c r="A80" s="35"/>
      <c r="B80" s="169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70" t="s">
        <v>2087</v>
      </c>
      <c r="C81" s="175">
        <v>371.36688199999998</v>
      </c>
      <c r="D81" s="175">
        <v>248.61128199999999</v>
      </c>
      <c r="E81" s="175">
        <v>251.41229200000001</v>
      </c>
      <c r="F81" s="175">
        <v>234.703217</v>
      </c>
      <c r="G81" s="175">
        <v>230.17449999999999</v>
      </c>
      <c r="H81" s="175">
        <v>234.90776099999999</v>
      </c>
      <c r="I81" s="175">
        <v>234.48049900000001</v>
      </c>
      <c r="J81" s="175">
        <v>239.360443</v>
      </c>
      <c r="K81" s="175">
        <v>241.82403600000001</v>
      </c>
      <c r="L81" s="175">
        <v>243.932602</v>
      </c>
      <c r="M81" s="175">
        <v>245.429123</v>
      </c>
      <c r="N81" s="175">
        <v>244.05328399999999</v>
      </c>
      <c r="O81" s="175">
        <v>246.72105400000001</v>
      </c>
      <c r="P81" s="175">
        <v>250.19442699999999</v>
      </c>
      <c r="Q81" s="175">
        <v>252.71852100000001</v>
      </c>
      <c r="R81" s="175">
        <v>252.98632799999999</v>
      </c>
      <c r="S81" s="175">
        <v>255.54049699999999</v>
      </c>
      <c r="T81" s="175">
        <v>258.61086999999998</v>
      </c>
      <c r="U81" s="175">
        <v>261.46523999999999</v>
      </c>
      <c r="V81" s="175">
        <v>268.47531099999998</v>
      </c>
      <c r="W81" s="175">
        <v>269.251373</v>
      </c>
      <c r="X81" s="175">
        <v>266.64828499999999</v>
      </c>
      <c r="Y81" s="175">
        <v>263.44723499999998</v>
      </c>
      <c r="Z81" s="175">
        <v>262.58783</v>
      </c>
      <c r="AA81" s="175">
        <v>260.37374899999998</v>
      </c>
      <c r="AB81" s="175">
        <v>262.247345</v>
      </c>
      <c r="AC81" s="175">
        <v>262.36071800000002</v>
      </c>
      <c r="AD81" s="175">
        <v>259.065338</v>
      </c>
      <c r="AE81" s="175">
        <v>255.761414</v>
      </c>
      <c r="AF81" s="172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369" t="s">
        <v>1137</v>
      </c>
      <c r="C84" s="370"/>
      <c r="D84" s="370"/>
      <c r="E84" s="370"/>
      <c r="F84" s="370"/>
      <c r="G84" s="370"/>
      <c r="H84" s="370"/>
      <c r="I84" s="370"/>
      <c r="J84" s="370"/>
      <c r="K84" s="370"/>
      <c r="L84" s="370"/>
      <c r="M84" s="370"/>
      <c r="N84" s="370"/>
      <c r="O84" s="370"/>
      <c r="P84" s="370"/>
      <c r="Q84" s="370"/>
      <c r="R84" s="370"/>
      <c r="S84" s="370"/>
      <c r="T84" s="370"/>
      <c r="U84" s="370"/>
      <c r="V84" s="370"/>
      <c r="W84" s="370"/>
      <c r="X84" s="370"/>
      <c r="Y84" s="370"/>
      <c r="Z84" s="370"/>
      <c r="AA84" s="370"/>
      <c r="AB84" s="370"/>
      <c r="AC84" s="370"/>
      <c r="AD84" s="370"/>
      <c r="AE84" s="370"/>
      <c r="AF84" s="370"/>
      <c r="AG84" s="370"/>
      <c r="AH84" s="159"/>
    </row>
    <row r="85" spans="1:34" ht="15" customHeight="1" x14ac:dyDescent="0.35">
      <c r="A85" s="35"/>
      <c r="B85" s="37" t="s">
        <v>2088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2089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2090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2091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2092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2093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2094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2095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2096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2" t="s">
        <v>2097</v>
      </c>
      <c r="C112" s="372"/>
      <c r="D112" s="372"/>
      <c r="E112" s="372"/>
      <c r="F112" s="372"/>
      <c r="G112" s="372"/>
      <c r="H112" s="372"/>
      <c r="I112" s="372"/>
      <c r="J112" s="372"/>
      <c r="K112" s="372"/>
      <c r="L112" s="372"/>
      <c r="M112" s="372"/>
      <c r="N112" s="372"/>
      <c r="O112" s="372"/>
      <c r="P112" s="372"/>
      <c r="Q112" s="372"/>
      <c r="R112" s="372"/>
      <c r="S112" s="372"/>
      <c r="T112" s="372"/>
      <c r="U112" s="372"/>
      <c r="V112" s="372"/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371"/>
      <c r="C308" s="371"/>
      <c r="D308" s="371"/>
      <c r="E308" s="371"/>
      <c r="F308" s="371"/>
      <c r="G308" s="371"/>
      <c r="H308" s="371"/>
      <c r="I308" s="371"/>
      <c r="J308" s="371"/>
      <c r="K308" s="371"/>
      <c r="L308" s="371"/>
      <c r="M308" s="371"/>
      <c r="N308" s="371"/>
      <c r="O308" s="371"/>
      <c r="P308" s="371"/>
      <c r="Q308" s="371"/>
      <c r="R308" s="371"/>
      <c r="S308" s="371"/>
      <c r="T308" s="371"/>
      <c r="U308" s="371"/>
      <c r="V308" s="371"/>
      <c r="W308" s="371"/>
      <c r="X308" s="371"/>
      <c r="Y308" s="371"/>
      <c r="Z308" s="371"/>
      <c r="AA308" s="371"/>
      <c r="AB308" s="371"/>
      <c r="AC308" s="371"/>
      <c r="AD308" s="371"/>
      <c r="AE308" s="371"/>
      <c r="AF308" s="371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371"/>
      <c r="C511" s="371"/>
      <c r="D511" s="371"/>
      <c r="E511" s="371"/>
      <c r="F511" s="371"/>
      <c r="G511" s="371"/>
      <c r="H511" s="371"/>
      <c r="I511" s="371"/>
      <c r="J511" s="371"/>
      <c r="K511" s="371"/>
      <c r="L511" s="371"/>
      <c r="M511" s="371"/>
      <c r="N511" s="371"/>
      <c r="O511" s="371"/>
      <c r="P511" s="371"/>
      <c r="Q511" s="371"/>
      <c r="R511" s="371"/>
      <c r="S511" s="371"/>
      <c r="T511" s="371"/>
      <c r="U511" s="371"/>
      <c r="V511" s="371"/>
      <c r="W511" s="371"/>
      <c r="X511" s="371"/>
      <c r="Y511" s="371"/>
      <c r="Z511" s="371"/>
      <c r="AA511" s="371"/>
      <c r="AB511" s="371"/>
      <c r="AC511" s="371"/>
      <c r="AD511" s="371"/>
      <c r="AE511" s="371"/>
      <c r="AF511" s="371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371"/>
      <c r="C712" s="371"/>
      <c r="D712" s="371"/>
      <c r="E712" s="371"/>
      <c r="F712" s="371"/>
      <c r="G712" s="371"/>
      <c r="H712" s="371"/>
      <c r="I712" s="371"/>
      <c r="J712" s="371"/>
      <c r="K712" s="371"/>
      <c r="L712" s="371"/>
      <c r="M712" s="371"/>
      <c r="N712" s="371"/>
      <c r="O712" s="371"/>
      <c r="P712" s="371"/>
      <c r="Q712" s="371"/>
      <c r="R712" s="371"/>
      <c r="S712" s="371"/>
      <c r="T712" s="371"/>
      <c r="U712" s="371"/>
      <c r="V712" s="371"/>
      <c r="W712" s="371"/>
      <c r="X712" s="371"/>
      <c r="Y712" s="371"/>
      <c r="Z712" s="371"/>
      <c r="AA712" s="371"/>
      <c r="AB712" s="371"/>
      <c r="AC712" s="371"/>
      <c r="AD712" s="371"/>
      <c r="AE712" s="371"/>
      <c r="AF712" s="371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371"/>
      <c r="C887" s="371"/>
      <c r="D887" s="371"/>
      <c r="E887" s="371"/>
      <c r="F887" s="371"/>
      <c r="G887" s="371"/>
      <c r="H887" s="371"/>
      <c r="I887" s="371"/>
      <c r="J887" s="371"/>
      <c r="K887" s="371"/>
      <c r="L887" s="371"/>
      <c r="M887" s="371"/>
      <c r="N887" s="371"/>
      <c r="O887" s="371"/>
      <c r="P887" s="371"/>
      <c r="Q887" s="371"/>
      <c r="R887" s="371"/>
      <c r="S887" s="371"/>
      <c r="T887" s="371"/>
      <c r="U887" s="371"/>
      <c r="V887" s="371"/>
      <c r="W887" s="371"/>
      <c r="X887" s="371"/>
      <c r="Y887" s="371"/>
      <c r="Z887" s="371"/>
      <c r="AA887" s="371"/>
      <c r="AB887" s="371"/>
      <c r="AC887" s="371"/>
      <c r="AD887" s="371"/>
      <c r="AE887" s="371"/>
      <c r="AF887" s="371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371"/>
      <c r="C1101" s="371"/>
      <c r="D1101" s="371"/>
      <c r="E1101" s="371"/>
      <c r="F1101" s="371"/>
      <c r="G1101" s="371"/>
      <c r="H1101" s="371"/>
      <c r="I1101" s="371"/>
      <c r="J1101" s="371"/>
      <c r="K1101" s="371"/>
      <c r="L1101" s="371"/>
      <c r="M1101" s="371"/>
      <c r="N1101" s="371"/>
      <c r="O1101" s="371"/>
      <c r="P1101" s="371"/>
      <c r="Q1101" s="371"/>
      <c r="R1101" s="371"/>
      <c r="S1101" s="371"/>
      <c r="T1101" s="371"/>
      <c r="U1101" s="371"/>
      <c r="V1101" s="371"/>
      <c r="W1101" s="371"/>
      <c r="X1101" s="371"/>
      <c r="Y1101" s="371"/>
      <c r="Z1101" s="371"/>
      <c r="AA1101" s="371"/>
      <c r="AB1101" s="371"/>
      <c r="AC1101" s="371"/>
      <c r="AD1101" s="371"/>
      <c r="AE1101" s="371"/>
      <c r="AF1101" s="371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371"/>
      <c r="C1229" s="371"/>
      <c r="D1229" s="371"/>
      <c r="E1229" s="371"/>
      <c r="F1229" s="371"/>
      <c r="G1229" s="371"/>
      <c r="H1229" s="371"/>
      <c r="I1229" s="371"/>
      <c r="J1229" s="371"/>
      <c r="K1229" s="371"/>
      <c r="L1229" s="371"/>
      <c r="M1229" s="371"/>
      <c r="N1229" s="371"/>
      <c r="O1229" s="371"/>
      <c r="P1229" s="371"/>
      <c r="Q1229" s="371"/>
      <c r="R1229" s="371"/>
      <c r="S1229" s="371"/>
      <c r="T1229" s="371"/>
      <c r="U1229" s="371"/>
      <c r="V1229" s="371"/>
      <c r="W1229" s="371"/>
      <c r="X1229" s="371"/>
      <c r="Y1229" s="371"/>
      <c r="Z1229" s="371"/>
      <c r="AA1229" s="371"/>
      <c r="AB1229" s="371"/>
      <c r="AC1229" s="371"/>
      <c r="AD1229" s="371"/>
      <c r="AE1229" s="371"/>
      <c r="AF1229" s="371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371"/>
      <c r="C1390" s="371"/>
      <c r="D1390" s="371"/>
      <c r="E1390" s="371"/>
      <c r="F1390" s="371"/>
      <c r="G1390" s="371"/>
      <c r="H1390" s="371"/>
      <c r="I1390" s="371"/>
      <c r="J1390" s="371"/>
      <c r="K1390" s="371"/>
      <c r="L1390" s="371"/>
      <c r="M1390" s="371"/>
      <c r="N1390" s="371"/>
      <c r="O1390" s="371"/>
      <c r="P1390" s="371"/>
      <c r="Q1390" s="371"/>
      <c r="R1390" s="371"/>
      <c r="S1390" s="371"/>
      <c r="T1390" s="371"/>
      <c r="U1390" s="371"/>
      <c r="V1390" s="371"/>
      <c r="W1390" s="371"/>
      <c r="X1390" s="371"/>
      <c r="Y1390" s="371"/>
      <c r="Z1390" s="371"/>
      <c r="AA1390" s="371"/>
      <c r="AB1390" s="371"/>
      <c r="AC1390" s="371"/>
      <c r="AD1390" s="371"/>
      <c r="AE1390" s="371"/>
      <c r="AF1390" s="371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371"/>
      <c r="C1502" s="371"/>
      <c r="D1502" s="371"/>
      <c r="E1502" s="371"/>
      <c r="F1502" s="371"/>
      <c r="G1502" s="371"/>
      <c r="H1502" s="371"/>
      <c r="I1502" s="371"/>
      <c r="J1502" s="371"/>
      <c r="K1502" s="371"/>
      <c r="L1502" s="371"/>
      <c r="M1502" s="371"/>
      <c r="N1502" s="371"/>
      <c r="O1502" s="371"/>
      <c r="P1502" s="371"/>
      <c r="Q1502" s="371"/>
      <c r="R1502" s="371"/>
      <c r="S1502" s="371"/>
      <c r="T1502" s="371"/>
      <c r="U1502" s="371"/>
      <c r="V1502" s="371"/>
      <c r="W1502" s="371"/>
      <c r="X1502" s="371"/>
      <c r="Y1502" s="371"/>
      <c r="Z1502" s="371"/>
      <c r="AA1502" s="371"/>
      <c r="AB1502" s="371"/>
      <c r="AC1502" s="371"/>
      <c r="AD1502" s="371"/>
      <c r="AE1502" s="371"/>
      <c r="AF1502" s="371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371"/>
      <c r="C1604" s="371"/>
      <c r="D1604" s="371"/>
      <c r="E1604" s="371"/>
      <c r="F1604" s="371"/>
      <c r="G1604" s="371"/>
      <c r="H1604" s="371"/>
      <c r="I1604" s="371"/>
      <c r="J1604" s="371"/>
      <c r="K1604" s="371"/>
      <c r="L1604" s="371"/>
      <c r="M1604" s="371"/>
      <c r="N1604" s="371"/>
      <c r="O1604" s="371"/>
      <c r="P1604" s="371"/>
      <c r="Q1604" s="371"/>
      <c r="R1604" s="371"/>
      <c r="S1604" s="371"/>
      <c r="T1604" s="371"/>
      <c r="U1604" s="371"/>
      <c r="V1604" s="371"/>
      <c r="W1604" s="371"/>
      <c r="X1604" s="371"/>
      <c r="Y1604" s="371"/>
      <c r="Z1604" s="371"/>
      <c r="AA1604" s="371"/>
      <c r="AB1604" s="371"/>
      <c r="AC1604" s="371"/>
      <c r="AD1604" s="371"/>
      <c r="AE1604" s="371"/>
      <c r="AF1604" s="371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371"/>
      <c r="C1699" s="371"/>
      <c r="D1699" s="371"/>
      <c r="E1699" s="371"/>
      <c r="F1699" s="371"/>
      <c r="G1699" s="371"/>
      <c r="H1699" s="371"/>
      <c r="I1699" s="371"/>
      <c r="J1699" s="371"/>
      <c r="K1699" s="371"/>
      <c r="L1699" s="371"/>
      <c r="M1699" s="371"/>
      <c r="N1699" s="371"/>
      <c r="O1699" s="371"/>
      <c r="P1699" s="371"/>
      <c r="Q1699" s="371"/>
      <c r="R1699" s="371"/>
      <c r="S1699" s="371"/>
      <c r="T1699" s="371"/>
      <c r="U1699" s="371"/>
      <c r="V1699" s="371"/>
      <c r="W1699" s="371"/>
      <c r="X1699" s="371"/>
      <c r="Y1699" s="371"/>
      <c r="Z1699" s="371"/>
      <c r="AA1699" s="371"/>
      <c r="AB1699" s="371"/>
      <c r="AC1699" s="371"/>
      <c r="AD1699" s="371"/>
      <c r="AE1699" s="371"/>
      <c r="AF1699" s="371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371"/>
      <c r="C1945" s="371"/>
      <c r="D1945" s="371"/>
      <c r="E1945" s="371"/>
      <c r="F1945" s="371"/>
      <c r="G1945" s="371"/>
      <c r="H1945" s="371"/>
      <c r="I1945" s="371"/>
      <c r="J1945" s="371"/>
      <c r="K1945" s="371"/>
      <c r="L1945" s="371"/>
      <c r="M1945" s="371"/>
      <c r="N1945" s="371"/>
      <c r="O1945" s="371"/>
      <c r="P1945" s="371"/>
      <c r="Q1945" s="371"/>
      <c r="R1945" s="371"/>
      <c r="S1945" s="371"/>
      <c r="T1945" s="371"/>
      <c r="U1945" s="371"/>
      <c r="V1945" s="371"/>
      <c r="W1945" s="371"/>
      <c r="X1945" s="371"/>
      <c r="Y1945" s="371"/>
      <c r="Z1945" s="371"/>
      <c r="AA1945" s="371"/>
      <c r="AB1945" s="371"/>
      <c r="AC1945" s="371"/>
      <c r="AD1945" s="371"/>
      <c r="AE1945" s="371"/>
      <c r="AF1945" s="371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371"/>
      <c r="C2031" s="371"/>
      <c r="D2031" s="371"/>
      <c r="E2031" s="371"/>
      <c r="F2031" s="371"/>
      <c r="G2031" s="371"/>
      <c r="H2031" s="371"/>
      <c r="I2031" s="371"/>
      <c r="J2031" s="371"/>
      <c r="K2031" s="371"/>
      <c r="L2031" s="371"/>
      <c r="M2031" s="371"/>
      <c r="N2031" s="371"/>
      <c r="O2031" s="371"/>
      <c r="P2031" s="371"/>
      <c r="Q2031" s="371"/>
      <c r="R2031" s="371"/>
      <c r="S2031" s="371"/>
      <c r="T2031" s="371"/>
      <c r="U2031" s="371"/>
      <c r="V2031" s="371"/>
      <c r="W2031" s="371"/>
      <c r="X2031" s="371"/>
      <c r="Y2031" s="371"/>
      <c r="Z2031" s="371"/>
      <c r="AA2031" s="371"/>
      <c r="AB2031" s="371"/>
      <c r="AC2031" s="371"/>
      <c r="AD2031" s="371"/>
      <c r="AE2031" s="371"/>
      <c r="AF2031" s="371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371"/>
      <c r="C2153" s="371"/>
      <c r="D2153" s="371"/>
      <c r="E2153" s="371"/>
      <c r="F2153" s="371"/>
      <c r="G2153" s="371"/>
      <c r="H2153" s="371"/>
      <c r="I2153" s="371"/>
      <c r="J2153" s="371"/>
      <c r="K2153" s="371"/>
      <c r="L2153" s="371"/>
      <c r="M2153" s="371"/>
      <c r="N2153" s="371"/>
      <c r="O2153" s="371"/>
      <c r="P2153" s="371"/>
      <c r="Q2153" s="371"/>
      <c r="R2153" s="371"/>
      <c r="S2153" s="371"/>
      <c r="T2153" s="371"/>
      <c r="U2153" s="371"/>
      <c r="V2153" s="371"/>
      <c r="W2153" s="371"/>
      <c r="X2153" s="371"/>
      <c r="Y2153" s="371"/>
      <c r="Z2153" s="371"/>
      <c r="AA2153" s="371"/>
      <c r="AB2153" s="371"/>
      <c r="AC2153" s="371"/>
      <c r="AD2153" s="371"/>
      <c r="AE2153" s="371"/>
      <c r="AF2153" s="371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371"/>
      <c r="C2317" s="371"/>
      <c r="D2317" s="371"/>
      <c r="E2317" s="371"/>
      <c r="F2317" s="371"/>
      <c r="G2317" s="371"/>
      <c r="H2317" s="371"/>
      <c r="I2317" s="371"/>
      <c r="J2317" s="371"/>
      <c r="K2317" s="371"/>
      <c r="L2317" s="371"/>
      <c r="M2317" s="371"/>
      <c r="N2317" s="371"/>
      <c r="O2317" s="371"/>
      <c r="P2317" s="371"/>
      <c r="Q2317" s="371"/>
      <c r="R2317" s="371"/>
      <c r="S2317" s="371"/>
      <c r="T2317" s="371"/>
      <c r="U2317" s="371"/>
      <c r="V2317" s="371"/>
      <c r="W2317" s="371"/>
      <c r="X2317" s="371"/>
      <c r="Y2317" s="371"/>
      <c r="Z2317" s="371"/>
      <c r="AA2317" s="371"/>
      <c r="AB2317" s="371"/>
      <c r="AC2317" s="371"/>
      <c r="AD2317" s="371"/>
      <c r="AE2317" s="371"/>
      <c r="AF2317" s="371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371"/>
      <c r="C2419" s="371"/>
      <c r="D2419" s="371"/>
      <c r="E2419" s="371"/>
      <c r="F2419" s="371"/>
      <c r="G2419" s="371"/>
      <c r="H2419" s="371"/>
      <c r="I2419" s="371"/>
      <c r="J2419" s="371"/>
      <c r="K2419" s="371"/>
      <c r="L2419" s="371"/>
      <c r="M2419" s="371"/>
      <c r="N2419" s="371"/>
      <c r="O2419" s="371"/>
      <c r="P2419" s="371"/>
      <c r="Q2419" s="371"/>
      <c r="R2419" s="371"/>
      <c r="S2419" s="371"/>
      <c r="T2419" s="371"/>
      <c r="U2419" s="371"/>
      <c r="V2419" s="371"/>
      <c r="W2419" s="371"/>
      <c r="X2419" s="371"/>
      <c r="Y2419" s="371"/>
      <c r="Z2419" s="371"/>
      <c r="AA2419" s="371"/>
      <c r="AB2419" s="371"/>
      <c r="AC2419" s="371"/>
      <c r="AD2419" s="371"/>
      <c r="AE2419" s="371"/>
      <c r="AF2419" s="371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371"/>
      <c r="C2509" s="371"/>
      <c r="D2509" s="371"/>
      <c r="E2509" s="371"/>
      <c r="F2509" s="371"/>
      <c r="G2509" s="371"/>
      <c r="H2509" s="371"/>
      <c r="I2509" s="371"/>
      <c r="J2509" s="371"/>
      <c r="K2509" s="371"/>
      <c r="L2509" s="371"/>
      <c r="M2509" s="371"/>
      <c r="N2509" s="371"/>
      <c r="O2509" s="371"/>
      <c r="P2509" s="371"/>
      <c r="Q2509" s="371"/>
      <c r="R2509" s="371"/>
      <c r="S2509" s="371"/>
      <c r="T2509" s="371"/>
      <c r="U2509" s="371"/>
      <c r="V2509" s="371"/>
      <c r="W2509" s="371"/>
      <c r="X2509" s="371"/>
      <c r="Y2509" s="371"/>
      <c r="Z2509" s="371"/>
      <c r="AA2509" s="371"/>
      <c r="AB2509" s="371"/>
      <c r="AC2509" s="371"/>
      <c r="AD2509" s="371"/>
      <c r="AE2509" s="371"/>
      <c r="AF2509" s="371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371"/>
      <c r="C2598" s="371"/>
      <c r="D2598" s="371"/>
      <c r="E2598" s="371"/>
      <c r="F2598" s="371"/>
      <c r="G2598" s="371"/>
      <c r="H2598" s="371"/>
      <c r="I2598" s="371"/>
      <c r="J2598" s="371"/>
      <c r="K2598" s="371"/>
      <c r="L2598" s="371"/>
      <c r="M2598" s="371"/>
      <c r="N2598" s="371"/>
      <c r="O2598" s="371"/>
      <c r="P2598" s="371"/>
      <c r="Q2598" s="371"/>
      <c r="R2598" s="371"/>
      <c r="S2598" s="371"/>
      <c r="T2598" s="371"/>
      <c r="U2598" s="371"/>
      <c r="V2598" s="371"/>
      <c r="W2598" s="371"/>
      <c r="X2598" s="371"/>
      <c r="Y2598" s="371"/>
      <c r="Z2598" s="371"/>
      <c r="AA2598" s="371"/>
      <c r="AB2598" s="371"/>
      <c r="AC2598" s="371"/>
      <c r="AD2598" s="371"/>
      <c r="AE2598" s="371"/>
      <c r="AF2598" s="371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371"/>
      <c r="C2719" s="371"/>
      <c r="D2719" s="371"/>
      <c r="E2719" s="371"/>
      <c r="F2719" s="371"/>
      <c r="G2719" s="371"/>
      <c r="H2719" s="371"/>
      <c r="I2719" s="371"/>
      <c r="J2719" s="371"/>
      <c r="K2719" s="371"/>
      <c r="L2719" s="371"/>
      <c r="M2719" s="371"/>
      <c r="N2719" s="371"/>
      <c r="O2719" s="371"/>
      <c r="P2719" s="371"/>
      <c r="Q2719" s="371"/>
      <c r="R2719" s="371"/>
      <c r="S2719" s="371"/>
      <c r="T2719" s="371"/>
      <c r="U2719" s="371"/>
      <c r="V2719" s="371"/>
      <c r="W2719" s="371"/>
      <c r="X2719" s="371"/>
      <c r="Y2719" s="371"/>
      <c r="Z2719" s="371"/>
      <c r="AA2719" s="371"/>
      <c r="AB2719" s="371"/>
      <c r="AC2719" s="371"/>
      <c r="AD2719" s="371"/>
      <c r="AE2719" s="371"/>
      <c r="AF2719" s="371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371"/>
      <c r="C2837" s="371"/>
      <c r="D2837" s="371"/>
      <c r="E2837" s="371"/>
      <c r="F2837" s="371"/>
      <c r="G2837" s="371"/>
      <c r="H2837" s="371"/>
      <c r="I2837" s="371"/>
      <c r="J2837" s="371"/>
      <c r="K2837" s="371"/>
      <c r="L2837" s="371"/>
      <c r="M2837" s="371"/>
      <c r="N2837" s="371"/>
      <c r="O2837" s="371"/>
      <c r="P2837" s="371"/>
      <c r="Q2837" s="371"/>
      <c r="R2837" s="371"/>
      <c r="S2837" s="371"/>
      <c r="T2837" s="371"/>
      <c r="U2837" s="371"/>
      <c r="V2837" s="371"/>
      <c r="W2837" s="371"/>
      <c r="X2837" s="371"/>
      <c r="Y2837" s="371"/>
      <c r="Z2837" s="371"/>
      <c r="AA2837" s="371"/>
      <c r="AB2837" s="371"/>
      <c r="AC2837" s="371"/>
      <c r="AD2837" s="371"/>
      <c r="AE2837" s="371"/>
      <c r="AF2837" s="371"/>
    </row>
  </sheetData>
  <mergeCells count="21">
    <mergeCell ref="B1101:AF1101"/>
    <mergeCell ref="B1229:AF1229"/>
    <mergeCell ref="B1390:AF1390"/>
    <mergeCell ref="B1502:AF1502"/>
    <mergeCell ref="B1604:AF1604"/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188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184" t="s">
        <v>357</v>
      </c>
      <c r="C15" s="180">
        <v>772.46887200000003</v>
      </c>
      <c r="D15" s="180">
        <v>839.67993200000001</v>
      </c>
      <c r="E15" s="180">
        <v>835.56805399999996</v>
      </c>
      <c r="F15" s="180">
        <v>832.39215100000001</v>
      </c>
      <c r="G15" s="180">
        <v>829.06683299999997</v>
      </c>
      <c r="H15" s="180">
        <v>826.93988000000002</v>
      </c>
      <c r="I15" s="180">
        <v>824.657104</v>
      </c>
      <c r="J15" s="180">
        <v>821.24591099999998</v>
      </c>
      <c r="K15" s="180">
        <v>815.68444799999997</v>
      </c>
      <c r="L15" s="180">
        <v>810.43554700000004</v>
      </c>
      <c r="M15" s="180">
        <v>807.50134300000002</v>
      </c>
      <c r="N15" s="180">
        <v>805.01220699999999</v>
      </c>
      <c r="O15" s="180">
        <v>803.82550000000003</v>
      </c>
      <c r="P15" s="180">
        <v>801.60705600000006</v>
      </c>
      <c r="Q15" s="180">
        <v>799.54010000000005</v>
      </c>
      <c r="R15" s="180">
        <v>798.39446999999996</v>
      </c>
      <c r="S15" s="180">
        <v>797.60571300000004</v>
      </c>
      <c r="T15" s="180">
        <v>798.13757299999997</v>
      </c>
      <c r="U15" s="180">
        <v>799.69812000000002</v>
      </c>
      <c r="V15" s="180">
        <v>801.39166299999999</v>
      </c>
      <c r="W15" s="180">
        <v>803.83239700000001</v>
      </c>
      <c r="X15" s="180">
        <v>806.45361300000002</v>
      </c>
      <c r="Y15" s="180">
        <v>809.37402299999997</v>
      </c>
      <c r="Z15" s="180">
        <v>811.54797399999995</v>
      </c>
      <c r="AA15" s="180">
        <v>815.90722700000003</v>
      </c>
      <c r="AB15" s="180">
        <v>820.65881300000001</v>
      </c>
      <c r="AC15" s="180">
        <v>823.51312299999995</v>
      </c>
      <c r="AD15" s="180">
        <v>828.04888900000003</v>
      </c>
      <c r="AE15" s="180">
        <v>836.25622599999997</v>
      </c>
      <c r="AF15" s="178">
        <v>2.8379999999999998E-3</v>
      </c>
      <c r="AG15" s="37"/>
    </row>
    <row r="16" spans="1:33" ht="15" customHeight="1" x14ac:dyDescent="0.35">
      <c r="A16" s="35"/>
      <c r="B16" s="184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184" t="s">
        <v>182</v>
      </c>
      <c r="C17" s="193">
        <v>15.926788</v>
      </c>
      <c r="D17" s="193">
        <v>16.784769000000001</v>
      </c>
      <c r="E17" s="193">
        <v>17.210778999999999</v>
      </c>
      <c r="F17" s="193">
        <v>17.274854999999999</v>
      </c>
      <c r="G17" s="193">
        <v>17.315328999999998</v>
      </c>
      <c r="H17" s="193">
        <v>17.467621000000001</v>
      </c>
      <c r="I17" s="193">
        <v>17.533518000000001</v>
      </c>
      <c r="J17" s="193">
        <v>17.590001999999998</v>
      </c>
      <c r="K17" s="193">
        <v>17.596128</v>
      </c>
      <c r="L17" s="193">
        <v>17.576703999999999</v>
      </c>
      <c r="M17" s="193">
        <v>17.564167000000001</v>
      </c>
      <c r="N17" s="193">
        <v>17.542175</v>
      </c>
      <c r="O17" s="193">
        <v>17.559013</v>
      </c>
      <c r="P17" s="193">
        <v>17.573502999999999</v>
      </c>
      <c r="Q17" s="193">
        <v>17.553329000000002</v>
      </c>
      <c r="R17" s="193">
        <v>17.525976</v>
      </c>
      <c r="S17" s="193">
        <v>17.551762</v>
      </c>
      <c r="T17" s="193">
        <v>17.553747000000001</v>
      </c>
      <c r="U17" s="193">
        <v>17.559426999999999</v>
      </c>
      <c r="V17" s="193">
        <v>17.572374</v>
      </c>
      <c r="W17" s="193">
        <v>17.584109999999999</v>
      </c>
      <c r="X17" s="193">
        <v>17.555267000000001</v>
      </c>
      <c r="Y17" s="193">
        <v>17.595018</v>
      </c>
      <c r="Z17" s="193">
        <v>17.568553999999999</v>
      </c>
      <c r="AA17" s="193">
        <v>17.604202000000001</v>
      </c>
      <c r="AB17" s="193">
        <v>17.551660999999999</v>
      </c>
      <c r="AC17" s="193">
        <v>17.533842</v>
      </c>
      <c r="AD17" s="193">
        <v>17.552762999999999</v>
      </c>
      <c r="AE17" s="193">
        <v>17.49287</v>
      </c>
      <c r="AF17" s="178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184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182" t="s">
        <v>3</v>
      </c>
      <c r="C20" s="192">
        <v>0.214</v>
      </c>
      <c r="D20" s="192">
        <v>0.20100000000000001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426</v>
      </c>
      <c r="B21" s="182" t="s">
        <v>2</v>
      </c>
      <c r="C21" s="192">
        <v>1.625</v>
      </c>
      <c r="D21" s="192">
        <v>1.4039999999999999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425</v>
      </c>
      <c r="B22" s="182" t="s">
        <v>2008</v>
      </c>
      <c r="C22" s="192">
        <v>6.8129999999999997</v>
      </c>
      <c r="D22" s="192">
        <v>4.7629999999999999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424</v>
      </c>
      <c r="B23" s="182" t="s">
        <v>4</v>
      </c>
      <c r="C23" s="192">
        <v>432.87603799999999</v>
      </c>
      <c r="D23" s="192">
        <v>452.36099200000001</v>
      </c>
      <c r="E23" s="192">
        <v>505.33966099999998</v>
      </c>
      <c r="F23" s="192">
        <v>506.29278599999998</v>
      </c>
      <c r="G23" s="192">
        <v>502.45135499999998</v>
      </c>
      <c r="H23" s="192">
        <v>501.34359699999999</v>
      </c>
      <c r="I23" s="192">
        <v>502.26086400000003</v>
      </c>
      <c r="J23" s="192">
        <v>503.232574</v>
      </c>
      <c r="K23" s="192">
        <v>500.15142800000001</v>
      </c>
      <c r="L23" s="192">
        <v>497.76004</v>
      </c>
      <c r="M23" s="192">
        <v>497.44576999999998</v>
      </c>
      <c r="N23" s="192">
        <v>495.41232300000001</v>
      </c>
      <c r="O23" s="192">
        <v>494.57861300000002</v>
      </c>
      <c r="P23" s="192">
        <v>494.388214</v>
      </c>
      <c r="Q23" s="192">
        <v>495.086975</v>
      </c>
      <c r="R23" s="192">
        <v>492.07275399999997</v>
      </c>
      <c r="S23" s="192">
        <v>492.381439</v>
      </c>
      <c r="T23" s="192">
        <v>493.467896</v>
      </c>
      <c r="U23" s="192">
        <v>494.66592400000002</v>
      </c>
      <c r="V23" s="192">
        <v>492.77990699999998</v>
      </c>
      <c r="W23" s="192">
        <v>493.91744999999997</v>
      </c>
      <c r="X23" s="192">
        <v>490.07128899999998</v>
      </c>
      <c r="Y23" s="192">
        <v>489.88024899999999</v>
      </c>
      <c r="Z23" s="192">
        <v>489.72421300000002</v>
      </c>
      <c r="AA23" s="192">
        <v>491.003693</v>
      </c>
      <c r="AB23" s="192">
        <v>490.62988300000001</v>
      </c>
      <c r="AC23" s="192">
        <v>494.089539</v>
      </c>
      <c r="AD23" s="192">
        <v>496.65966800000001</v>
      </c>
      <c r="AE23" s="192">
        <v>494.59353599999997</v>
      </c>
      <c r="AF23" s="181">
        <v>4.7710000000000001E-3</v>
      </c>
      <c r="AG23" s="37"/>
    </row>
    <row r="24" spans="1:33" ht="15" customHeight="1" x14ac:dyDescent="0.35">
      <c r="A24" s="36" t="s">
        <v>423</v>
      </c>
      <c r="B24" s="182" t="s">
        <v>12</v>
      </c>
      <c r="C24" s="192">
        <v>1307.035034</v>
      </c>
      <c r="D24" s="192">
        <v>1364.159058</v>
      </c>
      <c r="E24" s="192">
        <v>1315.4326169999999</v>
      </c>
      <c r="F24" s="192">
        <v>1310.8500979999999</v>
      </c>
      <c r="G24" s="192">
        <v>1334.8823239999999</v>
      </c>
      <c r="H24" s="192">
        <v>1340.1994629999999</v>
      </c>
      <c r="I24" s="192">
        <v>1367.390625</v>
      </c>
      <c r="J24" s="192">
        <v>1371.9335940000001</v>
      </c>
      <c r="K24" s="192">
        <v>1380.356689</v>
      </c>
      <c r="L24" s="192">
        <v>1381.6195070000001</v>
      </c>
      <c r="M24" s="192">
        <v>1393.3657229999999</v>
      </c>
      <c r="N24" s="192">
        <v>1388.874634</v>
      </c>
      <c r="O24" s="192">
        <v>1409.7974850000001</v>
      </c>
      <c r="P24" s="192">
        <v>1413.0198969999999</v>
      </c>
      <c r="Q24" s="192">
        <v>1410.4488530000001</v>
      </c>
      <c r="R24" s="192">
        <v>1422.0357670000001</v>
      </c>
      <c r="S24" s="192">
        <v>1424.1060789999999</v>
      </c>
      <c r="T24" s="192">
        <v>1433.722168</v>
      </c>
      <c r="U24" s="192">
        <v>1437.4185789999999</v>
      </c>
      <c r="V24" s="192">
        <v>1441.903442</v>
      </c>
      <c r="W24" s="192">
        <v>1444.0473629999999</v>
      </c>
      <c r="X24" s="192">
        <v>1446.997437</v>
      </c>
      <c r="Y24" s="192">
        <v>1446.597168</v>
      </c>
      <c r="Z24" s="192">
        <v>1446.1514890000001</v>
      </c>
      <c r="AA24" s="192">
        <v>1433.907837</v>
      </c>
      <c r="AB24" s="192">
        <v>1432.0045170000001</v>
      </c>
      <c r="AC24" s="192">
        <v>1426.540894</v>
      </c>
      <c r="AD24" s="192">
        <v>1423.6448969999999</v>
      </c>
      <c r="AE24" s="192">
        <v>1412.465942</v>
      </c>
      <c r="AF24" s="181">
        <v>2.774E-3</v>
      </c>
      <c r="AG24" s="37"/>
    </row>
    <row r="25" spans="1:33" ht="12" customHeight="1" x14ac:dyDescent="0.35">
      <c r="A25" s="36" t="s">
        <v>422</v>
      </c>
      <c r="B25" s="182" t="s">
        <v>1971</v>
      </c>
      <c r="C25" s="192">
        <v>2.9580000000000002</v>
      </c>
      <c r="D25" s="192">
        <v>4.9889999999999999</v>
      </c>
      <c r="E25" s="192">
        <v>17.796140999999999</v>
      </c>
      <c r="F25" s="192">
        <v>14.548406</v>
      </c>
      <c r="G25" s="192">
        <v>3.0253429999999999</v>
      </c>
      <c r="H25" s="192">
        <v>4.9991099999999999</v>
      </c>
      <c r="I25" s="192">
        <v>4.8970000000000003E-3</v>
      </c>
      <c r="J25" s="192">
        <v>3.2530999999999997E-2</v>
      </c>
      <c r="K25" s="192">
        <v>1.8245000000000001E-2</v>
      </c>
      <c r="L25" s="192">
        <v>0</v>
      </c>
      <c r="M25" s="192">
        <v>2.7577999999999998E-2</v>
      </c>
      <c r="N25" s="192">
        <v>0</v>
      </c>
      <c r="O25" s="192">
        <v>0</v>
      </c>
      <c r="P25" s="192">
        <v>1.4940000000000001E-3</v>
      </c>
      <c r="Q25" s="192">
        <v>1.0083999999999999E-2</v>
      </c>
      <c r="R25" s="192">
        <v>0</v>
      </c>
      <c r="S25" s="192">
        <v>0</v>
      </c>
      <c r="T25" s="192">
        <v>0</v>
      </c>
      <c r="U25" s="192">
        <v>0</v>
      </c>
      <c r="V25" s="192">
        <v>3.1607599999999998</v>
      </c>
      <c r="W25" s="192">
        <v>5.9757980000000002</v>
      </c>
      <c r="X25" s="192">
        <v>10.116630000000001</v>
      </c>
      <c r="Y25" s="192">
        <v>13.934748000000001</v>
      </c>
      <c r="Z25" s="192">
        <v>17.016748</v>
      </c>
      <c r="AA25" s="192">
        <v>21.303995</v>
      </c>
      <c r="AB25" s="192">
        <v>21.332820999999999</v>
      </c>
      <c r="AC25" s="192">
        <v>19.626259000000001</v>
      </c>
      <c r="AD25" s="192">
        <v>17.717950999999999</v>
      </c>
      <c r="AE25" s="192">
        <v>18.740538000000001</v>
      </c>
      <c r="AF25" s="181">
        <v>6.8156999999999995E-2</v>
      </c>
      <c r="AG25" s="37"/>
    </row>
    <row r="26" spans="1:33" ht="12" customHeight="1" x14ac:dyDescent="0.35">
      <c r="A26" s="36" t="s">
        <v>421</v>
      </c>
      <c r="B26" s="182" t="s">
        <v>41</v>
      </c>
      <c r="C26" s="192">
        <v>1751.5211179999999</v>
      </c>
      <c r="D26" s="192">
        <v>1827.8770750000001</v>
      </c>
      <c r="E26" s="192">
        <v>1838.5683590000001</v>
      </c>
      <c r="F26" s="192">
        <v>1831.691284</v>
      </c>
      <c r="G26" s="192">
        <v>1840.3591309999999</v>
      </c>
      <c r="H26" s="192">
        <v>1846.542236</v>
      </c>
      <c r="I26" s="192">
        <v>1869.6563719999999</v>
      </c>
      <c r="J26" s="192">
        <v>1875.1986079999999</v>
      </c>
      <c r="K26" s="192">
        <v>1880.526245</v>
      </c>
      <c r="L26" s="192">
        <v>1879.3795170000001</v>
      </c>
      <c r="M26" s="192">
        <v>1890.839111</v>
      </c>
      <c r="N26" s="192">
        <v>1884.286987</v>
      </c>
      <c r="O26" s="192">
        <v>1904.3760990000001</v>
      </c>
      <c r="P26" s="192">
        <v>1907.4095460000001</v>
      </c>
      <c r="Q26" s="192">
        <v>1905.5460210000001</v>
      </c>
      <c r="R26" s="192">
        <v>1914.1085210000001</v>
      </c>
      <c r="S26" s="192">
        <v>1916.4875489999999</v>
      </c>
      <c r="T26" s="192">
        <v>1927.190063</v>
      </c>
      <c r="U26" s="192">
        <v>1932.0844729999999</v>
      </c>
      <c r="V26" s="192">
        <v>1937.844116</v>
      </c>
      <c r="W26" s="192">
        <v>1943.9406739999999</v>
      </c>
      <c r="X26" s="192">
        <v>1947.185303</v>
      </c>
      <c r="Y26" s="192">
        <v>1950.4121090000001</v>
      </c>
      <c r="Z26" s="192">
        <v>1952.892456</v>
      </c>
      <c r="AA26" s="192">
        <v>1946.2154539999999</v>
      </c>
      <c r="AB26" s="192">
        <v>1943.967163</v>
      </c>
      <c r="AC26" s="192">
        <v>1940.256592</v>
      </c>
      <c r="AD26" s="192">
        <v>1938.022461</v>
      </c>
      <c r="AE26" s="192">
        <v>1925.799927</v>
      </c>
      <c r="AF26" s="181">
        <v>3.3939999999999999E-3</v>
      </c>
      <c r="AG26" s="37"/>
    </row>
    <row r="27" spans="1:33" ht="12" customHeight="1" x14ac:dyDescent="0.35">
      <c r="A27" s="36" t="s">
        <v>420</v>
      </c>
      <c r="B27" s="182" t="s">
        <v>6</v>
      </c>
      <c r="C27" s="192">
        <v>1576.263062</v>
      </c>
      <c r="D27" s="192">
        <v>1595.1920170000001</v>
      </c>
      <c r="E27" s="192">
        <v>1426.872803</v>
      </c>
      <c r="F27" s="192">
        <v>1429.5588379999999</v>
      </c>
      <c r="G27" s="192">
        <v>1442.969482</v>
      </c>
      <c r="H27" s="192">
        <v>1441.673706</v>
      </c>
      <c r="I27" s="192">
        <v>1465.907471</v>
      </c>
      <c r="J27" s="192">
        <v>1498.069092</v>
      </c>
      <c r="K27" s="192">
        <v>1527.9750979999999</v>
      </c>
      <c r="L27" s="192">
        <v>1522.352905</v>
      </c>
      <c r="M27" s="192">
        <v>1516.010986</v>
      </c>
      <c r="N27" s="192">
        <v>1512.6563719999999</v>
      </c>
      <c r="O27" s="192">
        <v>1520.307495</v>
      </c>
      <c r="P27" s="192">
        <v>1514.240967</v>
      </c>
      <c r="Q27" s="192">
        <v>1515.0432129999999</v>
      </c>
      <c r="R27" s="192">
        <v>1507.7219239999999</v>
      </c>
      <c r="S27" s="192">
        <v>1517.048828</v>
      </c>
      <c r="T27" s="192">
        <v>1515.5435789999999</v>
      </c>
      <c r="U27" s="192">
        <v>1514.9886469999999</v>
      </c>
      <c r="V27" s="192">
        <v>1521.8039550000001</v>
      </c>
      <c r="W27" s="192">
        <v>1518.25</v>
      </c>
      <c r="X27" s="192">
        <v>1516.436768</v>
      </c>
      <c r="Y27" s="192">
        <v>1519.063721</v>
      </c>
      <c r="Z27" s="192">
        <v>1526.4544679999999</v>
      </c>
      <c r="AA27" s="192">
        <v>1477.1683350000001</v>
      </c>
      <c r="AB27" s="192">
        <v>1480.7432859999999</v>
      </c>
      <c r="AC27" s="192">
        <v>1513.161621</v>
      </c>
      <c r="AD27" s="192">
        <v>1525.7508539999999</v>
      </c>
      <c r="AE27" s="192">
        <v>1534.9720460000001</v>
      </c>
      <c r="AF27" s="181">
        <v>-9.4799999999999995E-4</v>
      </c>
      <c r="AG27" s="37"/>
    </row>
    <row r="28" spans="1:33" ht="12" customHeight="1" x14ac:dyDescent="0.35">
      <c r="A28" s="36" t="s">
        <v>419</v>
      </c>
      <c r="B28" s="182" t="s">
        <v>13</v>
      </c>
      <c r="C28" s="192">
        <v>1376.263062</v>
      </c>
      <c r="D28" s="192">
        <v>1395.1920170000001</v>
      </c>
      <c r="E28" s="192">
        <v>1214.3210449999999</v>
      </c>
      <c r="F28" s="192">
        <v>1222.0584719999999</v>
      </c>
      <c r="G28" s="192">
        <v>1233.186279</v>
      </c>
      <c r="H28" s="192">
        <v>1234.931885</v>
      </c>
      <c r="I28" s="192">
        <v>1250.3548579999999</v>
      </c>
      <c r="J28" s="192">
        <v>1273.9506839999999</v>
      </c>
      <c r="K28" s="192">
        <v>1292.790894</v>
      </c>
      <c r="L28" s="192">
        <v>1287.0607910000001</v>
      </c>
      <c r="M28" s="192">
        <v>1280.538086</v>
      </c>
      <c r="N28" s="192">
        <v>1280.928467</v>
      </c>
      <c r="O28" s="192">
        <v>1281.2741699999999</v>
      </c>
      <c r="P28" s="192">
        <v>1279.9929199999999</v>
      </c>
      <c r="Q28" s="192">
        <v>1283.7066649999999</v>
      </c>
      <c r="R28" s="192">
        <v>1277.7777100000001</v>
      </c>
      <c r="S28" s="192">
        <v>1287.3043210000001</v>
      </c>
      <c r="T28" s="192">
        <v>1286.1804199999999</v>
      </c>
      <c r="U28" s="192">
        <v>1289.3298339999999</v>
      </c>
      <c r="V28" s="192">
        <v>1294.4785159999999</v>
      </c>
      <c r="W28" s="192">
        <v>1292.6429439999999</v>
      </c>
      <c r="X28" s="192">
        <v>1291.1010739999999</v>
      </c>
      <c r="Y28" s="192">
        <v>1292.558716</v>
      </c>
      <c r="Z28" s="192">
        <v>1298.8572999999999</v>
      </c>
      <c r="AA28" s="192">
        <v>1274.201294</v>
      </c>
      <c r="AB28" s="192">
        <v>1278.081909</v>
      </c>
      <c r="AC28" s="192">
        <v>1304.226318</v>
      </c>
      <c r="AD28" s="192">
        <v>1315.982788</v>
      </c>
      <c r="AE28" s="192">
        <v>1326.4458010000001</v>
      </c>
      <c r="AF28" s="181">
        <v>-1.3159999999999999E-3</v>
      </c>
      <c r="AG28" s="37"/>
    </row>
    <row r="29" spans="1:33" ht="12" customHeight="1" x14ac:dyDescent="0.35">
      <c r="A29" s="36" t="s">
        <v>418</v>
      </c>
      <c r="B29" s="182" t="s">
        <v>14</v>
      </c>
      <c r="C29" s="192">
        <v>200</v>
      </c>
      <c r="D29" s="192">
        <v>200</v>
      </c>
      <c r="E29" s="192">
        <v>212.55174299999999</v>
      </c>
      <c r="F29" s="192">
        <v>207.50041200000001</v>
      </c>
      <c r="G29" s="192">
        <v>209.78320299999999</v>
      </c>
      <c r="H29" s="192">
        <v>206.74182099999999</v>
      </c>
      <c r="I29" s="192">
        <v>215.55256700000001</v>
      </c>
      <c r="J29" s="192">
        <v>224.11836199999999</v>
      </c>
      <c r="K29" s="192">
        <v>235.18417400000001</v>
      </c>
      <c r="L29" s="192">
        <v>235.29217499999999</v>
      </c>
      <c r="M29" s="192">
        <v>235.47283899999999</v>
      </c>
      <c r="N29" s="192">
        <v>231.72792100000001</v>
      </c>
      <c r="O29" s="192">
        <v>239.03337099999999</v>
      </c>
      <c r="P29" s="192">
        <v>234.247986</v>
      </c>
      <c r="Q29" s="192">
        <v>231.33659399999999</v>
      </c>
      <c r="R29" s="192">
        <v>229.944244</v>
      </c>
      <c r="S29" s="192">
        <v>229.744507</v>
      </c>
      <c r="T29" s="192">
        <v>229.36312899999999</v>
      </c>
      <c r="U29" s="192">
        <v>225.65879799999999</v>
      </c>
      <c r="V29" s="192">
        <v>227.32548499999999</v>
      </c>
      <c r="W29" s="192">
        <v>225.60704000000001</v>
      </c>
      <c r="X29" s="192">
        <v>225.335724</v>
      </c>
      <c r="Y29" s="192">
        <v>226.50502</v>
      </c>
      <c r="Z29" s="192">
        <v>227.59715299999999</v>
      </c>
      <c r="AA29" s="192">
        <v>202.967072</v>
      </c>
      <c r="AB29" s="192">
        <v>202.661362</v>
      </c>
      <c r="AC29" s="192">
        <v>208.93536399999999</v>
      </c>
      <c r="AD29" s="192">
        <v>209.76808199999999</v>
      </c>
      <c r="AE29" s="192">
        <v>208.52621500000001</v>
      </c>
      <c r="AF29" s="181">
        <v>1.4920000000000001E-3</v>
      </c>
      <c r="AG29" s="37"/>
    </row>
    <row r="30" spans="1:33" ht="12" customHeight="1" x14ac:dyDescent="0.35">
      <c r="A30" s="36" t="s">
        <v>417</v>
      </c>
      <c r="B30" s="182" t="s">
        <v>15</v>
      </c>
      <c r="C30" s="192">
        <v>0</v>
      </c>
      <c r="D30" s="192">
        <v>0</v>
      </c>
      <c r="E30" s="192">
        <v>0</v>
      </c>
      <c r="F30" s="192">
        <v>0</v>
      </c>
      <c r="G30" s="192">
        <v>0</v>
      </c>
      <c r="H30" s="192">
        <v>0</v>
      </c>
      <c r="I30" s="192">
        <v>0</v>
      </c>
      <c r="J30" s="192">
        <v>0</v>
      </c>
      <c r="K30" s="192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0</v>
      </c>
      <c r="R30" s="192">
        <v>0</v>
      </c>
      <c r="S30" s="192">
        <v>0</v>
      </c>
      <c r="T30" s="192">
        <v>0</v>
      </c>
      <c r="U30" s="192">
        <v>0</v>
      </c>
      <c r="V30" s="192">
        <v>0</v>
      </c>
      <c r="W30" s="192">
        <v>0</v>
      </c>
      <c r="X30" s="192">
        <v>0</v>
      </c>
      <c r="Y30" s="192">
        <v>0</v>
      </c>
      <c r="Z30" s="192">
        <v>0</v>
      </c>
      <c r="AA30" s="192">
        <v>0</v>
      </c>
      <c r="AB30" s="192">
        <v>0</v>
      </c>
      <c r="AC30" s="192">
        <v>0</v>
      </c>
      <c r="AD30" s="192">
        <v>0</v>
      </c>
      <c r="AE30" s="192">
        <v>0</v>
      </c>
      <c r="AF30" s="181" t="s">
        <v>1190</v>
      </c>
      <c r="AG30" s="37"/>
    </row>
    <row r="31" spans="1:33" ht="12" customHeight="1" x14ac:dyDescent="0.35">
      <c r="A31" s="36" t="s">
        <v>416</v>
      </c>
      <c r="B31" s="182" t="s">
        <v>1972</v>
      </c>
      <c r="C31" s="192">
        <v>24</v>
      </c>
      <c r="D31" s="192">
        <v>24</v>
      </c>
      <c r="E31" s="192">
        <v>0.17325399999999999</v>
      </c>
      <c r="F31" s="192">
        <v>0.17325399999999999</v>
      </c>
      <c r="G31" s="192">
        <v>0.17325399999999999</v>
      </c>
      <c r="H31" s="192">
        <v>0.17325399999999999</v>
      </c>
      <c r="I31" s="192">
        <v>0.17325399999999999</v>
      </c>
      <c r="J31" s="192">
        <v>0.17325399999999999</v>
      </c>
      <c r="K31" s="192">
        <v>0.17325399999999999</v>
      </c>
      <c r="L31" s="192">
        <v>0.17325399999999999</v>
      </c>
      <c r="M31" s="192">
        <v>0.17325399999999999</v>
      </c>
      <c r="N31" s="192">
        <v>0.17325399999999999</v>
      </c>
      <c r="O31" s="192">
        <v>0.17325399999999999</v>
      </c>
      <c r="P31" s="192">
        <v>0.17325399999999999</v>
      </c>
      <c r="Q31" s="192">
        <v>0.17325399999999999</v>
      </c>
      <c r="R31" s="192">
        <v>0.17325399999999999</v>
      </c>
      <c r="S31" s="192">
        <v>0.17325399999999999</v>
      </c>
      <c r="T31" s="192">
        <v>0.17325399999999999</v>
      </c>
      <c r="U31" s="192">
        <v>0.17325399999999999</v>
      </c>
      <c r="V31" s="192">
        <v>0.17325399999999999</v>
      </c>
      <c r="W31" s="192">
        <v>0.17325399999999999</v>
      </c>
      <c r="X31" s="192">
        <v>0.17325399999999999</v>
      </c>
      <c r="Y31" s="192">
        <v>0.17325399999999999</v>
      </c>
      <c r="Z31" s="192">
        <v>0.295844</v>
      </c>
      <c r="AA31" s="192">
        <v>6.9675310000000001</v>
      </c>
      <c r="AB31" s="192">
        <v>14.780908</v>
      </c>
      <c r="AC31" s="192">
        <v>26.588282</v>
      </c>
      <c r="AD31" s="192">
        <v>30.481363000000002</v>
      </c>
      <c r="AE31" s="192">
        <v>30.481363000000002</v>
      </c>
      <c r="AF31" s="181">
        <v>8.574E-3</v>
      </c>
      <c r="AG31" s="37"/>
    </row>
    <row r="32" spans="1:33" ht="12" customHeight="1" x14ac:dyDescent="0.35">
      <c r="A32" s="36" t="s">
        <v>415</v>
      </c>
      <c r="B32" s="182" t="s">
        <v>49</v>
      </c>
      <c r="C32" s="192">
        <v>918.07605000000001</v>
      </c>
      <c r="D32" s="192">
        <v>984.57763699999998</v>
      </c>
      <c r="E32" s="192">
        <v>910.28918499999997</v>
      </c>
      <c r="F32" s="192">
        <v>906.57922399999995</v>
      </c>
      <c r="G32" s="192">
        <v>904.83148200000005</v>
      </c>
      <c r="H32" s="192">
        <v>903.74475099999995</v>
      </c>
      <c r="I32" s="192">
        <v>906.797729</v>
      </c>
      <c r="J32" s="192">
        <v>903.319885</v>
      </c>
      <c r="K32" s="192">
        <v>898.93817100000001</v>
      </c>
      <c r="L32" s="192">
        <v>895.09338400000001</v>
      </c>
      <c r="M32" s="192">
        <v>891.38726799999995</v>
      </c>
      <c r="N32" s="192">
        <v>890.19982900000002</v>
      </c>
      <c r="O32" s="192">
        <v>890.20636000000002</v>
      </c>
      <c r="P32" s="192">
        <v>897.28649900000005</v>
      </c>
      <c r="Q32" s="192">
        <v>896.68267800000001</v>
      </c>
      <c r="R32" s="192">
        <v>897.57128899999998</v>
      </c>
      <c r="S32" s="192">
        <v>899.26776099999995</v>
      </c>
      <c r="T32" s="192">
        <v>901.701233</v>
      </c>
      <c r="U32" s="192">
        <v>905.80725099999995</v>
      </c>
      <c r="V32" s="192">
        <v>918.53820800000005</v>
      </c>
      <c r="W32" s="192">
        <v>924.52062999999998</v>
      </c>
      <c r="X32" s="192">
        <v>931.19818099999998</v>
      </c>
      <c r="Y32" s="192">
        <v>931.96417199999996</v>
      </c>
      <c r="Z32" s="192">
        <v>938.61321999999996</v>
      </c>
      <c r="AA32" s="192">
        <v>948.81707800000004</v>
      </c>
      <c r="AB32" s="192">
        <v>960.478027</v>
      </c>
      <c r="AC32" s="192">
        <v>981.55676300000005</v>
      </c>
      <c r="AD32" s="192">
        <v>990.59375</v>
      </c>
      <c r="AE32" s="192">
        <v>996.86840800000004</v>
      </c>
      <c r="AF32" s="181">
        <v>2.9450000000000001E-3</v>
      </c>
      <c r="AG32" s="37"/>
    </row>
    <row r="33" spans="1:33" ht="12" customHeight="1" x14ac:dyDescent="0.35">
      <c r="A33" s="36" t="s">
        <v>414</v>
      </c>
      <c r="B33" s="182" t="s">
        <v>11</v>
      </c>
      <c r="C33" s="192">
        <v>187.222992</v>
      </c>
      <c r="D33" s="192">
        <v>182.69000199999999</v>
      </c>
      <c r="E33" s="192">
        <v>186.03945899999999</v>
      </c>
      <c r="F33" s="192">
        <v>186.17257699999999</v>
      </c>
      <c r="G33" s="192">
        <v>186.98306299999999</v>
      </c>
      <c r="H33" s="192">
        <v>186.75769</v>
      </c>
      <c r="I33" s="192">
        <v>190.487122</v>
      </c>
      <c r="J33" s="192">
        <v>193.496567</v>
      </c>
      <c r="K33" s="192">
        <v>196.697586</v>
      </c>
      <c r="L33" s="192">
        <v>195.50337200000001</v>
      </c>
      <c r="M33" s="192">
        <v>195.907501</v>
      </c>
      <c r="N33" s="192">
        <v>194.88708500000001</v>
      </c>
      <c r="O33" s="192">
        <v>197.16154499999999</v>
      </c>
      <c r="P33" s="192">
        <v>196.623413</v>
      </c>
      <c r="Q33" s="192">
        <v>196.86821</v>
      </c>
      <c r="R33" s="192">
        <v>196.69577000000001</v>
      </c>
      <c r="S33" s="192">
        <v>197.56251499999999</v>
      </c>
      <c r="T33" s="192">
        <v>198.52815200000001</v>
      </c>
      <c r="U33" s="192">
        <v>198.72885099999999</v>
      </c>
      <c r="V33" s="192">
        <v>199.53295900000001</v>
      </c>
      <c r="W33" s="192">
        <v>199.800568</v>
      </c>
      <c r="X33" s="192">
        <v>199.406342</v>
      </c>
      <c r="Y33" s="192">
        <v>199.92147800000001</v>
      </c>
      <c r="Z33" s="192">
        <v>200.572937</v>
      </c>
      <c r="AA33" s="192">
        <v>202.92802399999999</v>
      </c>
      <c r="AB33" s="192">
        <v>203.57081600000001</v>
      </c>
      <c r="AC33" s="192">
        <v>205.254501</v>
      </c>
      <c r="AD33" s="192">
        <v>206.335815</v>
      </c>
      <c r="AE33" s="192">
        <v>206.82015999999999</v>
      </c>
      <c r="AF33" s="181">
        <v>3.5620000000000001E-3</v>
      </c>
      <c r="AG33" s="37"/>
    </row>
    <row r="34" spans="1:33" ht="12" customHeight="1" x14ac:dyDescent="0.35">
      <c r="A34" s="36" t="s">
        <v>413</v>
      </c>
      <c r="B34" s="184" t="s">
        <v>0</v>
      </c>
      <c r="C34" s="193">
        <v>4457.0830079999996</v>
      </c>
      <c r="D34" s="193">
        <v>4614.3369140000004</v>
      </c>
      <c r="E34" s="193">
        <v>4361.9433589999999</v>
      </c>
      <c r="F34" s="193">
        <v>4354.1752930000002</v>
      </c>
      <c r="G34" s="193">
        <v>4375.3164059999999</v>
      </c>
      <c r="H34" s="193">
        <v>4378.8916019999997</v>
      </c>
      <c r="I34" s="193">
        <v>4433.0219729999999</v>
      </c>
      <c r="J34" s="193">
        <v>4470.2573240000002</v>
      </c>
      <c r="K34" s="193">
        <v>4504.310547</v>
      </c>
      <c r="L34" s="193">
        <v>4492.5024409999996</v>
      </c>
      <c r="M34" s="193">
        <v>4494.3183589999999</v>
      </c>
      <c r="N34" s="193">
        <v>4482.2036129999997</v>
      </c>
      <c r="O34" s="193">
        <v>4512.2250979999999</v>
      </c>
      <c r="P34" s="193">
        <v>4515.7338870000003</v>
      </c>
      <c r="Q34" s="193">
        <v>4514.3134769999997</v>
      </c>
      <c r="R34" s="193">
        <v>4516.2709960000002</v>
      </c>
      <c r="S34" s="193">
        <v>4530.5400390000004</v>
      </c>
      <c r="T34" s="193">
        <v>4543.1362300000001</v>
      </c>
      <c r="U34" s="193">
        <v>4551.7827150000003</v>
      </c>
      <c r="V34" s="193">
        <v>4577.892578</v>
      </c>
      <c r="W34" s="193">
        <v>4586.6850590000004</v>
      </c>
      <c r="X34" s="193">
        <v>4594.3999020000001</v>
      </c>
      <c r="Y34" s="193">
        <v>4601.5346680000002</v>
      </c>
      <c r="Z34" s="193">
        <v>4618.8291019999997</v>
      </c>
      <c r="AA34" s="193">
        <v>4582.0961909999996</v>
      </c>
      <c r="AB34" s="193">
        <v>4603.5400390000004</v>
      </c>
      <c r="AC34" s="193">
        <v>4666.8178710000002</v>
      </c>
      <c r="AD34" s="193">
        <v>4691.1845700000003</v>
      </c>
      <c r="AE34" s="193">
        <v>4694.9418949999999</v>
      </c>
      <c r="AF34" s="178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184" t="s">
        <v>2098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184" t="s">
        <v>185</v>
      </c>
      <c r="C37" s="180">
        <v>238.203979</v>
      </c>
      <c r="D37" s="180">
        <v>243.10884100000001</v>
      </c>
      <c r="E37" s="180">
        <v>234.207764</v>
      </c>
      <c r="F37" s="180">
        <v>232.452698</v>
      </c>
      <c r="G37" s="180">
        <v>231.568375</v>
      </c>
      <c r="H37" s="180">
        <v>229.72383099999999</v>
      </c>
      <c r="I37" s="180">
        <v>231.07037399999999</v>
      </c>
      <c r="J37" s="180">
        <v>232.04489100000001</v>
      </c>
      <c r="K37" s="180">
        <v>233.06698600000001</v>
      </c>
      <c r="L37" s="180">
        <v>232.16023300000001</v>
      </c>
      <c r="M37" s="180">
        <v>232.31997699999999</v>
      </c>
      <c r="N37" s="180">
        <v>231.66319300000001</v>
      </c>
      <c r="O37" s="180">
        <v>233.25325000000001</v>
      </c>
      <c r="P37" s="180">
        <v>233.049026</v>
      </c>
      <c r="Q37" s="180">
        <v>232.97285500000001</v>
      </c>
      <c r="R37" s="180">
        <v>232.963852</v>
      </c>
      <c r="S37" s="180">
        <v>233.509827</v>
      </c>
      <c r="T37" s="180">
        <v>234.12796</v>
      </c>
      <c r="U37" s="180">
        <v>234.41609199999999</v>
      </c>
      <c r="V37" s="180">
        <v>235.10746800000001</v>
      </c>
      <c r="W37" s="180">
        <v>235.32934599999999</v>
      </c>
      <c r="X37" s="180">
        <v>235.156113</v>
      </c>
      <c r="Y37" s="180">
        <v>235.25003100000001</v>
      </c>
      <c r="Z37" s="180">
        <v>235.60557600000001</v>
      </c>
      <c r="AA37" s="180">
        <v>233.03233299999999</v>
      </c>
      <c r="AB37" s="180">
        <v>233.74041700000001</v>
      </c>
      <c r="AC37" s="180">
        <v>236.40860000000001</v>
      </c>
      <c r="AD37" s="180">
        <v>237.328598</v>
      </c>
      <c r="AE37" s="180">
        <v>236.76205400000001</v>
      </c>
      <c r="AF37" s="178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184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182" t="s">
        <v>17</v>
      </c>
      <c r="C41" s="192">
        <v>0.214</v>
      </c>
      <c r="D41" s="192">
        <v>0.20100000000000001</v>
      </c>
      <c r="E41" s="192">
        <v>0</v>
      </c>
      <c r="F41" s="192">
        <v>0</v>
      </c>
      <c r="G41" s="192">
        <v>0</v>
      </c>
      <c r="H41" s="192">
        <v>0</v>
      </c>
      <c r="I41" s="192">
        <v>0</v>
      </c>
      <c r="J41" s="192">
        <v>0</v>
      </c>
      <c r="K41" s="192">
        <v>0</v>
      </c>
      <c r="L41" s="192">
        <v>0</v>
      </c>
      <c r="M41" s="192">
        <v>0</v>
      </c>
      <c r="N41" s="192">
        <v>0</v>
      </c>
      <c r="O41" s="192">
        <v>0</v>
      </c>
      <c r="P41" s="192">
        <v>0</v>
      </c>
      <c r="Q41" s="192">
        <v>0</v>
      </c>
      <c r="R41" s="192">
        <v>0</v>
      </c>
      <c r="S41" s="192">
        <v>0</v>
      </c>
      <c r="T41" s="192">
        <v>0</v>
      </c>
      <c r="U41" s="192">
        <v>0</v>
      </c>
      <c r="V41" s="192">
        <v>0</v>
      </c>
      <c r="W41" s="192">
        <v>0</v>
      </c>
      <c r="X41" s="192">
        <v>0</v>
      </c>
      <c r="Y41" s="192">
        <v>0</v>
      </c>
      <c r="Z41" s="192">
        <v>0</v>
      </c>
      <c r="AA41" s="192">
        <v>0</v>
      </c>
      <c r="AB41" s="192">
        <v>0</v>
      </c>
      <c r="AC41" s="192">
        <v>0</v>
      </c>
      <c r="AD41" s="192">
        <v>0</v>
      </c>
      <c r="AE41" s="192">
        <v>0</v>
      </c>
      <c r="AF41" s="181" t="s">
        <v>1190</v>
      </c>
      <c r="AG41" s="37"/>
    </row>
    <row r="42" spans="1:33" ht="15" customHeight="1" x14ac:dyDescent="0.35">
      <c r="A42" s="36" t="s">
        <v>410</v>
      </c>
      <c r="B42" s="182" t="s">
        <v>18</v>
      </c>
      <c r="C42" s="192">
        <v>1.625</v>
      </c>
      <c r="D42" s="192">
        <v>1.4039999999999999</v>
      </c>
      <c r="E42" s="192">
        <v>0</v>
      </c>
      <c r="F42" s="192">
        <v>0</v>
      </c>
      <c r="G42" s="192">
        <v>0</v>
      </c>
      <c r="H42" s="192">
        <v>0</v>
      </c>
      <c r="I42" s="192">
        <v>0</v>
      </c>
      <c r="J42" s="192">
        <v>0</v>
      </c>
      <c r="K42" s="192">
        <v>0</v>
      </c>
      <c r="L42" s="192">
        <v>0</v>
      </c>
      <c r="M42" s="192">
        <v>0</v>
      </c>
      <c r="N42" s="192">
        <v>0</v>
      </c>
      <c r="O42" s="192">
        <v>0</v>
      </c>
      <c r="P42" s="192">
        <v>0</v>
      </c>
      <c r="Q42" s="192">
        <v>0</v>
      </c>
      <c r="R42" s="192">
        <v>0</v>
      </c>
      <c r="S42" s="192">
        <v>0</v>
      </c>
      <c r="T42" s="192">
        <v>0</v>
      </c>
      <c r="U42" s="192">
        <v>0</v>
      </c>
      <c r="V42" s="192">
        <v>0</v>
      </c>
      <c r="W42" s="192">
        <v>0</v>
      </c>
      <c r="X42" s="192">
        <v>0</v>
      </c>
      <c r="Y42" s="192">
        <v>0</v>
      </c>
      <c r="Z42" s="192">
        <v>0</v>
      </c>
      <c r="AA42" s="192">
        <v>0</v>
      </c>
      <c r="AB42" s="192">
        <v>0</v>
      </c>
      <c r="AC42" s="192">
        <v>0</v>
      </c>
      <c r="AD42" s="192">
        <v>0</v>
      </c>
      <c r="AE42" s="192">
        <v>0</v>
      </c>
      <c r="AF42" s="181" t="s">
        <v>1190</v>
      </c>
      <c r="AG42" s="37"/>
    </row>
    <row r="43" spans="1:33" ht="15" customHeight="1" x14ac:dyDescent="0.35">
      <c r="A43" s="36" t="s">
        <v>409</v>
      </c>
      <c r="B43" s="182" t="s">
        <v>1973</v>
      </c>
      <c r="C43" s="192">
        <v>6.8129999999999997</v>
      </c>
      <c r="D43" s="192">
        <v>4.7629999999999999</v>
      </c>
      <c r="E43" s="192">
        <v>0</v>
      </c>
      <c r="F43" s="192">
        <v>0</v>
      </c>
      <c r="G43" s="192">
        <v>0</v>
      </c>
      <c r="H43" s="192">
        <v>0</v>
      </c>
      <c r="I43" s="192">
        <v>0</v>
      </c>
      <c r="J43" s="192">
        <v>0</v>
      </c>
      <c r="K43" s="192">
        <v>0</v>
      </c>
      <c r="L43" s="192">
        <v>0</v>
      </c>
      <c r="M43" s="192">
        <v>0</v>
      </c>
      <c r="N43" s="192">
        <v>0</v>
      </c>
      <c r="O43" s="192">
        <v>0</v>
      </c>
      <c r="P43" s="192">
        <v>0</v>
      </c>
      <c r="Q43" s="192">
        <v>0</v>
      </c>
      <c r="R43" s="192">
        <v>0</v>
      </c>
      <c r="S43" s="192">
        <v>0</v>
      </c>
      <c r="T43" s="192">
        <v>0</v>
      </c>
      <c r="U43" s="192">
        <v>0</v>
      </c>
      <c r="V43" s="192">
        <v>0</v>
      </c>
      <c r="W43" s="192">
        <v>0</v>
      </c>
      <c r="X43" s="192">
        <v>0</v>
      </c>
      <c r="Y43" s="192">
        <v>0</v>
      </c>
      <c r="Z43" s="192">
        <v>0</v>
      </c>
      <c r="AA43" s="192">
        <v>0</v>
      </c>
      <c r="AB43" s="192">
        <v>0</v>
      </c>
      <c r="AC43" s="192">
        <v>0</v>
      </c>
      <c r="AD43" s="192">
        <v>0</v>
      </c>
      <c r="AE43" s="192">
        <v>0</v>
      </c>
      <c r="AF43" s="181" t="s">
        <v>1190</v>
      </c>
      <c r="AG43" s="37"/>
    </row>
    <row r="44" spans="1:33" ht="15" customHeight="1" x14ac:dyDescent="0.35">
      <c r="A44" s="36" t="s">
        <v>408</v>
      </c>
      <c r="B44" s="182" t="s">
        <v>19</v>
      </c>
      <c r="C44" s="192">
        <v>430.726044</v>
      </c>
      <c r="D44" s="192">
        <v>450.21099900000002</v>
      </c>
      <c r="E44" s="192">
        <v>505.33966099999998</v>
      </c>
      <c r="F44" s="192">
        <v>506.29278599999998</v>
      </c>
      <c r="G44" s="192">
        <v>502.45135499999998</v>
      </c>
      <c r="H44" s="192">
        <v>501.34359699999999</v>
      </c>
      <c r="I44" s="192">
        <v>502.26086400000003</v>
      </c>
      <c r="J44" s="192">
        <v>503.232574</v>
      </c>
      <c r="K44" s="192">
        <v>500.15142800000001</v>
      </c>
      <c r="L44" s="192">
        <v>497.76004</v>
      </c>
      <c r="M44" s="192">
        <v>497.44576999999998</v>
      </c>
      <c r="N44" s="192">
        <v>495.41232300000001</v>
      </c>
      <c r="O44" s="192">
        <v>494.57861300000002</v>
      </c>
      <c r="P44" s="192">
        <v>494.388214</v>
      </c>
      <c r="Q44" s="192">
        <v>495.086975</v>
      </c>
      <c r="R44" s="192">
        <v>492.07275399999997</v>
      </c>
      <c r="S44" s="192">
        <v>492.381439</v>
      </c>
      <c r="T44" s="192">
        <v>493.467896</v>
      </c>
      <c r="U44" s="192">
        <v>494.66592400000002</v>
      </c>
      <c r="V44" s="192">
        <v>492.77990699999998</v>
      </c>
      <c r="W44" s="192">
        <v>493.91744999999997</v>
      </c>
      <c r="X44" s="192">
        <v>490.07128899999998</v>
      </c>
      <c r="Y44" s="192">
        <v>489.88024899999999</v>
      </c>
      <c r="Z44" s="192">
        <v>489.72421300000002</v>
      </c>
      <c r="AA44" s="192">
        <v>491.003693</v>
      </c>
      <c r="AB44" s="192">
        <v>490.62988300000001</v>
      </c>
      <c r="AC44" s="192">
        <v>494.089539</v>
      </c>
      <c r="AD44" s="192">
        <v>496.65966800000001</v>
      </c>
      <c r="AE44" s="192">
        <v>494.59353599999997</v>
      </c>
      <c r="AF44" s="181">
        <v>4.9500000000000004E-3</v>
      </c>
      <c r="AG44" s="37"/>
    </row>
    <row r="45" spans="1:33" ht="15" customHeight="1" x14ac:dyDescent="0.35">
      <c r="A45" s="36" t="s">
        <v>407</v>
      </c>
      <c r="B45" s="182" t="s">
        <v>188</v>
      </c>
      <c r="C45" s="192">
        <v>1277.525024</v>
      </c>
      <c r="D45" s="192">
        <v>1334.649048</v>
      </c>
      <c r="E45" s="192">
        <v>1262.2312010000001</v>
      </c>
      <c r="F45" s="192">
        <v>1257.648682</v>
      </c>
      <c r="G45" s="192">
        <v>1281.680908</v>
      </c>
      <c r="H45" s="192">
        <v>1286.998047</v>
      </c>
      <c r="I45" s="192">
        <v>1314.1892089999999</v>
      </c>
      <c r="J45" s="192">
        <v>1318.732178</v>
      </c>
      <c r="K45" s="192">
        <v>1327.1552730000001</v>
      </c>
      <c r="L45" s="192">
        <v>1328.418091</v>
      </c>
      <c r="M45" s="192">
        <v>1340.164307</v>
      </c>
      <c r="N45" s="192">
        <v>1335.6732179999999</v>
      </c>
      <c r="O45" s="192">
        <v>1356.5960689999999</v>
      </c>
      <c r="P45" s="192">
        <v>1359.818481</v>
      </c>
      <c r="Q45" s="192">
        <v>1357.247437</v>
      </c>
      <c r="R45" s="192">
        <v>1368.834351</v>
      </c>
      <c r="S45" s="192">
        <v>1370.904663</v>
      </c>
      <c r="T45" s="192">
        <v>1380.5207519999999</v>
      </c>
      <c r="U45" s="192">
        <v>1384.217163</v>
      </c>
      <c r="V45" s="192">
        <v>1388.7020259999999</v>
      </c>
      <c r="W45" s="192">
        <v>1390.845947</v>
      </c>
      <c r="X45" s="192">
        <v>1393.7960210000001</v>
      </c>
      <c r="Y45" s="192">
        <v>1393.3957519999999</v>
      </c>
      <c r="Z45" s="192">
        <v>1392.950073</v>
      </c>
      <c r="AA45" s="192">
        <v>1382.9052730000001</v>
      </c>
      <c r="AB45" s="192">
        <v>1381.2182620000001</v>
      </c>
      <c r="AC45" s="192">
        <v>1375.2182620000001</v>
      </c>
      <c r="AD45" s="192">
        <v>1372.4289550000001</v>
      </c>
      <c r="AE45" s="192">
        <v>1361.7227780000001</v>
      </c>
      <c r="AF45" s="181">
        <v>2.2820000000000002E-3</v>
      </c>
      <c r="AG45" s="37"/>
    </row>
    <row r="46" spans="1:33" ht="15" customHeight="1" x14ac:dyDescent="0.35">
      <c r="A46" s="36" t="s">
        <v>406</v>
      </c>
      <c r="B46" s="182" t="s">
        <v>1974</v>
      </c>
      <c r="C46" s="192">
        <v>2.9580000000000002</v>
      </c>
      <c r="D46" s="192">
        <v>4.9889999999999999</v>
      </c>
      <c r="E46" s="192">
        <v>17.796140999999999</v>
      </c>
      <c r="F46" s="192">
        <v>14.548406</v>
      </c>
      <c r="G46" s="192">
        <v>3.0253429999999999</v>
      </c>
      <c r="H46" s="192">
        <v>4.9991099999999999</v>
      </c>
      <c r="I46" s="192">
        <v>4.8970000000000003E-3</v>
      </c>
      <c r="J46" s="192">
        <v>3.2530999999999997E-2</v>
      </c>
      <c r="K46" s="192">
        <v>1.8245000000000001E-2</v>
      </c>
      <c r="L46" s="192">
        <v>0</v>
      </c>
      <c r="M46" s="192">
        <v>2.7577999999999998E-2</v>
      </c>
      <c r="N46" s="192">
        <v>0</v>
      </c>
      <c r="O46" s="192">
        <v>0</v>
      </c>
      <c r="P46" s="192">
        <v>1.4940000000000001E-3</v>
      </c>
      <c r="Q46" s="192">
        <v>1.0083999999999999E-2</v>
      </c>
      <c r="R46" s="192">
        <v>0</v>
      </c>
      <c r="S46" s="192">
        <v>0</v>
      </c>
      <c r="T46" s="192">
        <v>0</v>
      </c>
      <c r="U46" s="192">
        <v>0</v>
      </c>
      <c r="V46" s="192">
        <v>3.1607599999999998</v>
      </c>
      <c r="W46" s="192">
        <v>5.9757980000000002</v>
      </c>
      <c r="X46" s="192">
        <v>10.116630000000001</v>
      </c>
      <c r="Y46" s="192">
        <v>13.934748000000001</v>
      </c>
      <c r="Z46" s="192">
        <v>17.016748</v>
      </c>
      <c r="AA46" s="192">
        <v>21.303995</v>
      </c>
      <c r="AB46" s="192">
        <v>21.332820999999999</v>
      </c>
      <c r="AC46" s="192">
        <v>19.626259000000001</v>
      </c>
      <c r="AD46" s="192">
        <v>17.717950999999999</v>
      </c>
      <c r="AE46" s="192">
        <v>18.740538000000001</v>
      </c>
      <c r="AF46" s="181">
        <v>6.8156999999999995E-2</v>
      </c>
      <c r="AG46" s="37"/>
    </row>
    <row r="47" spans="1:33" ht="15" customHeight="1" x14ac:dyDescent="0.35">
      <c r="A47" s="36" t="s">
        <v>405</v>
      </c>
      <c r="B47" s="182" t="s">
        <v>43</v>
      </c>
      <c r="C47" s="192">
        <v>1719.8610839999999</v>
      </c>
      <c r="D47" s="192">
        <v>1796.2170410000001</v>
      </c>
      <c r="E47" s="192">
        <v>1785.366943</v>
      </c>
      <c r="F47" s="192">
        <v>1778.4898679999999</v>
      </c>
      <c r="G47" s="192">
        <v>1787.1577150000001</v>
      </c>
      <c r="H47" s="192">
        <v>1793.3408199999999</v>
      </c>
      <c r="I47" s="192">
        <v>1816.454956</v>
      </c>
      <c r="J47" s="192">
        <v>1821.997192</v>
      </c>
      <c r="K47" s="192">
        <v>1827.3248289999999</v>
      </c>
      <c r="L47" s="192">
        <v>1826.178101</v>
      </c>
      <c r="M47" s="192">
        <v>1837.6376949999999</v>
      </c>
      <c r="N47" s="192">
        <v>1831.0855710000001</v>
      </c>
      <c r="O47" s="192">
        <v>1851.174683</v>
      </c>
      <c r="P47" s="192">
        <v>1854.20813</v>
      </c>
      <c r="Q47" s="192">
        <v>1852.3446039999999</v>
      </c>
      <c r="R47" s="192">
        <v>1860.9071039999999</v>
      </c>
      <c r="S47" s="192">
        <v>1863.2861330000001</v>
      </c>
      <c r="T47" s="192">
        <v>1873.9886469999999</v>
      </c>
      <c r="U47" s="192">
        <v>1878.883057</v>
      </c>
      <c r="V47" s="192">
        <v>1884.6427000000001</v>
      </c>
      <c r="W47" s="192">
        <v>1890.7392580000001</v>
      </c>
      <c r="X47" s="192">
        <v>1893.9838870000001</v>
      </c>
      <c r="Y47" s="192">
        <v>1897.210693</v>
      </c>
      <c r="Z47" s="192">
        <v>1899.6910399999999</v>
      </c>
      <c r="AA47" s="192">
        <v>1895.2128909999999</v>
      </c>
      <c r="AB47" s="192">
        <v>1893.180908</v>
      </c>
      <c r="AC47" s="192">
        <v>1888.934082</v>
      </c>
      <c r="AD47" s="192">
        <v>1886.806519</v>
      </c>
      <c r="AE47" s="192">
        <v>1875.056763</v>
      </c>
      <c r="AF47" s="181">
        <v>3.0899999999999999E-3</v>
      </c>
      <c r="AG47" s="37"/>
    </row>
    <row r="48" spans="1:33" ht="15" customHeight="1" x14ac:dyDescent="0.35">
      <c r="A48" s="36" t="s">
        <v>404</v>
      </c>
      <c r="B48" s="182" t="s">
        <v>21</v>
      </c>
      <c r="C48" s="192">
        <v>863.21301300000005</v>
      </c>
      <c r="D48" s="192">
        <v>882.14196800000002</v>
      </c>
      <c r="E48" s="192">
        <v>567.99426300000005</v>
      </c>
      <c r="F48" s="192">
        <v>577.56213400000001</v>
      </c>
      <c r="G48" s="192">
        <v>589.64892599999996</v>
      </c>
      <c r="H48" s="192">
        <v>591.95666500000004</v>
      </c>
      <c r="I48" s="192">
        <v>605.81933600000002</v>
      </c>
      <c r="J48" s="192">
        <v>630.84515399999998</v>
      </c>
      <c r="K48" s="192">
        <v>652.10742200000004</v>
      </c>
      <c r="L48" s="192">
        <v>648.23126200000002</v>
      </c>
      <c r="M48" s="192">
        <v>643.46551499999998</v>
      </c>
      <c r="N48" s="192">
        <v>644.378784</v>
      </c>
      <c r="O48" s="192">
        <v>644.76178000000004</v>
      </c>
      <c r="P48" s="192">
        <v>640.267517</v>
      </c>
      <c r="Q48" s="192">
        <v>644.30950900000005</v>
      </c>
      <c r="R48" s="192">
        <v>638.00097700000003</v>
      </c>
      <c r="S48" s="192">
        <v>646.72289999999998</v>
      </c>
      <c r="T48" s="192">
        <v>644.48999000000003</v>
      </c>
      <c r="U48" s="192">
        <v>645.73303199999998</v>
      </c>
      <c r="V48" s="192">
        <v>644.86792000000003</v>
      </c>
      <c r="W48" s="192">
        <v>640.380493</v>
      </c>
      <c r="X48" s="192">
        <v>635.67334000000005</v>
      </c>
      <c r="Y48" s="192">
        <v>636.62115500000004</v>
      </c>
      <c r="Z48" s="192">
        <v>640.22082499999999</v>
      </c>
      <c r="AA48" s="192">
        <v>621.68872099999999</v>
      </c>
      <c r="AB48" s="192">
        <v>623.77770999999996</v>
      </c>
      <c r="AC48" s="192">
        <v>642.28430200000003</v>
      </c>
      <c r="AD48" s="192">
        <v>651.64355499999999</v>
      </c>
      <c r="AE48" s="192">
        <v>661.24328600000001</v>
      </c>
      <c r="AF48" s="181">
        <v>-9.4739999999999998E-3</v>
      </c>
      <c r="AG48" s="37"/>
    </row>
    <row r="49" spans="1:33" ht="15" customHeight="1" x14ac:dyDescent="0.35">
      <c r="A49" s="36" t="s">
        <v>403</v>
      </c>
      <c r="B49" s="182" t="s">
        <v>2099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402</v>
      </c>
      <c r="B50" s="182" t="s">
        <v>24</v>
      </c>
      <c r="C50" s="192">
        <v>150.222992</v>
      </c>
      <c r="D50" s="192">
        <v>145.69000199999999</v>
      </c>
      <c r="E50" s="192">
        <v>144.39274599999999</v>
      </c>
      <c r="F50" s="192">
        <v>144.69915800000001</v>
      </c>
      <c r="G50" s="192">
        <v>145.60043300000001</v>
      </c>
      <c r="H50" s="192">
        <v>145.42828399999999</v>
      </c>
      <c r="I50" s="192">
        <v>149.00997899999999</v>
      </c>
      <c r="J50" s="192">
        <v>152.15481600000001</v>
      </c>
      <c r="K50" s="192">
        <v>155.585159</v>
      </c>
      <c r="L50" s="192">
        <v>154.56648300000001</v>
      </c>
      <c r="M50" s="192">
        <v>155.13694799999999</v>
      </c>
      <c r="N50" s="192">
        <v>154.166031</v>
      </c>
      <c r="O50" s="192">
        <v>156.444031</v>
      </c>
      <c r="P50" s="192">
        <v>155.601685</v>
      </c>
      <c r="Q50" s="192">
        <v>155.877579</v>
      </c>
      <c r="R50" s="192">
        <v>155.66918899999999</v>
      </c>
      <c r="S50" s="192">
        <v>156.45974699999999</v>
      </c>
      <c r="T50" s="192">
        <v>157.32038900000001</v>
      </c>
      <c r="U50" s="192">
        <v>157.34060700000001</v>
      </c>
      <c r="V50" s="192">
        <v>157.57534799999999</v>
      </c>
      <c r="W50" s="192">
        <v>157.59187299999999</v>
      </c>
      <c r="X50" s="192">
        <v>156.897964</v>
      </c>
      <c r="Y50" s="192">
        <v>157.36483799999999</v>
      </c>
      <c r="Z50" s="192">
        <v>157.70581100000001</v>
      </c>
      <c r="AA50" s="192">
        <v>159.54780600000001</v>
      </c>
      <c r="AB50" s="192">
        <v>159.643372</v>
      </c>
      <c r="AC50" s="192">
        <v>160.33225999999999</v>
      </c>
      <c r="AD50" s="192">
        <v>160.97045900000001</v>
      </c>
      <c r="AE50" s="192">
        <v>161.11134300000001</v>
      </c>
      <c r="AF50" s="181">
        <v>2.5019999999999999E-3</v>
      </c>
      <c r="AG50" s="37"/>
    </row>
    <row r="51" spans="1:33" ht="15" customHeight="1" x14ac:dyDescent="0.35">
      <c r="A51" s="36" t="s">
        <v>401</v>
      </c>
      <c r="B51" s="184" t="s">
        <v>189</v>
      </c>
      <c r="C51" s="193">
        <v>2733.2971189999998</v>
      </c>
      <c r="D51" s="193">
        <v>2824.048828</v>
      </c>
      <c r="E51" s="193">
        <v>2497.7541500000002</v>
      </c>
      <c r="F51" s="193">
        <v>2500.751221</v>
      </c>
      <c r="G51" s="193">
        <v>2522.406982</v>
      </c>
      <c r="H51" s="193">
        <v>2530.725586</v>
      </c>
      <c r="I51" s="193">
        <v>2571.2844239999999</v>
      </c>
      <c r="J51" s="193">
        <v>2604.9970699999999</v>
      </c>
      <c r="K51" s="193">
        <v>2635.0173340000001</v>
      </c>
      <c r="L51" s="193">
        <v>2628.9758299999999</v>
      </c>
      <c r="M51" s="193">
        <v>2636.2402339999999</v>
      </c>
      <c r="N51" s="193">
        <v>2629.6303710000002</v>
      </c>
      <c r="O51" s="193">
        <v>2652.380615</v>
      </c>
      <c r="P51" s="193">
        <v>2650.0771479999999</v>
      </c>
      <c r="Q51" s="193">
        <v>2652.5317380000001</v>
      </c>
      <c r="R51" s="193">
        <v>2654.577393</v>
      </c>
      <c r="S51" s="193">
        <v>2666.46875</v>
      </c>
      <c r="T51" s="193">
        <v>2675.798828</v>
      </c>
      <c r="U51" s="193">
        <v>2681.9567870000001</v>
      </c>
      <c r="V51" s="193">
        <v>2687.086182</v>
      </c>
      <c r="W51" s="193">
        <v>2688.7114259999998</v>
      </c>
      <c r="X51" s="193">
        <v>2686.5551759999998</v>
      </c>
      <c r="Y51" s="193">
        <v>2691.1965329999998</v>
      </c>
      <c r="Z51" s="193">
        <v>2697.6176759999998</v>
      </c>
      <c r="AA51" s="193">
        <v>2676.4494629999999</v>
      </c>
      <c r="AB51" s="193">
        <v>2676.601807</v>
      </c>
      <c r="AC51" s="193">
        <v>2691.5505370000001</v>
      </c>
      <c r="AD51" s="193">
        <v>2699.420654</v>
      </c>
      <c r="AE51" s="193">
        <v>2697.4113769999999</v>
      </c>
      <c r="AF51" s="178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184" t="s">
        <v>190</v>
      </c>
      <c r="C54" s="180">
        <v>190.94447299999999</v>
      </c>
      <c r="D54" s="180">
        <v>196.15536499999999</v>
      </c>
      <c r="E54" s="180">
        <v>180.38502500000001</v>
      </c>
      <c r="F54" s="180">
        <v>179.357147</v>
      </c>
      <c r="G54" s="180">
        <v>178.974197</v>
      </c>
      <c r="H54" s="180">
        <v>177.77162200000001</v>
      </c>
      <c r="I54" s="180">
        <v>178.99766500000001</v>
      </c>
      <c r="J54" s="180">
        <v>179.93147300000001</v>
      </c>
      <c r="K54" s="180">
        <v>180.766052</v>
      </c>
      <c r="L54" s="180">
        <v>180.037262</v>
      </c>
      <c r="M54" s="180">
        <v>180.33992000000001</v>
      </c>
      <c r="N54" s="180">
        <v>179.87760900000001</v>
      </c>
      <c r="O54" s="180">
        <v>181.14324999999999</v>
      </c>
      <c r="P54" s="180">
        <v>181.018372</v>
      </c>
      <c r="Q54" s="180">
        <v>181.11215200000001</v>
      </c>
      <c r="R54" s="180">
        <v>181.16729699999999</v>
      </c>
      <c r="S54" s="180">
        <v>181.716095</v>
      </c>
      <c r="T54" s="180">
        <v>182.31068400000001</v>
      </c>
      <c r="U54" s="180">
        <v>182.69042999999999</v>
      </c>
      <c r="V54" s="180">
        <v>182.93481399999999</v>
      </c>
      <c r="W54" s="180">
        <v>183.08959999999999</v>
      </c>
      <c r="X54" s="180">
        <v>182.77444499999999</v>
      </c>
      <c r="Y54" s="180">
        <v>182.81523100000001</v>
      </c>
      <c r="Z54" s="180">
        <v>182.99636799999999</v>
      </c>
      <c r="AA54" s="180">
        <v>181.58215300000001</v>
      </c>
      <c r="AB54" s="180">
        <v>181.47122200000001</v>
      </c>
      <c r="AC54" s="180">
        <v>182.22730999999999</v>
      </c>
      <c r="AD54" s="180">
        <v>182.62582399999999</v>
      </c>
      <c r="AE54" s="180">
        <v>182.14231899999999</v>
      </c>
      <c r="AF54" s="178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184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184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182" t="s">
        <v>17</v>
      </c>
      <c r="C59" s="192">
        <v>3.6811999999999998E-2</v>
      </c>
      <c r="D59" s="192">
        <v>3.2808999999999998E-2</v>
      </c>
      <c r="E59" s="192">
        <v>0</v>
      </c>
      <c r="F59" s="192">
        <v>0</v>
      </c>
      <c r="G59" s="192">
        <v>0</v>
      </c>
      <c r="H59" s="192">
        <v>0</v>
      </c>
      <c r="I59" s="192">
        <v>0</v>
      </c>
      <c r="J59" s="192">
        <v>0</v>
      </c>
      <c r="K59" s="192">
        <v>0</v>
      </c>
      <c r="L59" s="192">
        <v>0</v>
      </c>
      <c r="M59" s="192">
        <v>0</v>
      </c>
      <c r="N59" s="192">
        <v>0</v>
      </c>
      <c r="O59" s="192">
        <v>0</v>
      </c>
      <c r="P59" s="192">
        <v>0</v>
      </c>
      <c r="Q59" s="192">
        <v>0</v>
      </c>
      <c r="R59" s="192">
        <v>0</v>
      </c>
      <c r="S59" s="192">
        <v>0</v>
      </c>
      <c r="T59" s="192">
        <v>0</v>
      </c>
      <c r="U59" s="192">
        <v>0</v>
      </c>
      <c r="V59" s="192">
        <v>0</v>
      </c>
      <c r="W59" s="192">
        <v>0</v>
      </c>
      <c r="X59" s="192">
        <v>0</v>
      </c>
      <c r="Y59" s="192">
        <v>0</v>
      </c>
      <c r="Z59" s="192">
        <v>0</v>
      </c>
      <c r="AA59" s="192">
        <v>0</v>
      </c>
      <c r="AB59" s="192">
        <v>0</v>
      </c>
      <c r="AC59" s="192">
        <v>0</v>
      </c>
      <c r="AD59" s="192">
        <v>0</v>
      </c>
      <c r="AE59" s="192">
        <v>0</v>
      </c>
      <c r="AF59" s="181" t="s">
        <v>1190</v>
      </c>
      <c r="AG59" s="37"/>
    </row>
    <row r="60" spans="1:33" ht="15" customHeight="1" x14ac:dyDescent="0.35">
      <c r="A60" s="36" t="s">
        <v>398</v>
      </c>
      <c r="B60" s="182" t="s">
        <v>18</v>
      </c>
      <c r="C60" s="192">
        <v>0.279532</v>
      </c>
      <c r="D60" s="192">
        <v>0.22917100000000001</v>
      </c>
      <c r="E60" s="192">
        <v>0</v>
      </c>
      <c r="F60" s="192">
        <v>0</v>
      </c>
      <c r="G60" s="192">
        <v>0</v>
      </c>
      <c r="H60" s="192">
        <v>0</v>
      </c>
      <c r="I60" s="192">
        <v>0</v>
      </c>
      <c r="J60" s="192">
        <v>0</v>
      </c>
      <c r="K60" s="192">
        <v>0</v>
      </c>
      <c r="L60" s="192">
        <v>0</v>
      </c>
      <c r="M60" s="192">
        <v>0</v>
      </c>
      <c r="N60" s="192">
        <v>0</v>
      </c>
      <c r="O60" s="192">
        <v>0</v>
      </c>
      <c r="P60" s="192">
        <v>0</v>
      </c>
      <c r="Q60" s="192">
        <v>0</v>
      </c>
      <c r="R60" s="192">
        <v>0</v>
      </c>
      <c r="S60" s="192">
        <v>0</v>
      </c>
      <c r="T60" s="192">
        <v>0</v>
      </c>
      <c r="U60" s="192">
        <v>0</v>
      </c>
      <c r="V60" s="192">
        <v>0</v>
      </c>
      <c r="W60" s="192">
        <v>0</v>
      </c>
      <c r="X60" s="192">
        <v>0</v>
      </c>
      <c r="Y60" s="192">
        <v>0</v>
      </c>
      <c r="Z60" s="192">
        <v>0</v>
      </c>
      <c r="AA60" s="192">
        <v>0</v>
      </c>
      <c r="AB60" s="192">
        <v>0</v>
      </c>
      <c r="AC60" s="192">
        <v>0</v>
      </c>
      <c r="AD60" s="192">
        <v>0</v>
      </c>
      <c r="AE60" s="192">
        <v>0</v>
      </c>
      <c r="AF60" s="181" t="s">
        <v>1190</v>
      </c>
      <c r="AG60" s="37"/>
    </row>
    <row r="61" spans="1:33" ht="15" customHeight="1" x14ac:dyDescent="0.35">
      <c r="A61" s="36" t="s">
        <v>397</v>
      </c>
      <c r="B61" s="182" t="s">
        <v>1973</v>
      </c>
      <c r="C61" s="192">
        <v>1.171972</v>
      </c>
      <c r="D61" s="192">
        <v>0.77744999999999997</v>
      </c>
      <c r="E61" s="192">
        <v>0</v>
      </c>
      <c r="F61" s="192">
        <v>0</v>
      </c>
      <c r="G61" s="192">
        <v>0</v>
      </c>
      <c r="H61" s="192">
        <v>0</v>
      </c>
      <c r="I61" s="192">
        <v>0</v>
      </c>
      <c r="J61" s="192">
        <v>0</v>
      </c>
      <c r="K61" s="192">
        <v>0</v>
      </c>
      <c r="L61" s="192">
        <v>0</v>
      </c>
      <c r="M61" s="192">
        <v>0</v>
      </c>
      <c r="N61" s="192">
        <v>0</v>
      </c>
      <c r="O61" s="192">
        <v>0</v>
      </c>
      <c r="P61" s="192">
        <v>0</v>
      </c>
      <c r="Q61" s="192">
        <v>0</v>
      </c>
      <c r="R61" s="192">
        <v>0</v>
      </c>
      <c r="S61" s="192">
        <v>0</v>
      </c>
      <c r="T61" s="192">
        <v>0</v>
      </c>
      <c r="U61" s="192">
        <v>0</v>
      </c>
      <c r="V61" s="192">
        <v>0</v>
      </c>
      <c r="W61" s="192">
        <v>0</v>
      </c>
      <c r="X61" s="192">
        <v>0</v>
      </c>
      <c r="Y61" s="192">
        <v>0</v>
      </c>
      <c r="Z61" s="192">
        <v>0</v>
      </c>
      <c r="AA61" s="192">
        <v>0</v>
      </c>
      <c r="AB61" s="192">
        <v>0</v>
      </c>
      <c r="AC61" s="192">
        <v>0</v>
      </c>
      <c r="AD61" s="192">
        <v>0</v>
      </c>
      <c r="AE61" s="192">
        <v>0</v>
      </c>
      <c r="AF61" s="181" t="s">
        <v>1190</v>
      </c>
      <c r="AG61" s="37"/>
    </row>
    <row r="62" spans="1:33" ht="15" customHeight="1" x14ac:dyDescent="0.35">
      <c r="A62" s="36" t="s">
        <v>396</v>
      </c>
      <c r="B62" s="182" t="s">
        <v>19</v>
      </c>
      <c r="C62" s="192">
        <v>74.093491</v>
      </c>
      <c r="D62" s="192">
        <v>73.486548999999997</v>
      </c>
      <c r="E62" s="192">
        <v>80.443314000000001</v>
      </c>
      <c r="F62" s="192">
        <v>80.296104</v>
      </c>
      <c r="G62" s="192">
        <v>79.500609999999995</v>
      </c>
      <c r="H62" s="192">
        <v>78.633719999999997</v>
      </c>
      <c r="I62" s="192">
        <v>78.481521999999998</v>
      </c>
      <c r="J62" s="192">
        <v>78.380859000000001</v>
      </c>
      <c r="K62" s="192">
        <v>77.873824999999997</v>
      </c>
      <c r="L62" s="192">
        <v>77.587135000000004</v>
      </c>
      <c r="M62" s="192">
        <v>77.593491</v>
      </c>
      <c r="N62" s="192">
        <v>77.373192000000003</v>
      </c>
      <c r="O62" s="192">
        <v>77.168907000000004</v>
      </c>
      <c r="P62" s="192">
        <v>77.075599999999994</v>
      </c>
      <c r="Q62" s="192">
        <v>77.273239000000004</v>
      </c>
      <c r="R62" s="192">
        <v>76.922652999999997</v>
      </c>
      <c r="S62" s="192">
        <v>76.857826000000003</v>
      </c>
      <c r="T62" s="192">
        <v>77.018699999999995</v>
      </c>
      <c r="U62" s="192">
        <v>77.180710000000005</v>
      </c>
      <c r="V62" s="192">
        <v>76.829796000000002</v>
      </c>
      <c r="W62" s="192">
        <v>76.955757000000006</v>
      </c>
      <c r="X62" s="192">
        <v>76.481949</v>
      </c>
      <c r="Y62" s="192">
        <v>76.279410999999996</v>
      </c>
      <c r="Z62" s="192">
        <v>76.369986999999995</v>
      </c>
      <c r="AA62" s="192">
        <v>76.414458999999994</v>
      </c>
      <c r="AB62" s="192">
        <v>76.584862000000001</v>
      </c>
      <c r="AC62" s="192">
        <v>77.203270000000003</v>
      </c>
      <c r="AD62" s="192">
        <v>77.521209999999996</v>
      </c>
      <c r="AE62" s="192">
        <v>77.463036000000002</v>
      </c>
      <c r="AF62" s="181">
        <v>1.5900000000000001E-3</v>
      </c>
      <c r="AG62" s="37"/>
    </row>
    <row r="63" spans="1:33" ht="15" customHeight="1" x14ac:dyDescent="0.35">
      <c r="A63" s="36" t="s">
        <v>395</v>
      </c>
      <c r="B63" s="182" t="s">
        <v>188</v>
      </c>
      <c r="C63" s="192">
        <v>219.75984199999999</v>
      </c>
      <c r="D63" s="192">
        <v>217.85063199999999</v>
      </c>
      <c r="E63" s="192">
        <v>200.930328</v>
      </c>
      <c r="F63" s="192">
        <v>199.458282</v>
      </c>
      <c r="G63" s="192">
        <v>202.79457099999999</v>
      </c>
      <c r="H63" s="192">
        <v>201.86045799999999</v>
      </c>
      <c r="I63" s="192">
        <v>205.35060100000001</v>
      </c>
      <c r="J63" s="192">
        <v>205.398788</v>
      </c>
      <c r="K63" s="192">
        <v>206.63874799999999</v>
      </c>
      <c r="L63" s="192">
        <v>207.06393399999999</v>
      </c>
      <c r="M63" s="192">
        <v>209.043961</v>
      </c>
      <c r="N63" s="192">
        <v>208.604614</v>
      </c>
      <c r="O63" s="192">
        <v>211.66915900000001</v>
      </c>
      <c r="P63" s="192">
        <v>211.99700899999999</v>
      </c>
      <c r="Q63" s="192">
        <v>211.83935500000001</v>
      </c>
      <c r="R63" s="192">
        <v>213.98129299999999</v>
      </c>
      <c r="S63" s="192">
        <v>213.99009699999999</v>
      </c>
      <c r="T63" s="192">
        <v>215.466736</v>
      </c>
      <c r="U63" s="192">
        <v>215.97377</v>
      </c>
      <c r="V63" s="192">
        <v>216.51388499999999</v>
      </c>
      <c r="W63" s="192">
        <v>216.70343</v>
      </c>
      <c r="X63" s="192">
        <v>217.519867</v>
      </c>
      <c r="Y63" s="192">
        <v>216.96610999999999</v>
      </c>
      <c r="Z63" s="192">
        <v>217.22345000000001</v>
      </c>
      <c r="AA63" s="192">
        <v>215.220291</v>
      </c>
      <c r="AB63" s="192">
        <v>215.60124200000001</v>
      </c>
      <c r="AC63" s="192">
        <v>214.88279700000001</v>
      </c>
      <c r="AD63" s="192">
        <v>214.21582000000001</v>
      </c>
      <c r="AE63" s="192">
        <v>213.27246099999999</v>
      </c>
      <c r="AF63" s="181">
        <v>-1.07E-3</v>
      </c>
      <c r="AG63" s="37"/>
    </row>
    <row r="64" spans="1:33" ht="15" customHeight="1" x14ac:dyDescent="0.35">
      <c r="A64" s="36" t="s">
        <v>394</v>
      </c>
      <c r="B64" s="182" t="s">
        <v>1974</v>
      </c>
      <c r="C64" s="192">
        <v>0.50883500000000004</v>
      </c>
      <c r="D64" s="192">
        <v>0.81433900000000004</v>
      </c>
      <c r="E64" s="192">
        <v>2.8329080000000002</v>
      </c>
      <c r="F64" s="192">
        <v>2.3073220000000001</v>
      </c>
      <c r="G64" s="192">
        <v>0.478686</v>
      </c>
      <c r="H64" s="192">
        <v>0.78408999999999995</v>
      </c>
      <c r="I64" s="192">
        <v>7.6499999999999995E-4</v>
      </c>
      <c r="J64" s="192">
        <v>5.0670000000000003E-3</v>
      </c>
      <c r="K64" s="192">
        <v>2.8410000000000002E-3</v>
      </c>
      <c r="L64" s="192">
        <v>0</v>
      </c>
      <c r="M64" s="192">
        <v>4.3020000000000003E-3</v>
      </c>
      <c r="N64" s="192">
        <v>0</v>
      </c>
      <c r="O64" s="192">
        <v>0</v>
      </c>
      <c r="P64" s="192">
        <v>2.33E-4</v>
      </c>
      <c r="Q64" s="192">
        <v>1.5740000000000001E-3</v>
      </c>
      <c r="R64" s="192">
        <v>0</v>
      </c>
      <c r="S64" s="192">
        <v>0</v>
      </c>
      <c r="T64" s="192">
        <v>0</v>
      </c>
      <c r="U64" s="192">
        <v>0</v>
      </c>
      <c r="V64" s="192">
        <v>0.49279699999999999</v>
      </c>
      <c r="W64" s="192">
        <v>0.93107099999999998</v>
      </c>
      <c r="X64" s="192">
        <v>1.5788310000000001</v>
      </c>
      <c r="Y64" s="192">
        <v>2.1697839999999999</v>
      </c>
      <c r="Z64" s="192">
        <v>2.6536749999999998</v>
      </c>
      <c r="AA64" s="192">
        <v>3.3155209999999999</v>
      </c>
      <c r="AB64" s="192">
        <v>3.3299460000000001</v>
      </c>
      <c r="AC64" s="192">
        <v>3.0666739999999999</v>
      </c>
      <c r="AD64" s="192">
        <v>2.7655090000000002</v>
      </c>
      <c r="AE64" s="192">
        <v>2.9351349999999998</v>
      </c>
      <c r="AF64" s="181">
        <v>6.4585000000000004E-2</v>
      </c>
      <c r="AG64" s="37"/>
    </row>
    <row r="65" spans="1:33" ht="15" customHeight="1" x14ac:dyDescent="0.35">
      <c r="A65" s="36" t="s">
        <v>393</v>
      </c>
      <c r="B65" s="182" t="s">
        <v>43</v>
      </c>
      <c r="C65" s="192">
        <v>295.85049400000003</v>
      </c>
      <c r="D65" s="192">
        <v>293.19094799999999</v>
      </c>
      <c r="E65" s="192">
        <v>284.20657299999999</v>
      </c>
      <c r="F65" s="192">
        <v>282.06170700000001</v>
      </c>
      <c r="G65" s="192">
        <v>282.773865</v>
      </c>
      <c r="H65" s="192">
        <v>281.27825899999999</v>
      </c>
      <c r="I65" s="192">
        <v>283.83288599999997</v>
      </c>
      <c r="J65" s="192">
        <v>283.78472900000003</v>
      </c>
      <c r="K65" s="192">
        <v>284.51541099999997</v>
      </c>
      <c r="L65" s="192">
        <v>284.65106200000002</v>
      </c>
      <c r="M65" s="192">
        <v>286.64175399999999</v>
      </c>
      <c r="N65" s="192">
        <v>285.97781400000002</v>
      </c>
      <c r="O65" s="192">
        <v>288.83807400000001</v>
      </c>
      <c r="P65" s="192">
        <v>289.07284499999997</v>
      </c>
      <c r="Q65" s="192">
        <v>289.11419699999999</v>
      </c>
      <c r="R65" s="192">
        <v>290.903931</v>
      </c>
      <c r="S65" s="192">
        <v>290.84793100000002</v>
      </c>
      <c r="T65" s="192">
        <v>292.48544299999998</v>
      </c>
      <c r="U65" s="192">
        <v>293.15447999999998</v>
      </c>
      <c r="V65" s="192">
        <v>293.83648699999998</v>
      </c>
      <c r="W65" s="192">
        <v>294.59023999999999</v>
      </c>
      <c r="X65" s="192">
        <v>295.58065800000003</v>
      </c>
      <c r="Y65" s="192">
        <v>295.41528299999999</v>
      </c>
      <c r="Z65" s="192">
        <v>296.24713100000002</v>
      </c>
      <c r="AA65" s="192">
        <v>294.950287</v>
      </c>
      <c r="AB65" s="192">
        <v>295.516052</v>
      </c>
      <c r="AC65" s="192">
        <v>295.15273999999999</v>
      </c>
      <c r="AD65" s="192">
        <v>294.50253300000003</v>
      </c>
      <c r="AE65" s="192">
        <v>293.67065400000001</v>
      </c>
      <c r="AF65" s="181">
        <v>-2.6400000000000002E-4</v>
      </c>
      <c r="AG65" s="37"/>
    </row>
    <row r="66" spans="1:33" ht="12" customHeight="1" x14ac:dyDescent="0.35">
      <c r="A66" s="36" t="s">
        <v>392</v>
      </c>
      <c r="B66" s="182" t="s">
        <v>21</v>
      </c>
      <c r="C66" s="192">
        <v>148.48989900000001</v>
      </c>
      <c r="D66" s="192">
        <v>143.989304</v>
      </c>
      <c r="E66" s="192">
        <v>90.417090999999999</v>
      </c>
      <c r="F66" s="192">
        <v>91.599152000000004</v>
      </c>
      <c r="G66" s="192">
        <v>93.297484999999995</v>
      </c>
      <c r="H66" s="192">
        <v>92.846016000000006</v>
      </c>
      <c r="I66" s="192">
        <v>94.663207999999997</v>
      </c>
      <c r="J66" s="192">
        <v>98.257118000000006</v>
      </c>
      <c r="K66" s="192">
        <v>101.533455</v>
      </c>
      <c r="L66" s="192">
        <v>101.041466</v>
      </c>
      <c r="M66" s="192">
        <v>100.370216</v>
      </c>
      <c r="N66" s="192">
        <v>100.63867999999999</v>
      </c>
      <c r="O66" s="192">
        <v>100.601929</v>
      </c>
      <c r="P66" s="192">
        <v>99.818320999999997</v>
      </c>
      <c r="Q66" s="192">
        <v>100.563911</v>
      </c>
      <c r="R66" s="192">
        <v>99.734695000000002</v>
      </c>
      <c r="S66" s="192">
        <v>100.94961499999999</v>
      </c>
      <c r="T66" s="192">
        <v>100.589691</v>
      </c>
      <c r="U66" s="192">
        <v>100.751099</v>
      </c>
      <c r="V66" s="192">
        <v>100.541985</v>
      </c>
      <c r="W66" s="192">
        <v>99.775711000000001</v>
      </c>
      <c r="X66" s="192">
        <v>99.205032000000003</v>
      </c>
      <c r="Y66" s="192">
        <v>99.128487000000007</v>
      </c>
      <c r="Z66" s="192">
        <v>99.839164999999994</v>
      </c>
      <c r="AA66" s="192">
        <v>96.752853000000002</v>
      </c>
      <c r="AB66" s="192">
        <v>97.368567999999996</v>
      </c>
      <c r="AC66" s="192">
        <v>100.35923</v>
      </c>
      <c r="AD66" s="192">
        <v>101.711899</v>
      </c>
      <c r="AE66" s="192">
        <v>103.563652</v>
      </c>
      <c r="AF66" s="181">
        <v>-1.2787E-2</v>
      </c>
      <c r="AG66" s="37"/>
    </row>
    <row r="67" spans="1:33" ht="15" customHeight="1" x14ac:dyDescent="0.35">
      <c r="A67" s="36" t="s">
        <v>391</v>
      </c>
      <c r="B67" s="182" t="s">
        <v>2099</v>
      </c>
      <c r="C67" s="192">
        <v>0</v>
      </c>
      <c r="D67" s="192">
        <v>0</v>
      </c>
      <c r="E67" s="192">
        <v>0</v>
      </c>
      <c r="F67" s="192">
        <v>0</v>
      </c>
      <c r="G67" s="192">
        <v>0</v>
      </c>
      <c r="H67" s="192">
        <v>0</v>
      </c>
      <c r="I67" s="192">
        <v>0</v>
      </c>
      <c r="J67" s="192">
        <v>0</v>
      </c>
      <c r="K67" s="192">
        <v>0</v>
      </c>
      <c r="L67" s="192">
        <v>0</v>
      </c>
      <c r="M67" s="192">
        <v>0</v>
      </c>
      <c r="N67" s="192">
        <v>0</v>
      </c>
      <c r="O67" s="192">
        <v>0</v>
      </c>
      <c r="P67" s="192">
        <v>0</v>
      </c>
      <c r="Q67" s="192">
        <v>0</v>
      </c>
      <c r="R67" s="192">
        <v>0</v>
      </c>
      <c r="S67" s="192">
        <v>0</v>
      </c>
      <c r="T67" s="192">
        <v>0</v>
      </c>
      <c r="U67" s="192">
        <v>0</v>
      </c>
      <c r="V67" s="192">
        <v>0</v>
      </c>
      <c r="W67" s="192">
        <v>0</v>
      </c>
      <c r="X67" s="192">
        <v>0</v>
      </c>
      <c r="Y67" s="192">
        <v>0</v>
      </c>
      <c r="Z67" s="192">
        <v>0</v>
      </c>
      <c r="AA67" s="192">
        <v>0</v>
      </c>
      <c r="AB67" s="192">
        <v>0</v>
      </c>
      <c r="AC67" s="192">
        <v>0</v>
      </c>
      <c r="AD67" s="192">
        <v>0</v>
      </c>
      <c r="AE67" s="192">
        <v>0</v>
      </c>
      <c r="AF67" s="181" t="s">
        <v>1190</v>
      </c>
      <c r="AG67" s="37"/>
    </row>
    <row r="68" spans="1:33" ht="15" customHeight="1" x14ac:dyDescent="0.35">
      <c r="A68" s="36" t="s">
        <v>390</v>
      </c>
      <c r="B68" s="182" t="s">
        <v>24</v>
      </c>
      <c r="C68" s="192">
        <v>25.841358</v>
      </c>
      <c r="D68" s="192">
        <v>23.780529000000001</v>
      </c>
      <c r="E68" s="192">
        <v>22.985393999999999</v>
      </c>
      <c r="F68" s="192">
        <v>22.948734000000002</v>
      </c>
      <c r="G68" s="192">
        <v>23.037699</v>
      </c>
      <c r="H68" s="192">
        <v>22.809839</v>
      </c>
      <c r="I68" s="192">
        <v>23.283777000000001</v>
      </c>
      <c r="J68" s="192">
        <v>23.698833</v>
      </c>
      <c r="K68" s="192">
        <v>24.224688</v>
      </c>
      <c r="L68" s="192">
        <v>24.092673999999999</v>
      </c>
      <c r="M68" s="192">
        <v>24.198854000000001</v>
      </c>
      <c r="N68" s="192">
        <v>24.077555</v>
      </c>
      <c r="O68" s="192">
        <v>24.409901000000001</v>
      </c>
      <c r="P68" s="192">
        <v>24.258452999999999</v>
      </c>
      <c r="Q68" s="192">
        <v>24.329393</v>
      </c>
      <c r="R68" s="192">
        <v>24.334789000000001</v>
      </c>
      <c r="S68" s="192">
        <v>24.422440000000002</v>
      </c>
      <c r="T68" s="192">
        <v>24.554003000000002</v>
      </c>
      <c r="U68" s="192">
        <v>24.549213000000002</v>
      </c>
      <c r="V68" s="192">
        <v>24.567726</v>
      </c>
      <c r="W68" s="192">
        <v>24.553905</v>
      </c>
      <c r="X68" s="192">
        <v>24.485952000000001</v>
      </c>
      <c r="Y68" s="192">
        <v>24.503329999999998</v>
      </c>
      <c r="Z68" s="192">
        <v>24.593413999999999</v>
      </c>
      <c r="AA68" s="192">
        <v>24.830279999999998</v>
      </c>
      <c r="AB68" s="192">
        <v>24.919529000000001</v>
      </c>
      <c r="AC68" s="192">
        <v>25.052492000000001</v>
      </c>
      <c r="AD68" s="192">
        <v>25.125102999999999</v>
      </c>
      <c r="AE68" s="192">
        <v>25.233191999999999</v>
      </c>
      <c r="AF68" s="181">
        <v>-8.4999999999999995E-4</v>
      </c>
      <c r="AG68" s="37"/>
    </row>
    <row r="69" spans="1:33" ht="15" customHeight="1" x14ac:dyDescent="0.35">
      <c r="A69" s="36" t="s">
        <v>389</v>
      </c>
      <c r="B69" s="184" t="s">
        <v>0</v>
      </c>
      <c r="C69" s="193">
        <v>470.18176299999999</v>
      </c>
      <c r="D69" s="193">
        <v>460.96075400000001</v>
      </c>
      <c r="E69" s="193">
        <v>397.609039</v>
      </c>
      <c r="F69" s="193">
        <v>396.60958900000003</v>
      </c>
      <c r="G69" s="193">
        <v>399.109039</v>
      </c>
      <c r="H69" s="193">
        <v>396.93411300000002</v>
      </c>
      <c r="I69" s="193">
        <v>401.779877</v>
      </c>
      <c r="J69" s="193">
        <v>405.74066199999999</v>
      </c>
      <c r="K69" s="193">
        <v>410.27355999999997</v>
      </c>
      <c r="L69" s="193">
        <v>409.78521699999999</v>
      </c>
      <c r="M69" s="193">
        <v>411.21081500000003</v>
      </c>
      <c r="N69" s="193">
        <v>410.694031</v>
      </c>
      <c r="O69" s="193">
        <v>413.84991500000001</v>
      </c>
      <c r="P69" s="193">
        <v>413.14962800000001</v>
      </c>
      <c r="Q69" s="193">
        <v>414.00750699999998</v>
      </c>
      <c r="R69" s="193">
        <v>414.973389</v>
      </c>
      <c r="S69" s="193">
        <v>416.21997099999999</v>
      </c>
      <c r="T69" s="193">
        <v>417.62914999999998</v>
      </c>
      <c r="U69" s="193">
        <v>418.45480300000003</v>
      </c>
      <c r="V69" s="193">
        <v>418.94619799999998</v>
      </c>
      <c r="W69" s="193">
        <v>418.91986100000003</v>
      </c>
      <c r="X69" s="193">
        <v>419.27166699999998</v>
      </c>
      <c r="Y69" s="193">
        <v>419.04708900000003</v>
      </c>
      <c r="Z69" s="193">
        <v>420.67971799999998</v>
      </c>
      <c r="AA69" s="193">
        <v>416.53341699999999</v>
      </c>
      <c r="AB69" s="193">
        <v>417.80413800000002</v>
      </c>
      <c r="AC69" s="193">
        <v>420.56445300000001</v>
      </c>
      <c r="AD69" s="193">
        <v>421.33950800000002</v>
      </c>
      <c r="AE69" s="193">
        <v>422.46749899999998</v>
      </c>
      <c r="AF69" s="178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184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184" t="s">
        <v>2100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182" t="s">
        <v>195</v>
      </c>
      <c r="C73" s="194">
        <v>0.1237</v>
      </c>
      <c r="D73" s="194">
        <v>0.1237</v>
      </c>
      <c r="E73" s="194">
        <v>0.1237</v>
      </c>
      <c r="F73" s="194">
        <v>0.1237</v>
      </c>
      <c r="G73" s="194">
        <v>0.1237</v>
      </c>
      <c r="H73" s="194">
        <v>0.1237</v>
      </c>
      <c r="I73" s="194">
        <v>0.1237</v>
      </c>
      <c r="J73" s="194">
        <v>0.1237</v>
      </c>
      <c r="K73" s="194">
        <v>0.1237</v>
      </c>
      <c r="L73" s="194">
        <v>0.1237</v>
      </c>
      <c r="M73" s="194">
        <v>0.1237</v>
      </c>
      <c r="N73" s="194">
        <v>0.1237</v>
      </c>
      <c r="O73" s="194">
        <v>0.1237</v>
      </c>
      <c r="P73" s="194">
        <v>0.1237</v>
      </c>
      <c r="Q73" s="194">
        <v>0.1237</v>
      </c>
      <c r="R73" s="194">
        <v>0.1237</v>
      </c>
      <c r="S73" s="194">
        <v>0.1237</v>
      </c>
      <c r="T73" s="194">
        <v>0.1237</v>
      </c>
      <c r="U73" s="194">
        <v>0.1237</v>
      </c>
      <c r="V73" s="194">
        <v>0.1237</v>
      </c>
      <c r="W73" s="194">
        <v>0.1237</v>
      </c>
      <c r="X73" s="194">
        <v>0.1237</v>
      </c>
      <c r="Y73" s="194">
        <v>0.1237</v>
      </c>
      <c r="Z73" s="194">
        <v>0.1237</v>
      </c>
      <c r="AA73" s="194">
        <v>0.1237</v>
      </c>
      <c r="AB73" s="194">
        <v>0.1237</v>
      </c>
      <c r="AC73" s="194">
        <v>0.1237</v>
      </c>
      <c r="AD73" s="194">
        <v>0.1237</v>
      </c>
      <c r="AE73" s="194">
        <v>0.1237</v>
      </c>
      <c r="AF73" s="181">
        <v>0</v>
      </c>
      <c r="AG73" s="37"/>
    </row>
    <row r="74" spans="1:33" ht="12" customHeight="1" x14ac:dyDescent="0.35">
      <c r="A74" s="36" t="s">
        <v>387</v>
      </c>
      <c r="B74" s="182" t="s">
        <v>21</v>
      </c>
      <c r="C74" s="194">
        <v>3.5505</v>
      </c>
      <c r="D74" s="194">
        <v>3.5505</v>
      </c>
      <c r="E74" s="194">
        <v>3.5505</v>
      </c>
      <c r="F74" s="194">
        <v>3.5505</v>
      </c>
      <c r="G74" s="194">
        <v>3.5505</v>
      </c>
      <c r="H74" s="194">
        <v>3.5505</v>
      </c>
      <c r="I74" s="194">
        <v>3.5505</v>
      </c>
      <c r="J74" s="194">
        <v>3.5505</v>
      </c>
      <c r="K74" s="194">
        <v>3.5505</v>
      </c>
      <c r="L74" s="194">
        <v>3.5505</v>
      </c>
      <c r="M74" s="194">
        <v>3.5505</v>
      </c>
      <c r="N74" s="194">
        <v>3.5505</v>
      </c>
      <c r="O74" s="194">
        <v>3.5505</v>
      </c>
      <c r="P74" s="194">
        <v>3.5505</v>
      </c>
      <c r="Q74" s="194">
        <v>3.5505</v>
      </c>
      <c r="R74" s="194">
        <v>3.5505</v>
      </c>
      <c r="S74" s="194">
        <v>3.5505</v>
      </c>
      <c r="T74" s="194">
        <v>3.5505</v>
      </c>
      <c r="U74" s="194">
        <v>3.5505</v>
      </c>
      <c r="V74" s="194">
        <v>3.5505</v>
      </c>
      <c r="W74" s="194">
        <v>3.5505</v>
      </c>
      <c r="X74" s="194">
        <v>3.5505</v>
      </c>
      <c r="Y74" s="194">
        <v>3.5505</v>
      </c>
      <c r="Z74" s="194">
        <v>3.5505</v>
      </c>
      <c r="AA74" s="194">
        <v>3.5505</v>
      </c>
      <c r="AB74" s="194">
        <v>3.5505</v>
      </c>
      <c r="AC74" s="194">
        <v>3.5505</v>
      </c>
      <c r="AD74" s="194">
        <v>3.5505</v>
      </c>
      <c r="AE74" s="194">
        <v>3.5505</v>
      </c>
      <c r="AF74" s="181">
        <v>0</v>
      </c>
      <c r="AG74" s="37"/>
    </row>
    <row r="75" spans="1:33" ht="15" customHeight="1" x14ac:dyDescent="0.35">
      <c r="A75" s="36" t="s">
        <v>386</v>
      </c>
      <c r="B75" s="182" t="s">
        <v>434</v>
      </c>
      <c r="C75" s="194">
        <v>0</v>
      </c>
      <c r="D75" s="194">
        <v>0</v>
      </c>
      <c r="E75" s="194">
        <v>0</v>
      </c>
      <c r="F75" s="194">
        <v>0</v>
      </c>
      <c r="G75" s="194">
        <v>0</v>
      </c>
      <c r="H75" s="194">
        <v>0</v>
      </c>
      <c r="I75" s="194">
        <v>0</v>
      </c>
      <c r="J75" s="194">
        <v>0</v>
      </c>
      <c r="K75" s="194">
        <v>0</v>
      </c>
      <c r="L75" s="194">
        <v>0</v>
      </c>
      <c r="M75" s="194">
        <v>0</v>
      </c>
      <c r="N75" s="194">
        <v>0</v>
      </c>
      <c r="O75" s="194">
        <v>0</v>
      </c>
      <c r="P75" s="194">
        <v>0</v>
      </c>
      <c r="Q75" s="194">
        <v>0</v>
      </c>
      <c r="R75" s="194">
        <v>0</v>
      </c>
      <c r="S75" s="194">
        <v>0</v>
      </c>
      <c r="T75" s="194">
        <v>0</v>
      </c>
      <c r="U75" s="194">
        <v>0</v>
      </c>
      <c r="V75" s="194">
        <v>0</v>
      </c>
      <c r="W75" s="194">
        <v>0</v>
      </c>
      <c r="X75" s="194">
        <v>0</v>
      </c>
      <c r="Y75" s="194">
        <v>0</v>
      </c>
      <c r="Z75" s="194">
        <v>0</v>
      </c>
      <c r="AA75" s="194">
        <v>0</v>
      </c>
      <c r="AB75" s="194">
        <v>0</v>
      </c>
      <c r="AC75" s="194">
        <v>0</v>
      </c>
      <c r="AD75" s="194">
        <v>0</v>
      </c>
      <c r="AE75" s="194">
        <v>0</v>
      </c>
      <c r="AF75" s="181" t="s">
        <v>1190</v>
      </c>
      <c r="AG75" s="37"/>
    </row>
    <row r="76" spans="1:33" ht="15" customHeight="1" x14ac:dyDescent="0.35">
      <c r="A76" s="36" t="s">
        <v>385</v>
      </c>
      <c r="B76" s="182" t="s">
        <v>2101</v>
      </c>
      <c r="C76" s="194">
        <v>0.85780000000000001</v>
      </c>
      <c r="D76" s="194">
        <v>0.85780000000000001</v>
      </c>
      <c r="E76" s="194">
        <v>0.85780000000000001</v>
      </c>
      <c r="F76" s="194">
        <v>0.85780000000000001</v>
      </c>
      <c r="G76" s="194">
        <v>0.85780000000000001</v>
      </c>
      <c r="H76" s="194">
        <v>0.85780000000000001</v>
      </c>
      <c r="I76" s="194">
        <v>0.85780000000000001</v>
      </c>
      <c r="J76" s="194">
        <v>0.85780000000000001</v>
      </c>
      <c r="K76" s="194">
        <v>0.85780000000000001</v>
      </c>
      <c r="L76" s="194">
        <v>0.85780000000000001</v>
      </c>
      <c r="M76" s="194">
        <v>0.85780000000000001</v>
      </c>
      <c r="N76" s="194">
        <v>0.85780000000000001</v>
      </c>
      <c r="O76" s="194">
        <v>0.85780000000000001</v>
      </c>
      <c r="P76" s="194">
        <v>0.85780000000000001</v>
      </c>
      <c r="Q76" s="194">
        <v>0.85780000000000001</v>
      </c>
      <c r="R76" s="194">
        <v>0.85780000000000001</v>
      </c>
      <c r="S76" s="194">
        <v>0.85780000000000001</v>
      </c>
      <c r="T76" s="194">
        <v>0.85780000000000001</v>
      </c>
      <c r="U76" s="194">
        <v>0.85780000000000001</v>
      </c>
      <c r="V76" s="194">
        <v>0.85780000000000001</v>
      </c>
      <c r="W76" s="194">
        <v>0.85780000000000001</v>
      </c>
      <c r="X76" s="194">
        <v>0.85780000000000001</v>
      </c>
      <c r="Y76" s="194">
        <v>0.85780000000000001</v>
      </c>
      <c r="Z76" s="194">
        <v>0.85780000000000001</v>
      </c>
      <c r="AA76" s="194">
        <v>0.85780000000000001</v>
      </c>
      <c r="AB76" s="194">
        <v>0.85780000000000001</v>
      </c>
      <c r="AC76" s="194">
        <v>0.85780000000000001</v>
      </c>
      <c r="AD76" s="194">
        <v>0.85780000000000001</v>
      </c>
      <c r="AE76" s="194">
        <v>0.85780000000000001</v>
      </c>
      <c r="AF76" s="181">
        <v>0</v>
      </c>
      <c r="AG76" s="37"/>
    </row>
    <row r="77" spans="1:33" ht="15" customHeight="1" x14ac:dyDescent="0.35">
      <c r="A77" s="36" t="s">
        <v>384</v>
      </c>
      <c r="B77" s="184" t="s">
        <v>189</v>
      </c>
      <c r="C77" s="195">
        <v>4.532</v>
      </c>
      <c r="D77" s="195">
        <v>4.532</v>
      </c>
      <c r="E77" s="195">
        <v>4.532</v>
      </c>
      <c r="F77" s="195">
        <v>4.532</v>
      </c>
      <c r="G77" s="195">
        <v>4.532</v>
      </c>
      <c r="H77" s="195">
        <v>4.532</v>
      </c>
      <c r="I77" s="195">
        <v>4.532</v>
      </c>
      <c r="J77" s="195">
        <v>4.532</v>
      </c>
      <c r="K77" s="195">
        <v>4.532</v>
      </c>
      <c r="L77" s="195">
        <v>4.532</v>
      </c>
      <c r="M77" s="195">
        <v>4.532</v>
      </c>
      <c r="N77" s="195">
        <v>4.532</v>
      </c>
      <c r="O77" s="195">
        <v>4.532</v>
      </c>
      <c r="P77" s="195">
        <v>4.532</v>
      </c>
      <c r="Q77" s="195">
        <v>4.532</v>
      </c>
      <c r="R77" s="195">
        <v>4.532</v>
      </c>
      <c r="S77" s="195">
        <v>4.532</v>
      </c>
      <c r="T77" s="195">
        <v>4.532</v>
      </c>
      <c r="U77" s="195">
        <v>4.532</v>
      </c>
      <c r="V77" s="195">
        <v>4.532</v>
      </c>
      <c r="W77" s="195">
        <v>4.532</v>
      </c>
      <c r="X77" s="195">
        <v>4.532</v>
      </c>
      <c r="Y77" s="195">
        <v>4.532</v>
      </c>
      <c r="Z77" s="195">
        <v>4.532</v>
      </c>
      <c r="AA77" s="195">
        <v>4.532</v>
      </c>
      <c r="AB77" s="195">
        <v>4.532</v>
      </c>
      <c r="AC77" s="195">
        <v>4.532</v>
      </c>
      <c r="AD77" s="195">
        <v>4.532</v>
      </c>
      <c r="AE77" s="195">
        <v>4.532</v>
      </c>
      <c r="AF77" s="178">
        <v>0</v>
      </c>
      <c r="AG77" s="37"/>
    </row>
    <row r="78" spans="1:33" ht="15" customHeight="1" x14ac:dyDescent="0.35">
      <c r="A78" s="35"/>
      <c r="B78" s="184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182" t="s">
        <v>195</v>
      </c>
      <c r="C79" s="194">
        <v>0.28312999999999999</v>
      </c>
      <c r="D79" s="194">
        <v>0.28312999999999999</v>
      </c>
      <c r="E79" s="194">
        <v>0</v>
      </c>
      <c r="F79" s="194">
        <v>0</v>
      </c>
      <c r="G79" s="194">
        <v>0</v>
      </c>
      <c r="H79" s="194">
        <v>0</v>
      </c>
      <c r="I79" s="194">
        <v>0</v>
      </c>
      <c r="J79" s="194">
        <v>0</v>
      </c>
      <c r="K79" s="194">
        <v>0</v>
      </c>
      <c r="L79" s="194">
        <v>0</v>
      </c>
      <c r="M79" s="194">
        <v>0</v>
      </c>
      <c r="N79" s="194">
        <v>0</v>
      </c>
      <c r="O79" s="194">
        <v>0</v>
      </c>
      <c r="P79" s="194">
        <v>0</v>
      </c>
      <c r="Q79" s="194">
        <v>0</v>
      </c>
      <c r="R79" s="194">
        <v>0</v>
      </c>
      <c r="S79" s="194">
        <v>0</v>
      </c>
      <c r="T79" s="194">
        <v>0</v>
      </c>
      <c r="U79" s="194">
        <v>0</v>
      </c>
      <c r="V79" s="194">
        <v>0</v>
      </c>
      <c r="W79" s="194">
        <v>0</v>
      </c>
      <c r="X79" s="194">
        <v>0</v>
      </c>
      <c r="Y79" s="194">
        <v>0</v>
      </c>
      <c r="Z79" s="194">
        <v>0</v>
      </c>
      <c r="AA79" s="194">
        <v>0</v>
      </c>
      <c r="AB79" s="194">
        <v>0</v>
      </c>
      <c r="AC79" s="194">
        <v>0</v>
      </c>
      <c r="AD79" s="194">
        <v>0</v>
      </c>
      <c r="AE79" s="194">
        <v>0</v>
      </c>
      <c r="AF79" s="181" t="s">
        <v>1190</v>
      </c>
      <c r="AG79" s="37"/>
    </row>
    <row r="80" spans="1:33" ht="12" customHeight="1" x14ac:dyDescent="0.35">
      <c r="A80" s="36" t="s">
        <v>382</v>
      </c>
      <c r="B80" s="182" t="s">
        <v>21</v>
      </c>
      <c r="C80" s="194">
        <v>22.292501000000001</v>
      </c>
      <c r="D80" s="194">
        <v>22.292501000000001</v>
      </c>
      <c r="E80" s="194">
        <v>24.438649999999999</v>
      </c>
      <c r="F80" s="194">
        <v>24.438649999999999</v>
      </c>
      <c r="G80" s="194">
        <v>24.438649999999999</v>
      </c>
      <c r="H80" s="194">
        <v>24.438649999999999</v>
      </c>
      <c r="I80" s="194">
        <v>24.438649999999999</v>
      </c>
      <c r="J80" s="194">
        <v>24.438649999999999</v>
      </c>
      <c r="K80" s="194">
        <v>24.438649999999999</v>
      </c>
      <c r="L80" s="194">
        <v>24.438649999999999</v>
      </c>
      <c r="M80" s="194">
        <v>24.438649999999999</v>
      </c>
      <c r="N80" s="194">
        <v>24.438649999999999</v>
      </c>
      <c r="O80" s="194">
        <v>24.438649999999999</v>
      </c>
      <c r="P80" s="194">
        <v>24.438649999999999</v>
      </c>
      <c r="Q80" s="194">
        <v>24.438649999999999</v>
      </c>
      <c r="R80" s="194">
        <v>24.438649999999999</v>
      </c>
      <c r="S80" s="194">
        <v>24.438649999999999</v>
      </c>
      <c r="T80" s="194">
        <v>24.438649999999999</v>
      </c>
      <c r="U80" s="194">
        <v>24.438649999999999</v>
      </c>
      <c r="V80" s="194">
        <v>24.438649999999999</v>
      </c>
      <c r="W80" s="194">
        <v>24.438649999999999</v>
      </c>
      <c r="X80" s="194">
        <v>24.438649999999999</v>
      </c>
      <c r="Y80" s="194">
        <v>24.438649999999999</v>
      </c>
      <c r="Z80" s="194">
        <v>24.438649999999999</v>
      </c>
      <c r="AA80" s="194">
        <v>23.428539000000001</v>
      </c>
      <c r="AB80" s="194">
        <v>23.329193</v>
      </c>
      <c r="AC80" s="194">
        <v>23.575586000000001</v>
      </c>
      <c r="AD80" s="194">
        <v>23.526589999999999</v>
      </c>
      <c r="AE80" s="194">
        <v>23.309422999999999</v>
      </c>
      <c r="AF80" s="181">
        <v>1.5939999999999999E-3</v>
      </c>
      <c r="AG80" s="37"/>
    </row>
    <row r="81" spans="1:34" ht="15" customHeight="1" x14ac:dyDescent="0.35">
      <c r="A81" s="36" t="s">
        <v>381</v>
      </c>
      <c r="B81" s="182" t="s">
        <v>434</v>
      </c>
      <c r="C81" s="194">
        <v>0</v>
      </c>
      <c r="D81" s="194">
        <v>0</v>
      </c>
      <c r="E81" s="194">
        <v>0</v>
      </c>
      <c r="F81" s="194">
        <v>0</v>
      </c>
      <c r="G81" s="194">
        <v>0</v>
      </c>
      <c r="H81" s="194">
        <v>0</v>
      </c>
      <c r="I81" s="194">
        <v>0</v>
      </c>
      <c r="J81" s="194">
        <v>0</v>
      </c>
      <c r="K81" s="194">
        <v>0</v>
      </c>
      <c r="L81" s="194">
        <v>0</v>
      </c>
      <c r="M81" s="194">
        <v>0</v>
      </c>
      <c r="N81" s="194">
        <v>0</v>
      </c>
      <c r="O81" s="194">
        <v>0</v>
      </c>
      <c r="P81" s="194">
        <v>0</v>
      </c>
      <c r="Q81" s="194">
        <v>0</v>
      </c>
      <c r="R81" s="194">
        <v>0</v>
      </c>
      <c r="S81" s="194">
        <v>0</v>
      </c>
      <c r="T81" s="194">
        <v>0</v>
      </c>
      <c r="U81" s="194">
        <v>0</v>
      </c>
      <c r="V81" s="194">
        <v>0</v>
      </c>
      <c r="W81" s="194">
        <v>0</v>
      </c>
      <c r="X81" s="194">
        <v>0</v>
      </c>
      <c r="Y81" s="194">
        <v>0</v>
      </c>
      <c r="Z81" s="194">
        <v>0</v>
      </c>
      <c r="AA81" s="194">
        <v>0</v>
      </c>
      <c r="AB81" s="194">
        <v>0</v>
      </c>
      <c r="AC81" s="194">
        <v>0</v>
      </c>
      <c r="AD81" s="194">
        <v>0</v>
      </c>
      <c r="AE81" s="194">
        <v>0</v>
      </c>
      <c r="AF81" s="181" t="s">
        <v>1190</v>
      </c>
      <c r="AG81" s="37"/>
      <c r="AH81" s="35"/>
    </row>
    <row r="82" spans="1:34" ht="15" customHeight="1" x14ac:dyDescent="0.35">
      <c r="A82" s="36" t="s">
        <v>380</v>
      </c>
      <c r="B82" s="182" t="s">
        <v>2101</v>
      </c>
      <c r="C82" s="194">
        <v>4.5923910000000001</v>
      </c>
      <c r="D82" s="194">
        <v>4.5923910000000001</v>
      </c>
      <c r="E82" s="194">
        <v>6.1096630000000003</v>
      </c>
      <c r="F82" s="194">
        <v>6.1096630000000003</v>
      </c>
      <c r="G82" s="194">
        <v>6.1096630000000003</v>
      </c>
      <c r="H82" s="194">
        <v>6.1096630000000003</v>
      </c>
      <c r="I82" s="194">
        <v>6.1096630000000003</v>
      </c>
      <c r="J82" s="194">
        <v>6.1096630000000003</v>
      </c>
      <c r="K82" s="194">
        <v>6.1096630000000003</v>
      </c>
      <c r="L82" s="194">
        <v>6.1096630000000003</v>
      </c>
      <c r="M82" s="194">
        <v>6.1096630000000003</v>
      </c>
      <c r="N82" s="194">
        <v>6.1096630000000003</v>
      </c>
      <c r="O82" s="194">
        <v>6.1096630000000003</v>
      </c>
      <c r="P82" s="194">
        <v>6.1096630000000003</v>
      </c>
      <c r="Q82" s="194">
        <v>6.1096630000000003</v>
      </c>
      <c r="R82" s="194">
        <v>6.1096630000000003</v>
      </c>
      <c r="S82" s="194">
        <v>6.1096630000000003</v>
      </c>
      <c r="T82" s="194">
        <v>6.1096630000000003</v>
      </c>
      <c r="U82" s="194">
        <v>6.1096630000000003</v>
      </c>
      <c r="V82" s="194">
        <v>6.1096630000000003</v>
      </c>
      <c r="W82" s="194">
        <v>6.1096630000000003</v>
      </c>
      <c r="X82" s="194">
        <v>6.1096630000000003</v>
      </c>
      <c r="Y82" s="194">
        <v>6.1096630000000003</v>
      </c>
      <c r="Z82" s="194">
        <v>6.1096630000000003</v>
      </c>
      <c r="AA82" s="194">
        <v>5.8571350000000004</v>
      </c>
      <c r="AB82" s="194">
        <v>5.8322979999999998</v>
      </c>
      <c r="AC82" s="194">
        <v>5.8938969999999999</v>
      </c>
      <c r="AD82" s="194">
        <v>5.8816480000000002</v>
      </c>
      <c r="AE82" s="194">
        <v>5.827356</v>
      </c>
      <c r="AF82" s="181">
        <v>8.5419999999999992E-3</v>
      </c>
      <c r="AG82" s="37"/>
      <c r="AH82" s="35"/>
    </row>
    <row r="83" spans="1:34" ht="15" customHeight="1" x14ac:dyDescent="0.35">
      <c r="A83" s="36" t="s">
        <v>379</v>
      </c>
      <c r="B83" s="184" t="s">
        <v>189</v>
      </c>
      <c r="C83" s="195">
        <v>27.168022000000001</v>
      </c>
      <c r="D83" s="195">
        <v>27.168022000000001</v>
      </c>
      <c r="E83" s="195">
        <v>30.548313</v>
      </c>
      <c r="F83" s="195">
        <v>30.548313</v>
      </c>
      <c r="G83" s="195">
        <v>30.548313</v>
      </c>
      <c r="H83" s="195">
        <v>30.548313</v>
      </c>
      <c r="I83" s="195">
        <v>30.548313</v>
      </c>
      <c r="J83" s="195">
        <v>30.548313</v>
      </c>
      <c r="K83" s="195">
        <v>30.548313</v>
      </c>
      <c r="L83" s="195">
        <v>30.548313</v>
      </c>
      <c r="M83" s="195">
        <v>30.548313</v>
      </c>
      <c r="N83" s="195">
        <v>30.548313</v>
      </c>
      <c r="O83" s="195">
        <v>30.548313</v>
      </c>
      <c r="P83" s="195">
        <v>30.548313</v>
      </c>
      <c r="Q83" s="195">
        <v>30.548313</v>
      </c>
      <c r="R83" s="195">
        <v>30.548313</v>
      </c>
      <c r="S83" s="195">
        <v>30.548313</v>
      </c>
      <c r="T83" s="195">
        <v>30.548313</v>
      </c>
      <c r="U83" s="195">
        <v>30.548313</v>
      </c>
      <c r="V83" s="195">
        <v>30.548313</v>
      </c>
      <c r="W83" s="195">
        <v>30.548313</v>
      </c>
      <c r="X83" s="195">
        <v>30.548313</v>
      </c>
      <c r="Y83" s="195">
        <v>30.548313</v>
      </c>
      <c r="Z83" s="195">
        <v>30.548313</v>
      </c>
      <c r="AA83" s="195">
        <v>29.285675000000001</v>
      </c>
      <c r="AB83" s="195">
        <v>29.161491000000002</v>
      </c>
      <c r="AC83" s="195">
        <v>29.469481999999999</v>
      </c>
      <c r="AD83" s="195">
        <v>29.408237</v>
      </c>
      <c r="AE83" s="195">
        <v>29.136780000000002</v>
      </c>
      <c r="AF83" s="178">
        <v>2.5019999999999999E-3</v>
      </c>
      <c r="AG83" s="37"/>
      <c r="AH83" s="35"/>
    </row>
    <row r="84" spans="1:34" ht="15" customHeight="1" x14ac:dyDescent="0.35">
      <c r="A84" s="35"/>
      <c r="B84" s="184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182" t="s">
        <v>199</v>
      </c>
      <c r="C85" s="194">
        <v>7.8814200000000003</v>
      </c>
      <c r="D85" s="194">
        <v>7.8814200000000003</v>
      </c>
      <c r="E85" s="194">
        <v>0</v>
      </c>
      <c r="F85" s="194">
        <v>0</v>
      </c>
      <c r="G85" s="194">
        <v>0</v>
      </c>
      <c r="H85" s="194">
        <v>0</v>
      </c>
      <c r="I85" s="194">
        <v>0</v>
      </c>
      <c r="J85" s="194">
        <v>0</v>
      </c>
      <c r="K85" s="194">
        <v>0</v>
      </c>
      <c r="L85" s="194">
        <v>0</v>
      </c>
      <c r="M85" s="194">
        <v>0</v>
      </c>
      <c r="N85" s="194">
        <v>0</v>
      </c>
      <c r="O85" s="194">
        <v>0</v>
      </c>
      <c r="P85" s="194">
        <v>0</v>
      </c>
      <c r="Q85" s="194">
        <v>0</v>
      </c>
      <c r="R85" s="194">
        <v>0</v>
      </c>
      <c r="S85" s="194">
        <v>0</v>
      </c>
      <c r="T85" s="194">
        <v>0</v>
      </c>
      <c r="U85" s="194">
        <v>0</v>
      </c>
      <c r="V85" s="194">
        <v>0</v>
      </c>
      <c r="W85" s="194">
        <v>0</v>
      </c>
      <c r="X85" s="194">
        <v>0</v>
      </c>
      <c r="Y85" s="194">
        <v>2.1021999999999999E-2</v>
      </c>
      <c r="Z85" s="194">
        <v>0</v>
      </c>
      <c r="AA85" s="194">
        <v>0.45107000000000003</v>
      </c>
      <c r="AB85" s="194">
        <v>0.36777799999999999</v>
      </c>
      <c r="AC85" s="194">
        <v>0.26255400000000001</v>
      </c>
      <c r="AD85" s="194">
        <v>0.163331</v>
      </c>
      <c r="AE85" s="194">
        <v>4.2835999999999999E-2</v>
      </c>
      <c r="AF85" s="181">
        <v>-0.16993</v>
      </c>
      <c r="AG85" s="37"/>
      <c r="AH85" s="35"/>
    </row>
    <row r="86" spans="1:34" ht="15" customHeight="1" x14ac:dyDescent="0.35">
      <c r="A86" s="36" t="s">
        <v>377</v>
      </c>
      <c r="B86" s="182" t="s">
        <v>200</v>
      </c>
      <c r="C86" s="194">
        <v>19.286601999999998</v>
      </c>
      <c r="D86" s="194">
        <v>19.286601999999998</v>
      </c>
      <c r="E86" s="194">
        <v>30.548311000000002</v>
      </c>
      <c r="F86" s="194">
        <v>30.548311000000002</v>
      </c>
      <c r="G86" s="194">
        <v>30.548311000000002</v>
      </c>
      <c r="H86" s="194">
        <v>30.548311000000002</v>
      </c>
      <c r="I86" s="194">
        <v>30.548311000000002</v>
      </c>
      <c r="J86" s="194">
        <v>30.548311000000002</v>
      </c>
      <c r="K86" s="194">
        <v>30.548311000000002</v>
      </c>
      <c r="L86" s="194">
        <v>30.548311000000002</v>
      </c>
      <c r="M86" s="194">
        <v>30.548311000000002</v>
      </c>
      <c r="N86" s="194">
        <v>30.548311000000002</v>
      </c>
      <c r="O86" s="194">
        <v>30.548311000000002</v>
      </c>
      <c r="P86" s="194">
        <v>30.548311000000002</v>
      </c>
      <c r="Q86" s="194">
        <v>30.548311000000002</v>
      </c>
      <c r="R86" s="194">
        <v>30.548311000000002</v>
      </c>
      <c r="S86" s="194">
        <v>30.548311000000002</v>
      </c>
      <c r="T86" s="194">
        <v>30.548311000000002</v>
      </c>
      <c r="U86" s="194">
        <v>30.548311000000002</v>
      </c>
      <c r="V86" s="194">
        <v>30.548311000000002</v>
      </c>
      <c r="W86" s="194">
        <v>30.548311000000002</v>
      </c>
      <c r="X86" s="194">
        <v>30.548311000000002</v>
      </c>
      <c r="Y86" s="194">
        <v>30.527287999999999</v>
      </c>
      <c r="Z86" s="194">
        <v>30.548311000000002</v>
      </c>
      <c r="AA86" s="194">
        <v>28.834606000000001</v>
      </c>
      <c r="AB86" s="194">
        <v>28.793713</v>
      </c>
      <c r="AC86" s="194">
        <v>29.20693</v>
      </c>
      <c r="AD86" s="194">
        <v>29.244907000000001</v>
      </c>
      <c r="AE86" s="194">
        <v>29.093942999999999</v>
      </c>
      <c r="AF86" s="181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184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184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182" t="s">
        <v>203</v>
      </c>
      <c r="C90" s="192">
        <v>368</v>
      </c>
      <c r="D90" s="192">
        <v>368</v>
      </c>
      <c r="E90" s="192">
        <v>433.52096599999999</v>
      </c>
      <c r="F90" s="192">
        <v>431.69049100000001</v>
      </c>
      <c r="G90" s="192">
        <v>430.73156699999998</v>
      </c>
      <c r="H90" s="192">
        <v>430.16940299999999</v>
      </c>
      <c r="I90" s="192">
        <v>431.72979700000002</v>
      </c>
      <c r="J90" s="192">
        <v>430.29980499999999</v>
      </c>
      <c r="K90" s="192">
        <v>427.877747</v>
      </c>
      <c r="L90" s="192">
        <v>426.02368200000001</v>
      </c>
      <c r="M90" s="192">
        <v>424.26681500000001</v>
      </c>
      <c r="N90" s="192">
        <v>423.74392699999999</v>
      </c>
      <c r="O90" s="192">
        <v>423.70657299999999</v>
      </c>
      <c r="P90" s="192">
        <v>426.91970800000001</v>
      </c>
      <c r="Q90" s="192">
        <v>426.59130900000002</v>
      </c>
      <c r="R90" s="192">
        <v>426.97091699999999</v>
      </c>
      <c r="S90" s="192">
        <v>427.77563500000002</v>
      </c>
      <c r="T90" s="192">
        <v>428.884613</v>
      </c>
      <c r="U90" s="192">
        <v>430.79101600000001</v>
      </c>
      <c r="V90" s="192">
        <v>436.80474900000002</v>
      </c>
      <c r="W90" s="192">
        <v>439.45669600000002</v>
      </c>
      <c r="X90" s="192">
        <v>442.62188700000002</v>
      </c>
      <c r="Y90" s="192">
        <v>443.131775</v>
      </c>
      <c r="Z90" s="192">
        <v>445.83071899999999</v>
      </c>
      <c r="AA90" s="192">
        <v>448.50259399999999</v>
      </c>
      <c r="AB90" s="192">
        <v>451.15933200000001</v>
      </c>
      <c r="AC90" s="192">
        <v>456.65142800000001</v>
      </c>
      <c r="AD90" s="192">
        <v>459.47546399999999</v>
      </c>
      <c r="AE90" s="192">
        <v>462.22970600000002</v>
      </c>
      <c r="AF90" s="181">
        <v>8.175E-3</v>
      </c>
      <c r="AG90" s="37"/>
      <c r="AH90" s="35"/>
    </row>
    <row r="91" spans="1:34" ht="15" customHeight="1" x14ac:dyDescent="0.35">
      <c r="A91" s="36" t="s">
        <v>375</v>
      </c>
      <c r="B91" s="182" t="s">
        <v>204</v>
      </c>
      <c r="C91" s="192">
        <v>24</v>
      </c>
      <c r="D91" s="192">
        <v>24</v>
      </c>
      <c r="E91" s="192">
        <v>0.17325399999999999</v>
      </c>
      <c r="F91" s="192">
        <v>0.17325399999999999</v>
      </c>
      <c r="G91" s="192">
        <v>0.17325399999999999</v>
      </c>
      <c r="H91" s="192">
        <v>0.17325399999999999</v>
      </c>
      <c r="I91" s="192">
        <v>0.17325399999999999</v>
      </c>
      <c r="J91" s="192">
        <v>0.17325399999999999</v>
      </c>
      <c r="K91" s="192">
        <v>0.17325399999999999</v>
      </c>
      <c r="L91" s="192">
        <v>0.17325399999999999</v>
      </c>
      <c r="M91" s="192">
        <v>0.17325399999999999</v>
      </c>
      <c r="N91" s="192">
        <v>0.17325399999999999</v>
      </c>
      <c r="O91" s="192">
        <v>0.17325399999999999</v>
      </c>
      <c r="P91" s="192">
        <v>0.17325399999999999</v>
      </c>
      <c r="Q91" s="192">
        <v>0.17325399999999999</v>
      </c>
      <c r="R91" s="192">
        <v>0.17325399999999999</v>
      </c>
      <c r="S91" s="192">
        <v>0.17325399999999999</v>
      </c>
      <c r="T91" s="192">
        <v>0.17325399999999999</v>
      </c>
      <c r="U91" s="192">
        <v>0.17325399999999999</v>
      </c>
      <c r="V91" s="192">
        <v>0.17325399999999999</v>
      </c>
      <c r="W91" s="192">
        <v>0.17325399999999999</v>
      </c>
      <c r="X91" s="192">
        <v>0.17325399999999999</v>
      </c>
      <c r="Y91" s="192">
        <v>0.17325399999999999</v>
      </c>
      <c r="Z91" s="192">
        <v>0.295844</v>
      </c>
      <c r="AA91" s="192">
        <v>6.9675310000000001</v>
      </c>
      <c r="AB91" s="192">
        <v>14.780908</v>
      </c>
      <c r="AC91" s="192">
        <v>26.588282</v>
      </c>
      <c r="AD91" s="192">
        <v>30.481363000000002</v>
      </c>
      <c r="AE91" s="192">
        <v>30.481363000000002</v>
      </c>
      <c r="AF91" s="181">
        <v>8.574E-3</v>
      </c>
      <c r="AG91" s="37"/>
      <c r="AH91" s="35"/>
    </row>
    <row r="92" spans="1:34" ht="15" customHeight="1" x14ac:dyDescent="0.35">
      <c r="A92" s="36" t="s">
        <v>374</v>
      </c>
      <c r="B92" s="182" t="s">
        <v>205</v>
      </c>
      <c r="C92" s="192">
        <v>37</v>
      </c>
      <c r="D92" s="192">
        <v>37</v>
      </c>
      <c r="E92" s="192">
        <v>41.646717000000002</v>
      </c>
      <c r="F92" s="192">
        <v>41.473412000000003</v>
      </c>
      <c r="G92" s="192">
        <v>41.382626000000002</v>
      </c>
      <c r="H92" s="192">
        <v>41.329399000000002</v>
      </c>
      <c r="I92" s="192">
        <v>41.477134999999997</v>
      </c>
      <c r="J92" s="192">
        <v>41.341746999999998</v>
      </c>
      <c r="K92" s="192">
        <v>41.112431000000001</v>
      </c>
      <c r="L92" s="192">
        <v>40.936892999999998</v>
      </c>
      <c r="M92" s="192">
        <v>40.770556999999997</v>
      </c>
      <c r="N92" s="192">
        <v>40.721049999999998</v>
      </c>
      <c r="O92" s="192">
        <v>40.717514000000001</v>
      </c>
      <c r="P92" s="192">
        <v>41.021725000000004</v>
      </c>
      <c r="Q92" s="192">
        <v>40.990634999999997</v>
      </c>
      <c r="R92" s="192">
        <v>41.026572999999999</v>
      </c>
      <c r="S92" s="192">
        <v>41.102764000000001</v>
      </c>
      <c r="T92" s="192">
        <v>41.20776</v>
      </c>
      <c r="U92" s="192">
        <v>41.388252000000001</v>
      </c>
      <c r="V92" s="192">
        <v>41.957619000000001</v>
      </c>
      <c r="W92" s="192">
        <v>42.208697999999998</v>
      </c>
      <c r="X92" s="192">
        <v>42.508372999999999</v>
      </c>
      <c r="Y92" s="192">
        <v>42.556643999999999</v>
      </c>
      <c r="Z92" s="192">
        <v>42.867134</v>
      </c>
      <c r="AA92" s="192">
        <v>43.380222000000003</v>
      </c>
      <c r="AB92" s="192">
        <v>43.927444000000001</v>
      </c>
      <c r="AC92" s="192">
        <v>44.922237000000003</v>
      </c>
      <c r="AD92" s="192">
        <v>45.365349000000002</v>
      </c>
      <c r="AE92" s="192">
        <v>45.708817000000003</v>
      </c>
      <c r="AF92" s="181">
        <v>7.5779999999999997E-3</v>
      </c>
      <c r="AG92" s="37"/>
      <c r="AH92" s="35"/>
    </row>
    <row r="93" spans="1:34" ht="15" customHeight="1" x14ac:dyDescent="0.35">
      <c r="A93" s="36" t="s">
        <v>373</v>
      </c>
      <c r="B93" s="184" t="s">
        <v>206</v>
      </c>
      <c r="C93" s="193">
        <v>429</v>
      </c>
      <c r="D93" s="193">
        <v>429</v>
      </c>
      <c r="E93" s="193">
        <v>475.34094199999998</v>
      </c>
      <c r="F93" s="193">
        <v>473.33715799999999</v>
      </c>
      <c r="G93" s="193">
        <v>472.28744499999999</v>
      </c>
      <c r="H93" s="193">
        <v>471.67205799999999</v>
      </c>
      <c r="I93" s="193">
        <v>473.38018799999998</v>
      </c>
      <c r="J93" s="193">
        <v>471.81478900000002</v>
      </c>
      <c r="K93" s="193">
        <v>469.16342200000003</v>
      </c>
      <c r="L93" s="193">
        <v>467.13382000000001</v>
      </c>
      <c r="M93" s="193">
        <v>465.21063199999998</v>
      </c>
      <c r="N93" s="193">
        <v>464.638214</v>
      </c>
      <c r="O93" s="193">
        <v>464.597351</v>
      </c>
      <c r="P93" s="193">
        <v>468.11468500000001</v>
      </c>
      <c r="Q93" s="193">
        <v>467.75518799999998</v>
      </c>
      <c r="R93" s="193">
        <v>468.17074600000001</v>
      </c>
      <c r="S93" s="193">
        <v>469.05163599999997</v>
      </c>
      <c r="T93" s="193">
        <v>470.265625</v>
      </c>
      <c r="U93" s="193">
        <v>472.352509</v>
      </c>
      <c r="V93" s="193">
        <v>478.935608</v>
      </c>
      <c r="W93" s="193">
        <v>481.83865400000002</v>
      </c>
      <c r="X93" s="193">
        <v>485.30349699999999</v>
      </c>
      <c r="Y93" s="193">
        <v>485.86166400000002</v>
      </c>
      <c r="Z93" s="193">
        <v>488.99368299999998</v>
      </c>
      <c r="AA93" s="193">
        <v>498.85034200000001</v>
      </c>
      <c r="AB93" s="193">
        <v>509.86767600000002</v>
      </c>
      <c r="AC93" s="193">
        <v>528.16192599999999</v>
      </c>
      <c r="AD93" s="193">
        <v>535.32214399999998</v>
      </c>
      <c r="AE93" s="193">
        <v>538.41986099999997</v>
      </c>
      <c r="AF93" s="178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3" t="s">
        <v>2102</v>
      </c>
      <c r="C95" s="370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370"/>
      <c r="P95" s="370"/>
      <c r="Q95" s="370"/>
      <c r="R95" s="370"/>
      <c r="S95" s="370"/>
      <c r="T95" s="370"/>
      <c r="U95" s="370"/>
      <c r="V95" s="370"/>
      <c r="W95" s="370"/>
      <c r="X95" s="370"/>
      <c r="Y95" s="370"/>
      <c r="Z95" s="370"/>
      <c r="AA95" s="370"/>
      <c r="AB95" s="370"/>
      <c r="AC95" s="370"/>
      <c r="AD95" s="370"/>
      <c r="AE95" s="370"/>
      <c r="AF95" s="370"/>
      <c r="AG95" s="370"/>
      <c r="AH95" s="159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2103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2104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2105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2106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2107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2108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1997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50" activePane="bottomRight" state="frozen"/>
      <selection pane="topRight" activeCell="C1" sqref="C1"/>
      <selection pane="bottomLeft" activeCell="A2" sqref="A2"/>
      <selection pane="bottomRight" activeCell="C20" sqref="C2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2008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374" t="s">
        <v>1976</v>
      </c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  <c r="AA95" s="375"/>
      <c r="AB95" s="375"/>
      <c r="AC95" s="375"/>
      <c r="AD95" s="375"/>
      <c r="AE95" s="375"/>
      <c r="AF95" s="375"/>
      <c r="AG95" s="375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2009</v>
      </c>
    </row>
    <row r="105" spans="2:2" ht="15" customHeight="1" x14ac:dyDescent="0.35">
      <c r="B105" s="22" t="s">
        <v>2010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2011</v>
      </c>
    </row>
    <row r="111" spans="2:2" ht="15" customHeight="1" x14ac:dyDescent="0.35">
      <c r="B111" s="22" t="s">
        <v>2012</v>
      </c>
    </row>
    <row r="112" spans="2:2" ht="15" customHeight="1" x14ac:dyDescent="0.35">
      <c r="B112" s="22" t="s">
        <v>2013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  <c r="BQ1" t="s">
        <v>52</v>
      </c>
      <c r="BR1" t="s">
        <v>2078</v>
      </c>
      <c r="CX1" t="s">
        <v>53</v>
      </c>
      <c r="CY1" t="s">
        <v>2079</v>
      </c>
      <c r="DB1" t="s">
        <v>1994</v>
      </c>
      <c r="EE1" t="s">
        <v>54</v>
      </c>
      <c r="EF1" t="s">
        <v>2080</v>
      </c>
      <c r="FL1" t="s">
        <v>55</v>
      </c>
      <c r="FN1" t="s">
        <v>2081</v>
      </c>
      <c r="KM1" t="s">
        <v>471</v>
      </c>
      <c r="LQ1" t="s">
        <v>1998</v>
      </c>
      <c r="MX1" t="s">
        <v>1999</v>
      </c>
      <c r="OE1" t="s">
        <v>2082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185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185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185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185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185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185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185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185">
        <v>6.0000000000000001E-3</v>
      </c>
      <c r="AGB1" t="s">
        <v>0</v>
      </c>
      <c r="AGC1" s="179">
        <v>1125.7</v>
      </c>
      <c r="AGD1" s="179">
        <v>1126.9000000000001</v>
      </c>
      <c r="AGE1" s="179">
        <v>1136.5</v>
      </c>
      <c r="AGF1" s="179">
        <v>1141.5999999999999</v>
      </c>
      <c r="AGG1" s="179">
        <v>1150</v>
      </c>
      <c r="AGH1" s="179">
        <v>1156.8</v>
      </c>
      <c r="AGI1" s="179">
        <v>1156.9000000000001</v>
      </c>
      <c r="AGJ1" s="179">
        <v>1155.3</v>
      </c>
      <c r="AGK1" s="179">
        <v>1153.0999999999999</v>
      </c>
      <c r="AGL1" s="179">
        <v>1151.7</v>
      </c>
      <c r="AGM1" s="179">
        <v>1148.9000000000001</v>
      </c>
      <c r="AGN1" s="179">
        <v>1144.5999999999999</v>
      </c>
      <c r="AGO1" s="179">
        <v>1142.7</v>
      </c>
      <c r="AGP1" s="179">
        <v>1142.7</v>
      </c>
      <c r="AGQ1" s="179">
        <v>1143.9000000000001</v>
      </c>
      <c r="AGR1" s="179">
        <v>1144.7</v>
      </c>
      <c r="AGS1" s="179">
        <v>1145.5</v>
      </c>
      <c r="AGT1" s="179">
        <v>1148.5</v>
      </c>
      <c r="AGU1" s="179">
        <v>1150</v>
      </c>
      <c r="AGV1" s="179">
        <v>1151.7</v>
      </c>
      <c r="AGW1" s="179">
        <v>1155.8</v>
      </c>
      <c r="AGX1" s="179">
        <v>1160.3</v>
      </c>
      <c r="AGY1" s="179">
        <v>1165</v>
      </c>
      <c r="AGZ1" s="179">
        <v>1169.9000000000001</v>
      </c>
      <c r="AHA1" s="179">
        <v>1172.9000000000001</v>
      </c>
      <c r="AHB1" s="179">
        <v>1177.4000000000001</v>
      </c>
      <c r="AHC1" s="179">
        <v>1182.4000000000001</v>
      </c>
      <c r="AHD1" s="179">
        <v>1187.9000000000001</v>
      </c>
      <c r="AHE1" s="179">
        <v>1192.8</v>
      </c>
      <c r="AHF1" s="185">
        <v>2E-3</v>
      </c>
      <c r="AIP1" t="s">
        <v>2014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185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185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185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185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185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185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185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185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185">
        <v>-0.01</v>
      </c>
      <c r="BCX1" t="s">
        <v>443</v>
      </c>
      <c r="BEE1" t="s">
        <v>2109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185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185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185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185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185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185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185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185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185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185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185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185">
        <v>4.0000000000000001E-3</v>
      </c>
      <c r="BYM1" t="s">
        <v>2110</v>
      </c>
      <c r="BZT1" t="s">
        <v>2016</v>
      </c>
      <c r="CBA1" t="s">
        <v>2017</v>
      </c>
      <c r="CCH1" t="s">
        <v>2010</v>
      </c>
      <c r="CDO1" t="s">
        <v>2018</v>
      </c>
      <c r="CEV1" t="s">
        <v>2111</v>
      </c>
      <c r="CGC1" t="s">
        <v>2026</v>
      </c>
      <c r="CHJ1" t="s">
        <v>1984</v>
      </c>
      <c r="CIQ1" t="s">
        <v>1155</v>
      </c>
      <c r="CJX1" t="s">
        <v>1985</v>
      </c>
      <c r="CLE1" t="s">
        <v>2106</v>
      </c>
      <c r="CML1" t="s">
        <v>2112</v>
      </c>
      <c r="CNS1" t="s">
        <v>2113</v>
      </c>
      <c r="DBO1" t="s">
        <v>1997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188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1022 1025:2048 2081:2771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1022 1025:2048 2081:2771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1022 1025:2048 2081:2771" ht="15" customHeight="1" thickBot="1" x14ac:dyDescent="0.4">
      <c r="A13" s="35"/>
      <c r="B13" s="190" t="s">
        <v>470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184" t="s">
        <v>357</v>
      </c>
      <c r="C15" s="180">
        <v>939.78387499999997</v>
      </c>
      <c r="D15" s="180">
        <v>954.44519000000003</v>
      </c>
      <c r="E15" s="180">
        <v>964.02374299999997</v>
      </c>
      <c r="F15" s="180">
        <v>972.91009499999996</v>
      </c>
      <c r="G15" s="180">
        <v>985.45941200000004</v>
      </c>
      <c r="H15" s="180">
        <v>999.40277100000003</v>
      </c>
      <c r="I15" s="180">
        <v>1013.4375</v>
      </c>
      <c r="J15" s="180">
        <v>1025.6085210000001</v>
      </c>
      <c r="K15" s="180">
        <v>1037.6695560000001</v>
      </c>
      <c r="L15" s="180">
        <v>1051.089966</v>
      </c>
      <c r="M15" s="180">
        <v>1062.798462</v>
      </c>
      <c r="N15" s="180">
        <v>1072.3557129999999</v>
      </c>
      <c r="O15" s="180">
        <v>1082.509033</v>
      </c>
      <c r="P15" s="180">
        <v>1093.737793</v>
      </c>
      <c r="Q15" s="180">
        <v>1105.5932620000001</v>
      </c>
      <c r="R15" s="180">
        <v>1117.116211</v>
      </c>
      <c r="S15" s="180">
        <v>1128.8039550000001</v>
      </c>
      <c r="T15" s="180">
        <v>1140.907471</v>
      </c>
      <c r="U15" s="180">
        <v>1153.0014650000001</v>
      </c>
      <c r="V15" s="180">
        <v>1164.758057</v>
      </c>
      <c r="W15" s="180">
        <v>1177.14978</v>
      </c>
      <c r="X15" s="180">
        <v>1189.2757570000001</v>
      </c>
      <c r="Y15" s="180">
        <v>1201.2060550000001</v>
      </c>
      <c r="Z15" s="180">
        <v>1213.053711</v>
      </c>
      <c r="AA15" s="180">
        <v>1224.394043</v>
      </c>
      <c r="AB15" s="180">
        <v>1235.898193</v>
      </c>
      <c r="AC15" s="180">
        <v>1247.526245</v>
      </c>
      <c r="AD15" s="180">
        <v>1259.219482</v>
      </c>
      <c r="AE15" s="180">
        <v>1270.886475</v>
      </c>
      <c r="AF15" s="178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182" t="s">
        <v>3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466</v>
      </c>
      <c r="B19" s="182" t="s">
        <v>2</v>
      </c>
      <c r="C19" s="192">
        <v>2.858336</v>
      </c>
      <c r="D19" s="192">
        <v>3.3307959999999999</v>
      </c>
      <c r="E19" s="192">
        <v>2.978618</v>
      </c>
      <c r="F19" s="192">
        <v>2.961678</v>
      </c>
      <c r="G19" s="192">
        <v>2.9378829999999998</v>
      </c>
      <c r="H19" s="192">
        <v>2.9623089999999999</v>
      </c>
      <c r="I19" s="192">
        <v>3.0087069999999998</v>
      </c>
      <c r="J19" s="192">
        <v>3.0043989999999998</v>
      </c>
      <c r="K19" s="192">
        <v>3.0124070000000001</v>
      </c>
      <c r="L19" s="192">
        <v>3.007466</v>
      </c>
      <c r="M19" s="192">
        <v>3.0034839999999998</v>
      </c>
      <c r="N19" s="192">
        <v>3.0098560000000001</v>
      </c>
      <c r="O19" s="192">
        <v>3.0331589999999999</v>
      </c>
      <c r="P19" s="192">
        <v>3.0567839999999999</v>
      </c>
      <c r="Q19" s="192">
        <v>3.0843509999999998</v>
      </c>
      <c r="R19" s="192">
        <v>3.106087</v>
      </c>
      <c r="S19" s="192">
        <v>3.1402070000000002</v>
      </c>
      <c r="T19" s="192">
        <v>3.1700170000000001</v>
      </c>
      <c r="U19" s="192">
        <v>3.200885</v>
      </c>
      <c r="V19" s="192">
        <v>3.2214969999999998</v>
      </c>
      <c r="W19" s="192">
        <v>3.255925</v>
      </c>
      <c r="X19" s="192">
        <v>3.2789450000000002</v>
      </c>
      <c r="Y19" s="192">
        <v>3.315871</v>
      </c>
      <c r="Z19" s="192">
        <v>3.3492109999999999</v>
      </c>
      <c r="AA19" s="192">
        <v>3.3689499999999999</v>
      </c>
      <c r="AB19" s="192">
        <v>3.3984220000000001</v>
      </c>
      <c r="AC19" s="192">
        <v>3.42767</v>
      </c>
      <c r="AD19" s="192">
        <v>3.4517120000000001</v>
      </c>
      <c r="AE19" s="192">
        <v>3.4731320000000001</v>
      </c>
      <c r="AF19" s="181">
        <v>6.9820000000000004E-3</v>
      </c>
      <c r="AG19" s="37"/>
    </row>
    <row r="20" spans="1:33" ht="15" customHeight="1" x14ac:dyDescent="0.35">
      <c r="A20" s="36" t="s">
        <v>465</v>
      </c>
      <c r="B20" s="182" t="s">
        <v>40</v>
      </c>
      <c r="C20" s="192">
        <v>0.42099500000000001</v>
      </c>
      <c r="D20" s="192">
        <v>0.58683099999999999</v>
      </c>
      <c r="E20" s="192">
        <v>1.386903</v>
      </c>
      <c r="F20" s="192">
        <v>1.013682</v>
      </c>
      <c r="G20" s="192">
        <v>0.68931299999999995</v>
      </c>
      <c r="H20" s="192">
        <v>0.53263099999999997</v>
      </c>
      <c r="I20" s="192">
        <v>0.451797</v>
      </c>
      <c r="J20" s="192">
        <v>0.45071</v>
      </c>
      <c r="K20" s="192">
        <v>0.45927299999999999</v>
      </c>
      <c r="L20" s="192">
        <v>0.47414000000000001</v>
      </c>
      <c r="M20" s="192">
        <v>0.490865</v>
      </c>
      <c r="N20" s="192">
        <v>0.51405299999999998</v>
      </c>
      <c r="O20" s="192">
        <v>0.53057500000000002</v>
      </c>
      <c r="P20" s="192">
        <v>0.54387099999999999</v>
      </c>
      <c r="Q20" s="192">
        <v>0.54093800000000003</v>
      </c>
      <c r="R20" s="192">
        <v>0.54208500000000004</v>
      </c>
      <c r="S20" s="192">
        <v>0.557396</v>
      </c>
      <c r="T20" s="192">
        <v>0.54198599999999997</v>
      </c>
      <c r="U20" s="192">
        <v>0.559091</v>
      </c>
      <c r="V20" s="192">
        <v>0.565828</v>
      </c>
      <c r="W20" s="192">
        <v>0.56412700000000005</v>
      </c>
      <c r="X20" s="192">
        <v>0.550342</v>
      </c>
      <c r="Y20" s="192">
        <v>0.54405300000000001</v>
      </c>
      <c r="Z20" s="192">
        <v>0.54005199999999998</v>
      </c>
      <c r="AA20" s="192">
        <v>0.53115800000000002</v>
      </c>
      <c r="AB20" s="192">
        <v>0.52435200000000004</v>
      </c>
      <c r="AC20" s="192">
        <v>0.51600699999999999</v>
      </c>
      <c r="AD20" s="192">
        <v>0.50455399999999995</v>
      </c>
      <c r="AE20" s="192">
        <v>0.49973299999999998</v>
      </c>
      <c r="AF20" s="181">
        <v>6.1419999999999999E-3</v>
      </c>
      <c r="AG20" s="37"/>
    </row>
    <row r="21" spans="1:33" ht="15" customHeight="1" x14ac:dyDescent="0.35">
      <c r="A21" s="36" t="s">
        <v>464</v>
      </c>
      <c r="B21" s="182" t="s">
        <v>5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463</v>
      </c>
      <c r="B22" s="182" t="s">
        <v>41</v>
      </c>
      <c r="C22" s="192">
        <v>3.279331</v>
      </c>
      <c r="D22" s="192">
        <v>3.917627</v>
      </c>
      <c r="E22" s="192">
        <v>4.3655200000000001</v>
      </c>
      <c r="F22" s="192">
        <v>3.9753599999999998</v>
      </c>
      <c r="G22" s="192">
        <v>3.6271960000000001</v>
      </c>
      <c r="H22" s="192">
        <v>3.4949400000000002</v>
      </c>
      <c r="I22" s="192">
        <v>3.4605039999999998</v>
      </c>
      <c r="J22" s="192">
        <v>3.4551080000000001</v>
      </c>
      <c r="K22" s="192">
        <v>3.4716800000000001</v>
      </c>
      <c r="L22" s="192">
        <v>3.4816060000000002</v>
      </c>
      <c r="M22" s="192">
        <v>3.4943490000000001</v>
      </c>
      <c r="N22" s="192">
        <v>3.5239090000000002</v>
      </c>
      <c r="O22" s="192">
        <v>3.5637340000000002</v>
      </c>
      <c r="P22" s="192">
        <v>3.600654</v>
      </c>
      <c r="Q22" s="192">
        <v>3.625289</v>
      </c>
      <c r="R22" s="192">
        <v>3.6481729999999999</v>
      </c>
      <c r="S22" s="192">
        <v>3.697603</v>
      </c>
      <c r="T22" s="192">
        <v>3.7120030000000002</v>
      </c>
      <c r="U22" s="192">
        <v>3.759976</v>
      </c>
      <c r="V22" s="192">
        <v>3.7873250000000001</v>
      </c>
      <c r="W22" s="192">
        <v>3.8200530000000001</v>
      </c>
      <c r="X22" s="192">
        <v>3.8292869999999999</v>
      </c>
      <c r="Y22" s="192">
        <v>3.8599239999999999</v>
      </c>
      <c r="Z22" s="192">
        <v>3.8892630000000001</v>
      </c>
      <c r="AA22" s="192">
        <v>3.9001079999999999</v>
      </c>
      <c r="AB22" s="192">
        <v>3.922774</v>
      </c>
      <c r="AC22" s="192">
        <v>3.9436770000000001</v>
      </c>
      <c r="AD22" s="192">
        <v>3.9562659999999998</v>
      </c>
      <c r="AE22" s="192">
        <v>3.9728650000000001</v>
      </c>
      <c r="AF22" s="181">
        <v>6.875E-3</v>
      </c>
      <c r="AG22" s="37"/>
    </row>
    <row r="23" spans="1:33" ht="15" customHeight="1" x14ac:dyDescent="0.35">
      <c r="A23" s="36" t="s">
        <v>462</v>
      </c>
      <c r="B23" s="182" t="s">
        <v>6</v>
      </c>
      <c r="C23" s="192">
        <v>649.66754200000003</v>
      </c>
      <c r="D23" s="192">
        <v>647.839111</v>
      </c>
      <c r="E23" s="192">
        <v>656.96215800000004</v>
      </c>
      <c r="F23" s="192">
        <v>660.04003899999998</v>
      </c>
      <c r="G23" s="192">
        <v>665.04174799999998</v>
      </c>
      <c r="H23" s="192">
        <v>667.27002000000005</v>
      </c>
      <c r="I23" s="192">
        <v>662.63159199999996</v>
      </c>
      <c r="J23" s="192">
        <v>656.61084000000005</v>
      </c>
      <c r="K23" s="192">
        <v>650.32995600000004</v>
      </c>
      <c r="L23" s="192">
        <v>644.57342500000004</v>
      </c>
      <c r="M23" s="192">
        <v>638.20324700000003</v>
      </c>
      <c r="N23" s="192">
        <v>631.74163799999997</v>
      </c>
      <c r="O23" s="192">
        <v>626.875854</v>
      </c>
      <c r="P23" s="192">
        <v>623.27368200000001</v>
      </c>
      <c r="Q23" s="192">
        <v>622.05505400000004</v>
      </c>
      <c r="R23" s="192">
        <v>620.49707000000001</v>
      </c>
      <c r="S23" s="192">
        <v>618.54553199999998</v>
      </c>
      <c r="T23" s="192">
        <v>619.504639</v>
      </c>
      <c r="U23" s="192">
        <v>617.93542500000001</v>
      </c>
      <c r="V23" s="192">
        <v>616.91149900000005</v>
      </c>
      <c r="W23" s="192">
        <v>617.88500999999997</v>
      </c>
      <c r="X23" s="192">
        <v>619.61096199999997</v>
      </c>
      <c r="Y23" s="192">
        <v>621.62170400000002</v>
      </c>
      <c r="Z23" s="192">
        <v>623.10931400000004</v>
      </c>
      <c r="AA23" s="192">
        <v>619.879639</v>
      </c>
      <c r="AB23" s="192">
        <v>621.39038100000005</v>
      </c>
      <c r="AC23" s="192">
        <v>623.31347700000003</v>
      </c>
      <c r="AD23" s="192">
        <v>625.67785600000002</v>
      </c>
      <c r="AE23" s="192">
        <v>627.27978499999995</v>
      </c>
      <c r="AF23" s="181">
        <v>-1.2520000000000001E-3</v>
      </c>
      <c r="AG23" s="37"/>
    </row>
    <row r="24" spans="1:33" ht="15" customHeight="1" x14ac:dyDescent="0.35">
      <c r="A24" s="36" t="s">
        <v>461</v>
      </c>
      <c r="B24" s="182" t="s">
        <v>7</v>
      </c>
      <c r="C24" s="192">
        <v>128.75161700000001</v>
      </c>
      <c r="D24" s="192">
        <v>120.71828499999999</v>
      </c>
      <c r="E24" s="192">
        <v>122.32036600000001</v>
      </c>
      <c r="F24" s="192">
        <v>123.886696</v>
      </c>
      <c r="G24" s="192">
        <v>125.433914</v>
      </c>
      <c r="H24" s="192">
        <v>126.920937</v>
      </c>
      <c r="I24" s="192">
        <v>128.297256</v>
      </c>
      <c r="J24" s="192">
        <v>129.518158</v>
      </c>
      <c r="K24" s="192">
        <v>130.587311</v>
      </c>
      <c r="L24" s="192">
        <v>131.49572800000001</v>
      </c>
      <c r="M24" s="192">
        <v>132.18806499999999</v>
      </c>
      <c r="N24" s="192">
        <v>132.65519699999999</v>
      </c>
      <c r="O24" s="192">
        <v>132.90858499999999</v>
      </c>
      <c r="P24" s="192">
        <v>132.95799299999999</v>
      </c>
      <c r="Q24" s="192">
        <v>132.911484</v>
      </c>
      <c r="R24" s="192">
        <v>132.864105</v>
      </c>
      <c r="S24" s="192">
        <v>132.816574</v>
      </c>
      <c r="T24" s="192">
        <v>132.77065999999999</v>
      </c>
      <c r="U24" s="192">
        <v>132.72923299999999</v>
      </c>
      <c r="V24" s="192">
        <v>132.68691999999999</v>
      </c>
      <c r="W24" s="192">
        <v>132.653336</v>
      </c>
      <c r="X24" s="192">
        <v>132.62120100000001</v>
      </c>
      <c r="Y24" s="192">
        <v>132.59028599999999</v>
      </c>
      <c r="Z24" s="192">
        <v>132.55748</v>
      </c>
      <c r="AA24" s="192">
        <v>132.52143899999999</v>
      </c>
      <c r="AB24" s="192">
        <v>132.491806</v>
      </c>
      <c r="AC24" s="192">
        <v>132.46487400000001</v>
      </c>
      <c r="AD24" s="192">
        <v>132.43684400000001</v>
      </c>
      <c r="AE24" s="192">
        <v>132.408661</v>
      </c>
      <c r="AF24" s="181">
        <v>1.0009999999999999E-3</v>
      </c>
      <c r="AG24" s="37"/>
    </row>
    <row r="25" spans="1:33" ht="12" customHeight="1" x14ac:dyDescent="0.35">
      <c r="A25" s="36" t="s">
        <v>460</v>
      </c>
      <c r="B25" s="182" t="s">
        <v>10</v>
      </c>
      <c r="C25" s="192">
        <v>43.634070999999999</v>
      </c>
      <c r="D25" s="192">
        <v>48.794701000000003</v>
      </c>
      <c r="E25" s="192">
        <v>49.513969000000003</v>
      </c>
      <c r="F25" s="192">
        <v>50.204571000000001</v>
      </c>
      <c r="G25" s="192">
        <v>51.170909999999999</v>
      </c>
      <c r="H25" s="192">
        <v>52.282660999999997</v>
      </c>
      <c r="I25" s="192">
        <v>53.353831999999997</v>
      </c>
      <c r="J25" s="192">
        <v>54.275565999999998</v>
      </c>
      <c r="K25" s="192">
        <v>55.206665000000001</v>
      </c>
      <c r="L25" s="192">
        <v>56.306725</v>
      </c>
      <c r="M25" s="192">
        <v>57.275993</v>
      </c>
      <c r="N25" s="192">
        <v>57.992294000000001</v>
      </c>
      <c r="O25" s="192">
        <v>58.699534999999997</v>
      </c>
      <c r="P25" s="192">
        <v>59.491688000000003</v>
      </c>
      <c r="Q25" s="192">
        <v>60.318905000000001</v>
      </c>
      <c r="R25" s="192">
        <v>61.096545999999996</v>
      </c>
      <c r="S25" s="192">
        <v>61.912235000000003</v>
      </c>
      <c r="T25" s="192">
        <v>62.768298999999999</v>
      </c>
      <c r="U25" s="192">
        <v>63.613627999999999</v>
      </c>
      <c r="V25" s="192">
        <v>64.443436000000005</v>
      </c>
      <c r="W25" s="192">
        <v>65.341453999999999</v>
      </c>
      <c r="X25" s="192">
        <v>66.232108999999994</v>
      </c>
      <c r="Y25" s="192">
        <v>67.122130999999996</v>
      </c>
      <c r="Z25" s="192">
        <v>68.000877000000003</v>
      </c>
      <c r="AA25" s="192">
        <v>68.842888000000002</v>
      </c>
      <c r="AB25" s="192">
        <v>69.720657000000003</v>
      </c>
      <c r="AC25" s="192">
        <v>70.616767999999993</v>
      </c>
      <c r="AD25" s="192">
        <v>71.501579000000007</v>
      </c>
      <c r="AE25" s="192">
        <v>72.382621999999998</v>
      </c>
      <c r="AF25" s="181">
        <v>1.8239999999999999E-2</v>
      </c>
      <c r="AG25" s="37"/>
    </row>
    <row r="26" spans="1:33" ht="12" customHeight="1" x14ac:dyDescent="0.35">
      <c r="A26" s="36" t="s">
        <v>459</v>
      </c>
      <c r="B26" s="182" t="s">
        <v>11</v>
      </c>
      <c r="C26" s="192">
        <v>300.32415800000001</v>
      </c>
      <c r="D26" s="192">
        <v>305.58453400000002</v>
      </c>
      <c r="E26" s="192">
        <v>303.31555200000003</v>
      </c>
      <c r="F26" s="192">
        <v>303.50396699999999</v>
      </c>
      <c r="G26" s="192">
        <v>304.72256499999997</v>
      </c>
      <c r="H26" s="192">
        <v>306.86248799999998</v>
      </c>
      <c r="I26" s="192">
        <v>309.20617700000003</v>
      </c>
      <c r="J26" s="192">
        <v>311.447968</v>
      </c>
      <c r="K26" s="192">
        <v>313.470642</v>
      </c>
      <c r="L26" s="192">
        <v>315.85674999999998</v>
      </c>
      <c r="M26" s="192">
        <v>317.73846400000002</v>
      </c>
      <c r="N26" s="192">
        <v>318.69278000000003</v>
      </c>
      <c r="O26" s="192">
        <v>320.66375699999998</v>
      </c>
      <c r="P26" s="192">
        <v>323.33273300000002</v>
      </c>
      <c r="Q26" s="192">
        <v>325.03567500000003</v>
      </c>
      <c r="R26" s="192">
        <v>326.60510299999999</v>
      </c>
      <c r="S26" s="192">
        <v>328.55264299999999</v>
      </c>
      <c r="T26" s="192">
        <v>329.77374300000002</v>
      </c>
      <c r="U26" s="192">
        <v>331.99850500000002</v>
      </c>
      <c r="V26" s="192">
        <v>333.91580199999999</v>
      </c>
      <c r="W26" s="192">
        <v>336.062164</v>
      </c>
      <c r="X26" s="192">
        <v>338.02123999999998</v>
      </c>
      <c r="Y26" s="192">
        <v>339.84072900000001</v>
      </c>
      <c r="Z26" s="192">
        <v>342.33715799999999</v>
      </c>
      <c r="AA26" s="192">
        <v>347.72241200000002</v>
      </c>
      <c r="AB26" s="192">
        <v>349.89544699999999</v>
      </c>
      <c r="AC26" s="192">
        <v>352.04589800000002</v>
      </c>
      <c r="AD26" s="192">
        <v>354.31597900000003</v>
      </c>
      <c r="AE26" s="192">
        <v>356.77142300000003</v>
      </c>
      <c r="AF26" s="181">
        <v>6.1700000000000001E-3</v>
      </c>
      <c r="AG26" s="37"/>
    </row>
    <row r="27" spans="1:33" ht="12" customHeight="1" x14ac:dyDescent="0.35">
      <c r="A27" s="36" t="s">
        <v>458</v>
      </c>
      <c r="B27" s="184" t="s">
        <v>0</v>
      </c>
      <c r="C27" s="193">
        <v>1125.6567379999999</v>
      </c>
      <c r="D27" s="193">
        <v>1126.8542480000001</v>
      </c>
      <c r="E27" s="193">
        <v>1136.477539</v>
      </c>
      <c r="F27" s="193">
        <v>1141.610596</v>
      </c>
      <c r="G27" s="193">
        <v>1149.9963379999999</v>
      </c>
      <c r="H27" s="193">
        <v>1156.8310550000001</v>
      </c>
      <c r="I27" s="193">
        <v>1156.949341</v>
      </c>
      <c r="J27" s="193">
        <v>1155.3076169999999</v>
      </c>
      <c r="K27" s="193">
        <v>1153.0661620000001</v>
      </c>
      <c r="L27" s="193">
        <v>1151.7142329999999</v>
      </c>
      <c r="M27" s="193">
        <v>1148.9001459999999</v>
      </c>
      <c r="N27" s="193">
        <v>1144.6058350000001</v>
      </c>
      <c r="O27" s="193">
        <v>1142.7114260000001</v>
      </c>
      <c r="P27" s="193">
        <v>1142.6567379999999</v>
      </c>
      <c r="Q27" s="193">
        <v>1143.9464109999999</v>
      </c>
      <c r="R27" s="193">
        <v>1144.7110600000001</v>
      </c>
      <c r="S27" s="193">
        <v>1145.524658</v>
      </c>
      <c r="T27" s="193">
        <v>1148.529297</v>
      </c>
      <c r="U27" s="193">
        <v>1150.0367429999999</v>
      </c>
      <c r="V27" s="193">
        <v>1151.744995</v>
      </c>
      <c r="W27" s="193">
        <v>1155.7619629999999</v>
      </c>
      <c r="X27" s="193">
        <v>1160.3148189999999</v>
      </c>
      <c r="Y27" s="193">
        <v>1165.0347899999999</v>
      </c>
      <c r="Z27" s="193">
        <v>1169.894043</v>
      </c>
      <c r="AA27" s="193">
        <v>1172.8664550000001</v>
      </c>
      <c r="AB27" s="193">
        <v>1177.421143</v>
      </c>
      <c r="AC27" s="193">
        <v>1182.3847659999999</v>
      </c>
      <c r="AD27" s="193">
        <v>1187.888428</v>
      </c>
      <c r="AE27" s="193">
        <v>1192.815308</v>
      </c>
      <c r="AF27" s="178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2014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182" t="s">
        <v>3</v>
      </c>
      <c r="C31" s="194">
        <v>0</v>
      </c>
      <c r="D31" s="194">
        <v>0</v>
      </c>
      <c r="E31" s="194">
        <v>0</v>
      </c>
      <c r="F31" s="194">
        <v>0</v>
      </c>
      <c r="G31" s="194">
        <v>0</v>
      </c>
      <c r="H31" s="194">
        <v>0</v>
      </c>
      <c r="I31" s="194">
        <v>0</v>
      </c>
      <c r="J31" s="194">
        <v>0</v>
      </c>
      <c r="K31" s="194">
        <v>0</v>
      </c>
      <c r="L31" s="194">
        <v>0</v>
      </c>
      <c r="M31" s="194">
        <v>0</v>
      </c>
      <c r="N31" s="194">
        <v>0</v>
      </c>
      <c r="O31" s="194">
        <v>0</v>
      </c>
      <c r="P31" s="194">
        <v>0</v>
      </c>
      <c r="Q31" s="194">
        <v>0</v>
      </c>
      <c r="R31" s="194">
        <v>0</v>
      </c>
      <c r="S31" s="194">
        <v>0</v>
      </c>
      <c r="T31" s="194">
        <v>0</v>
      </c>
      <c r="U31" s="194">
        <v>0</v>
      </c>
      <c r="V31" s="194">
        <v>0</v>
      </c>
      <c r="W31" s="194">
        <v>0</v>
      </c>
      <c r="X31" s="194">
        <v>0</v>
      </c>
      <c r="Y31" s="194">
        <v>0</v>
      </c>
      <c r="Z31" s="194">
        <v>0</v>
      </c>
      <c r="AA31" s="194">
        <v>0</v>
      </c>
      <c r="AB31" s="194">
        <v>0</v>
      </c>
      <c r="AC31" s="194">
        <v>0</v>
      </c>
      <c r="AD31" s="194">
        <v>0</v>
      </c>
      <c r="AE31" s="194">
        <v>0</v>
      </c>
      <c r="AF31" s="181" t="s">
        <v>1190</v>
      </c>
      <c r="AG31" s="37"/>
    </row>
    <row r="32" spans="1:33" ht="12" customHeight="1" x14ac:dyDescent="0.35">
      <c r="A32" s="36" t="s">
        <v>454</v>
      </c>
      <c r="B32" s="182" t="s">
        <v>2</v>
      </c>
      <c r="C32" s="194">
        <v>3.0409999999999999E-3</v>
      </c>
      <c r="D32" s="194">
        <v>3.49E-3</v>
      </c>
      <c r="E32" s="194">
        <v>3.0899999999999999E-3</v>
      </c>
      <c r="F32" s="194">
        <v>3.0439999999999998E-3</v>
      </c>
      <c r="G32" s="194">
        <v>2.9810000000000001E-3</v>
      </c>
      <c r="H32" s="194">
        <v>2.9640000000000001E-3</v>
      </c>
      <c r="I32" s="194">
        <v>2.9689999999999999E-3</v>
      </c>
      <c r="J32" s="194">
        <v>2.9290000000000002E-3</v>
      </c>
      <c r="K32" s="194">
        <v>2.9030000000000002E-3</v>
      </c>
      <c r="L32" s="194">
        <v>2.8609999999999998E-3</v>
      </c>
      <c r="M32" s="194">
        <v>2.826E-3</v>
      </c>
      <c r="N32" s="194">
        <v>2.807E-3</v>
      </c>
      <c r="O32" s="194">
        <v>2.8019999999999998E-3</v>
      </c>
      <c r="P32" s="194">
        <v>2.7950000000000002E-3</v>
      </c>
      <c r="Q32" s="194">
        <v>2.7899999999999999E-3</v>
      </c>
      <c r="R32" s="194">
        <v>2.7799999999999999E-3</v>
      </c>
      <c r="S32" s="194">
        <v>2.7820000000000002E-3</v>
      </c>
      <c r="T32" s="194">
        <v>2.7789999999999998E-3</v>
      </c>
      <c r="U32" s="194">
        <v>2.7759999999999998E-3</v>
      </c>
      <c r="V32" s="194">
        <v>2.7659999999999998E-3</v>
      </c>
      <c r="W32" s="194">
        <v>2.7659999999999998E-3</v>
      </c>
      <c r="X32" s="194">
        <v>2.7569999999999999E-3</v>
      </c>
      <c r="Y32" s="194">
        <v>2.7599999999999999E-3</v>
      </c>
      <c r="Z32" s="194">
        <v>2.761E-3</v>
      </c>
      <c r="AA32" s="194">
        <v>2.7520000000000001E-3</v>
      </c>
      <c r="AB32" s="194">
        <v>2.7499999999999998E-3</v>
      </c>
      <c r="AC32" s="194">
        <v>2.748E-3</v>
      </c>
      <c r="AD32" s="194">
        <v>2.7409999999999999E-3</v>
      </c>
      <c r="AE32" s="194">
        <v>2.7330000000000002E-3</v>
      </c>
      <c r="AF32" s="181">
        <v>-3.8140000000000001E-3</v>
      </c>
      <c r="AG32" s="37"/>
    </row>
    <row r="33" spans="1:33" ht="12" customHeight="1" x14ac:dyDescent="0.35">
      <c r="A33" s="36" t="s">
        <v>453</v>
      </c>
      <c r="B33" s="182" t="s">
        <v>40</v>
      </c>
      <c r="C33" s="194">
        <v>4.4799999999999999E-4</v>
      </c>
      <c r="D33" s="194">
        <v>6.1499999999999999E-4</v>
      </c>
      <c r="E33" s="194">
        <v>1.439E-3</v>
      </c>
      <c r="F33" s="194">
        <v>1.042E-3</v>
      </c>
      <c r="G33" s="194">
        <v>6.9899999999999997E-4</v>
      </c>
      <c r="H33" s="194">
        <v>5.3300000000000005E-4</v>
      </c>
      <c r="I33" s="194">
        <v>4.46E-4</v>
      </c>
      <c r="J33" s="194">
        <v>4.3899999999999999E-4</v>
      </c>
      <c r="K33" s="194">
        <v>4.4299999999999998E-4</v>
      </c>
      <c r="L33" s="194">
        <v>4.5100000000000001E-4</v>
      </c>
      <c r="M33" s="194">
        <v>4.6200000000000001E-4</v>
      </c>
      <c r="N33" s="194">
        <v>4.7899999999999999E-4</v>
      </c>
      <c r="O33" s="194">
        <v>4.8999999999999998E-4</v>
      </c>
      <c r="P33" s="194">
        <v>4.9700000000000005E-4</v>
      </c>
      <c r="Q33" s="194">
        <v>4.8899999999999996E-4</v>
      </c>
      <c r="R33" s="194">
        <v>4.8500000000000003E-4</v>
      </c>
      <c r="S33" s="194">
        <v>4.9399999999999997E-4</v>
      </c>
      <c r="T33" s="194">
        <v>4.75E-4</v>
      </c>
      <c r="U33" s="194">
        <v>4.8500000000000003E-4</v>
      </c>
      <c r="V33" s="194">
        <v>4.86E-4</v>
      </c>
      <c r="W33" s="194">
        <v>4.7899999999999999E-4</v>
      </c>
      <c r="X33" s="194">
        <v>4.6299999999999998E-4</v>
      </c>
      <c r="Y33" s="194">
        <v>4.5300000000000001E-4</v>
      </c>
      <c r="Z33" s="194">
        <v>4.4499999999999997E-4</v>
      </c>
      <c r="AA33" s="194">
        <v>4.3399999999999998E-4</v>
      </c>
      <c r="AB33" s="194">
        <v>4.2400000000000001E-4</v>
      </c>
      <c r="AC33" s="194">
        <v>4.1399999999999998E-4</v>
      </c>
      <c r="AD33" s="194">
        <v>4.0099999999999999E-4</v>
      </c>
      <c r="AE33" s="194">
        <v>3.9300000000000001E-4</v>
      </c>
      <c r="AF33" s="181">
        <v>-4.6449999999999998E-3</v>
      </c>
      <c r="AG33" s="37"/>
    </row>
    <row r="34" spans="1:33" ht="12" customHeight="1" x14ac:dyDescent="0.35">
      <c r="A34" s="36" t="s">
        <v>452</v>
      </c>
      <c r="B34" s="182" t="s">
        <v>5</v>
      </c>
      <c r="C34" s="194">
        <v>0</v>
      </c>
      <c r="D34" s="194">
        <v>0</v>
      </c>
      <c r="E34" s="194">
        <v>0</v>
      </c>
      <c r="F34" s="194">
        <v>0</v>
      </c>
      <c r="G34" s="194">
        <v>0</v>
      </c>
      <c r="H34" s="194">
        <v>0</v>
      </c>
      <c r="I34" s="194">
        <v>0</v>
      </c>
      <c r="J34" s="194">
        <v>0</v>
      </c>
      <c r="K34" s="194">
        <v>0</v>
      </c>
      <c r="L34" s="194">
        <v>0</v>
      </c>
      <c r="M34" s="194">
        <v>0</v>
      </c>
      <c r="N34" s="194">
        <v>0</v>
      </c>
      <c r="O34" s="194">
        <v>0</v>
      </c>
      <c r="P34" s="194">
        <v>0</v>
      </c>
      <c r="Q34" s="194">
        <v>0</v>
      </c>
      <c r="R34" s="194">
        <v>0</v>
      </c>
      <c r="S34" s="194">
        <v>0</v>
      </c>
      <c r="T34" s="194">
        <v>0</v>
      </c>
      <c r="U34" s="194">
        <v>0</v>
      </c>
      <c r="V34" s="194">
        <v>0</v>
      </c>
      <c r="W34" s="194">
        <v>0</v>
      </c>
      <c r="X34" s="194">
        <v>0</v>
      </c>
      <c r="Y34" s="194">
        <v>0</v>
      </c>
      <c r="Z34" s="194">
        <v>0</v>
      </c>
      <c r="AA34" s="194">
        <v>0</v>
      </c>
      <c r="AB34" s="194">
        <v>0</v>
      </c>
      <c r="AC34" s="194">
        <v>0</v>
      </c>
      <c r="AD34" s="194">
        <v>0</v>
      </c>
      <c r="AE34" s="194">
        <v>0</v>
      </c>
      <c r="AF34" s="181" t="s">
        <v>1190</v>
      </c>
      <c r="AG34" s="37"/>
    </row>
    <row r="35" spans="1:33" ht="12" customHeight="1" x14ac:dyDescent="0.35">
      <c r="A35" s="36" t="s">
        <v>451</v>
      </c>
      <c r="B35" s="182" t="s">
        <v>41</v>
      </c>
      <c r="C35" s="194">
        <v>3.4889999999999999E-3</v>
      </c>
      <c r="D35" s="194">
        <v>4.1050000000000001E-3</v>
      </c>
      <c r="E35" s="194">
        <v>4.5279999999999999E-3</v>
      </c>
      <c r="F35" s="194">
        <v>4.0860000000000002E-3</v>
      </c>
      <c r="G35" s="194">
        <v>3.6809999999999998E-3</v>
      </c>
      <c r="H35" s="194">
        <v>3.4970000000000001E-3</v>
      </c>
      <c r="I35" s="194">
        <v>3.4150000000000001E-3</v>
      </c>
      <c r="J35" s="194">
        <v>3.369E-3</v>
      </c>
      <c r="K35" s="194">
        <v>3.346E-3</v>
      </c>
      <c r="L35" s="194">
        <v>3.3119999999999998E-3</v>
      </c>
      <c r="M35" s="194">
        <v>3.2880000000000001E-3</v>
      </c>
      <c r="N35" s="194">
        <v>3.2859999999999999E-3</v>
      </c>
      <c r="O35" s="194">
        <v>3.2919999999999998E-3</v>
      </c>
      <c r="P35" s="194">
        <v>3.2919999999999998E-3</v>
      </c>
      <c r="Q35" s="194">
        <v>3.2789999999999998E-3</v>
      </c>
      <c r="R35" s="194">
        <v>3.2659999999999998E-3</v>
      </c>
      <c r="S35" s="194">
        <v>3.2759999999999998E-3</v>
      </c>
      <c r="T35" s="194">
        <v>3.2539999999999999E-3</v>
      </c>
      <c r="U35" s="194">
        <v>3.261E-3</v>
      </c>
      <c r="V35" s="194">
        <v>3.2520000000000001E-3</v>
      </c>
      <c r="W35" s="194">
        <v>3.2450000000000001E-3</v>
      </c>
      <c r="X35" s="194">
        <v>3.2200000000000002E-3</v>
      </c>
      <c r="Y35" s="194">
        <v>3.2130000000000001E-3</v>
      </c>
      <c r="Z35" s="194">
        <v>3.2060000000000001E-3</v>
      </c>
      <c r="AA35" s="194">
        <v>3.1849999999999999E-3</v>
      </c>
      <c r="AB35" s="194">
        <v>3.1740000000000002E-3</v>
      </c>
      <c r="AC35" s="194">
        <v>3.1610000000000002E-3</v>
      </c>
      <c r="AD35" s="194">
        <v>3.1419999999999998E-3</v>
      </c>
      <c r="AE35" s="194">
        <v>3.1259999999999999E-3</v>
      </c>
      <c r="AF35" s="181">
        <v>-3.9199999999999999E-3</v>
      </c>
      <c r="AG35" s="37"/>
    </row>
    <row r="36" spans="1:33" ht="12" customHeight="1" x14ac:dyDescent="0.35">
      <c r="A36" s="36" t="s">
        <v>450</v>
      </c>
      <c r="B36" s="182" t="s">
        <v>6</v>
      </c>
      <c r="C36" s="194">
        <v>0.69129499999999999</v>
      </c>
      <c r="D36" s="194">
        <v>0.67876000000000003</v>
      </c>
      <c r="E36" s="194">
        <v>0.68147899999999995</v>
      </c>
      <c r="F36" s="194">
        <v>0.67841799999999997</v>
      </c>
      <c r="G36" s="194">
        <v>0.67485499999999998</v>
      </c>
      <c r="H36" s="194">
        <v>0.66766899999999996</v>
      </c>
      <c r="I36" s="194">
        <v>0.65384600000000004</v>
      </c>
      <c r="J36" s="194">
        <v>0.64021600000000001</v>
      </c>
      <c r="K36" s="194">
        <v>0.626722</v>
      </c>
      <c r="L36" s="194">
        <v>0.61324299999999998</v>
      </c>
      <c r="M36" s="194">
        <v>0.60049300000000005</v>
      </c>
      <c r="N36" s="194">
        <v>0.58911599999999997</v>
      </c>
      <c r="O36" s="194">
        <v>0.57909500000000003</v>
      </c>
      <c r="P36" s="194">
        <v>0.56985699999999995</v>
      </c>
      <c r="Q36" s="194">
        <v>0.56264400000000003</v>
      </c>
      <c r="R36" s="194">
        <v>0.55544499999999997</v>
      </c>
      <c r="S36" s="194">
        <v>0.54796500000000004</v>
      </c>
      <c r="T36" s="194">
        <v>0.54299299999999995</v>
      </c>
      <c r="U36" s="194">
        <v>0.53593599999999997</v>
      </c>
      <c r="V36" s="194">
        <v>0.52964800000000001</v>
      </c>
      <c r="W36" s="194">
        <v>0.524899</v>
      </c>
      <c r="X36" s="194">
        <v>0.52099899999999999</v>
      </c>
      <c r="Y36" s="194">
        <v>0.51749800000000001</v>
      </c>
      <c r="Z36" s="194">
        <v>0.51366999999999996</v>
      </c>
      <c r="AA36" s="194">
        <v>0.50627500000000003</v>
      </c>
      <c r="AB36" s="194">
        <v>0.50278400000000001</v>
      </c>
      <c r="AC36" s="194">
        <v>0.49963999999999997</v>
      </c>
      <c r="AD36" s="194">
        <v>0.49687799999999999</v>
      </c>
      <c r="AE36" s="194">
        <v>0.49357699999999999</v>
      </c>
      <c r="AF36" s="181">
        <v>-1.196E-2</v>
      </c>
      <c r="AG36" s="37"/>
    </row>
    <row r="37" spans="1:33" ht="12" customHeight="1" x14ac:dyDescent="0.35">
      <c r="A37" s="36" t="s">
        <v>449</v>
      </c>
      <c r="B37" s="182" t="s">
        <v>7</v>
      </c>
      <c r="C37" s="194">
        <v>0.13700100000000001</v>
      </c>
      <c r="D37" s="194">
        <v>0.12648000000000001</v>
      </c>
      <c r="E37" s="194">
        <v>0.126885</v>
      </c>
      <c r="F37" s="194">
        <v>0.127336</v>
      </c>
      <c r="G37" s="194">
        <v>0.12728500000000001</v>
      </c>
      <c r="H37" s="194">
        <v>0.126997</v>
      </c>
      <c r="I37" s="194">
        <v>0.12659599999999999</v>
      </c>
      <c r="J37" s="194">
        <v>0.12628400000000001</v>
      </c>
      <c r="K37" s="194">
        <v>0.12584699999999999</v>
      </c>
      <c r="L37" s="194">
        <v>0.12510399999999999</v>
      </c>
      <c r="M37" s="194">
        <v>0.124377</v>
      </c>
      <c r="N37" s="194">
        <v>0.12370399999999999</v>
      </c>
      <c r="O37" s="194">
        <v>0.122778</v>
      </c>
      <c r="P37" s="194">
        <v>0.121563</v>
      </c>
      <c r="Q37" s="194">
        <v>0.120217</v>
      </c>
      <c r="R37" s="194">
        <v>0.118935</v>
      </c>
      <c r="S37" s="194">
        <v>0.117661</v>
      </c>
      <c r="T37" s="194">
        <v>0.116373</v>
      </c>
      <c r="U37" s="194">
        <v>0.115116</v>
      </c>
      <c r="V37" s="194">
        <v>0.11391800000000001</v>
      </c>
      <c r="W37" s="194">
        <v>0.11269</v>
      </c>
      <c r="X37" s="194">
        <v>0.111514</v>
      </c>
      <c r="Y37" s="194">
        <v>0.11038100000000001</v>
      </c>
      <c r="Z37" s="194">
        <v>0.109276</v>
      </c>
      <c r="AA37" s="194">
        <v>0.108234</v>
      </c>
      <c r="AB37" s="194">
        <v>0.10720300000000001</v>
      </c>
      <c r="AC37" s="194">
        <v>0.106182</v>
      </c>
      <c r="AD37" s="194">
        <v>0.105174</v>
      </c>
      <c r="AE37" s="194">
        <v>0.104186</v>
      </c>
      <c r="AF37" s="181">
        <v>-9.7310000000000001E-3</v>
      </c>
      <c r="AG37" s="37"/>
    </row>
    <row r="38" spans="1:33" ht="12" customHeight="1" x14ac:dyDescent="0.35">
      <c r="A38" s="36" t="s">
        <v>448</v>
      </c>
      <c r="B38" s="182" t="s">
        <v>10</v>
      </c>
      <c r="C38" s="194">
        <v>4.6429999999999999E-2</v>
      </c>
      <c r="D38" s="194">
        <v>5.1124000000000003E-2</v>
      </c>
      <c r="E38" s="194">
        <v>5.1361999999999998E-2</v>
      </c>
      <c r="F38" s="194">
        <v>5.1602000000000002E-2</v>
      </c>
      <c r="G38" s="194">
        <v>5.1926E-2</v>
      </c>
      <c r="H38" s="194">
        <v>5.2313999999999999E-2</v>
      </c>
      <c r="I38" s="194">
        <v>5.2645999999999998E-2</v>
      </c>
      <c r="J38" s="194">
        <v>5.2920000000000002E-2</v>
      </c>
      <c r="K38" s="194">
        <v>5.3203E-2</v>
      </c>
      <c r="L38" s="194">
        <v>5.357E-2</v>
      </c>
      <c r="M38" s="194">
        <v>5.3892000000000002E-2</v>
      </c>
      <c r="N38" s="194">
        <v>5.4079000000000002E-2</v>
      </c>
      <c r="O38" s="194">
        <v>5.4225000000000002E-2</v>
      </c>
      <c r="P38" s="194">
        <v>5.4392999999999997E-2</v>
      </c>
      <c r="Q38" s="194">
        <v>5.4558000000000002E-2</v>
      </c>
      <c r="R38" s="194">
        <v>5.4690999999999997E-2</v>
      </c>
      <c r="S38" s="194">
        <v>5.4848000000000001E-2</v>
      </c>
      <c r="T38" s="194">
        <v>5.5016000000000002E-2</v>
      </c>
      <c r="U38" s="194">
        <v>5.5171999999999999E-2</v>
      </c>
      <c r="V38" s="194">
        <v>5.5328000000000002E-2</v>
      </c>
      <c r="W38" s="194">
        <v>5.5508000000000002E-2</v>
      </c>
      <c r="X38" s="194">
        <v>5.5690999999999997E-2</v>
      </c>
      <c r="Y38" s="194">
        <v>5.5878999999999998E-2</v>
      </c>
      <c r="Z38" s="194">
        <v>5.6057999999999997E-2</v>
      </c>
      <c r="AA38" s="194">
        <v>5.6225999999999998E-2</v>
      </c>
      <c r="AB38" s="194">
        <v>5.6412999999999998E-2</v>
      </c>
      <c r="AC38" s="194">
        <v>5.6605000000000003E-2</v>
      </c>
      <c r="AD38" s="194">
        <v>5.6781999999999999E-2</v>
      </c>
      <c r="AE38" s="194">
        <v>5.6953999999999998E-2</v>
      </c>
      <c r="AF38" s="181">
        <v>7.3229999999999996E-3</v>
      </c>
      <c r="AG38" s="37"/>
    </row>
    <row r="39" spans="1:33" ht="12" customHeight="1" x14ac:dyDescent="0.35">
      <c r="A39" s="36" t="s">
        <v>447</v>
      </c>
      <c r="B39" s="182" t="s">
        <v>11</v>
      </c>
      <c r="C39" s="194">
        <v>0.31956699999999999</v>
      </c>
      <c r="D39" s="194">
        <v>0.32017000000000001</v>
      </c>
      <c r="E39" s="194">
        <v>0.314635</v>
      </c>
      <c r="F39" s="194">
        <v>0.31195499999999998</v>
      </c>
      <c r="G39" s="194">
        <v>0.30921900000000002</v>
      </c>
      <c r="H39" s="194">
        <v>0.30704599999999999</v>
      </c>
      <c r="I39" s="194">
        <v>0.30510599999999999</v>
      </c>
      <c r="J39" s="194">
        <v>0.30367100000000002</v>
      </c>
      <c r="K39" s="194">
        <v>0.302091</v>
      </c>
      <c r="L39" s="194">
        <v>0.30050399999999999</v>
      </c>
      <c r="M39" s="194">
        <v>0.29896400000000001</v>
      </c>
      <c r="N39" s="194">
        <v>0.29718899999999998</v>
      </c>
      <c r="O39" s="194">
        <v>0.29622300000000001</v>
      </c>
      <c r="P39" s="194">
        <v>0.295622</v>
      </c>
      <c r="Q39" s="194">
        <v>0.29399199999999998</v>
      </c>
      <c r="R39" s="194">
        <v>0.29236400000000001</v>
      </c>
      <c r="S39" s="194">
        <v>0.29106300000000002</v>
      </c>
      <c r="T39" s="194">
        <v>0.289045</v>
      </c>
      <c r="U39" s="194">
        <v>0.287943</v>
      </c>
      <c r="V39" s="194">
        <v>0.28668300000000002</v>
      </c>
      <c r="W39" s="194">
        <v>0.28548800000000002</v>
      </c>
      <c r="X39" s="194">
        <v>0.28422399999999998</v>
      </c>
      <c r="Y39" s="194">
        <v>0.282916</v>
      </c>
      <c r="Z39" s="194">
        <v>0.28221099999999999</v>
      </c>
      <c r="AA39" s="194">
        <v>0.28399600000000003</v>
      </c>
      <c r="AB39" s="194">
        <v>0.28310999999999997</v>
      </c>
      <c r="AC39" s="194">
        <v>0.28219499999999997</v>
      </c>
      <c r="AD39" s="194">
        <v>0.28137699999999999</v>
      </c>
      <c r="AE39" s="194">
        <v>0.28072599999999998</v>
      </c>
      <c r="AF39" s="181">
        <v>-4.6169999999999996E-3</v>
      </c>
      <c r="AG39" s="37"/>
    </row>
    <row r="40" spans="1:33" ht="12" customHeight="1" x14ac:dyDescent="0.35">
      <c r="A40" s="36" t="s">
        <v>446</v>
      </c>
      <c r="B40" s="184" t="s">
        <v>0</v>
      </c>
      <c r="C40" s="195">
        <v>1.197783</v>
      </c>
      <c r="D40" s="195">
        <v>1.1806380000000001</v>
      </c>
      <c r="E40" s="195">
        <v>1.17889</v>
      </c>
      <c r="F40" s="195">
        <v>1.1733979999999999</v>
      </c>
      <c r="G40" s="195">
        <v>1.166965</v>
      </c>
      <c r="H40" s="195">
        <v>1.1575219999999999</v>
      </c>
      <c r="I40" s="195">
        <v>1.1416090000000001</v>
      </c>
      <c r="J40" s="195">
        <v>1.1264609999999999</v>
      </c>
      <c r="K40" s="195">
        <v>1.1112070000000001</v>
      </c>
      <c r="L40" s="195">
        <v>1.0957330000000001</v>
      </c>
      <c r="M40" s="195">
        <v>1.0810139999999999</v>
      </c>
      <c r="N40" s="195">
        <v>1.067375</v>
      </c>
      <c r="O40" s="195">
        <v>1.0556140000000001</v>
      </c>
      <c r="P40" s="195">
        <v>1.044726</v>
      </c>
      <c r="Q40" s="195">
        <v>1.0346900000000001</v>
      </c>
      <c r="R40" s="195">
        <v>1.024702</v>
      </c>
      <c r="S40" s="195">
        <v>1.014813</v>
      </c>
      <c r="T40" s="195">
        <v>1.0066809999999999</v>
      </c>
      <c r="U40" s="195">
        <v>0.99742900000000001</v>
      </c>
      <c r="V40" s="195">
        <v>0.98882800000000004</v>
      </c>
      <c r="W40" s="195">
        <v>0.98183100000000001</v>
      </c>
      <c r="X40" s="195">
        <v>0.97564799999999996</v>
      </c>
      <c r="Y40" s="195">
        <v>0.96988700000000005</v>
      </c>
      <c r="Z40" s="195">
        <v>0.96442099999999997</v>
      </c>
      <c r="AA40" s="195">
        <v>0.95791599999999999</v>
      </c>
      <c r="AB40" s="195">
        <v>0.95268399999999998</v>
      </c>
      <c r="AC40" s="195">
        <v>0.94778300000000004</v>
      </c>
      <c r="AD40" s="195">
        <v>0.943353</v>
      </c>
      <c r="AE40" s="195">
        <v>0.93857000000000002</v>
      </c>
      <c r="AF40" s="178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184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184" t="s">
        <v>185</v>
      </c>
      <c r="C43" s="180">
        <v>82.079857000000004</v>
      </c>
      <c r="D43" s="180">
        <v>79.694130000000001</v>
      </c>
      <c r="E43" s="180">
        <v>79.627921999999998</v>
      </c>
      <c r="F43" s="180">
        <v>77.475448999999998</v>
      </c>
      <c r="G43" s="180">
        <v>74.478424000000004</v>
      </c>
      <c r="H43" s="180">
        <v>71.671111999999994</v>
      </c>
      <c r="I43" s="180">
        <v>68.795708000000005</v>
      </c>
      <c r="J43" s="180">
        <v>66.599258000000006</v>
      </c>
      <c r="K43" s="180">
        <v>64.883385000000004</v>
      </c>
      <c r="L43" s="180">
        <v>64.122603999999995</v>
      </c>
      <c r="M43" s="180">
        <v>63.495071000000003</v>
      </c>
      <c r="N43" s="180">
        <v>63.231822999999999</v>
      </c>
      <c r="O43" s="180">
        <v>62.714419999999997</v>
      </c>
      <c r="P43" s="180">
        <v>62.521931000000002</v>
      </c>
      <c r="Q43" s="180">
        <v>62.439281000000001</v>
      </c>
      <c r="R43" s="180">
        <v>62.220745000000001</v>
      </c>
      <c r="S43" s="180">
        <v>61.896693999999997</v>
      </c>
      <c r="T43" s="180">
        <v>61.820819999999998</v>
      </c>
      <c r="U43" s="180">
        <v>61.759295999999999</v>
      </c>
      <c r="V43" s="180">
        <v>61.841835000000003</v>
      </c>
      <c r="W43" s="180">
        <v>62.000670999999997</v>
      </c>
      <c r="X43" s="180">
        <v>62.018687999999997</v>
      </c>
      <c r="Y43" s="180">
        <v>61.912768999999997</v>
      </c>
      <c r="Z43" s="180">
        <v>61.807495000000003</v>
      </c>
      <c r="AA43" s="180">
        <v>61.467315999999997</v>
      </c>
      <c r="AB43" s="180">
        <v>61.481276999999999</v>
      </c>
      <c r="AC43" s="180">
        <v>61.436397999999997</v>
      </c>
      <c r="AD43" s="180">
        <v>61.487698000000002</v>
      </c>
      <c r="AE43" s="180">
        <v>61.375503999999999</v>
      </c>
      <c r="AF43" s="178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184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184" t="s">
        <v>2109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182" t="s">
        <v>195</v>
      </c>
      <c r="C47" s="194">
        <v>0.1027</v>
      </c>
      <c r="D47" s="194">
        <v>0.1027</v>
      </c>
      <c r="E47" s="194">
        <v>0.1027</v>
      </c>
      <c r="F47" s="194">
        <v>0.1027</v>
      </c>
      <c r="G47" s="194">
        <v>0.1027</v>
      </c>
      <c r="H47" s="194">
        <v>0.1027</v>
      </c>
      <c r="I47" s="194">
        <v>0.1027</v>
      </c>
      <c r="J47" s="194">
        <v>0.1027</v>
      </c>
      <c r="K47" s="194">
        <v>0.1027</v>
      </c>
      <c r="L47" s="194">
        <v>0.1027</v>
      </c>
      <c r="M47" s="194">
        <v>0.1027</v>
      </c>
      <c r="N47" s="194">
        <v>0.1027</v>
      </c>
      <c r="O47" s="194">
        <v>0.1027</v>
      </c>
      <c r="P47" s="194">
        <v>0.1027</v>
      </c>
      <c r="Q47" s="194">
        <v>0.1027</v>
      </c>
      <c r="R47" s="194">
        <v>0.1027</v>
      </c>
      <c r="S47" s="194">
        <v>0.1027</v>
      </c>
      <c r="T47" s="194">
        <v>0.1027</v>
      </c>
      <c r="U47" s="194">
        <v>0.1027</v>
      </c>
      <c r="V47" s="194">
        <v>0.1027</v>
      </c>
      <c r="W47" s="194">
        <v>0.1027</v>
      </c>
      <c r="X47" s="194">
        <v>0.1027</v>
      </c>
      <c r="Y47" s="194">
        <v>0.1027</v>
      </c>
      <c r="Z47" s="194">
        <v>0.1027</v>
      </c>
      <c r="AA47" s="194">
        <v>0.1027</v>
      </c>
      <c r="AB47" s="194">
        <v>0.1027</v>
      </c>
      <c r="AC47" s="194">
        <v>0.1027</v>
      </c>
      <c r="AD47" s="194">
        <v>0.1027</v>
      </c>
      <c r="AE47" s="194">
        <v>0.1027</v>
      </c>
      <c r="AF47" s="181">
        <v>0</v>
      </c>
      <c r="AG47" s="37"/>
    </row>
    <row r="48" spans="1:33" ht="15" customHeight="1" x14ac:dyDescent="0.35">
      <c r="A48" s="36" t="s">
        <v>441</v>
      </c>
      <c r="B48" s="182" t="s">
        <v>21</v>
      </c>
      <c r="C48" s="194">
        <v>0.73589899999999997</v>
      </c>
      <c r="D48" s="194">
        <v>0.74720399999999998</v>
      </c>
      <c r="E48" s="194">
        <v>0.75439699999999998</v>
      </c>
      <c r="F48" s="194">
        <v>0.75819899999999996</v>
      </c>
      <c r="G48" s="194">
        <v>0.76184600000000002</v>
      </c>
      <c r="H48" s="194">
        <v>0.76540799999999998</v>
      </c>
      <c r="I48" s="194">
        <v>0.76898100000000003</v>
      </c>
      <c r="J48" s="194">
        <v>0.77256999999999998</v>
      </c>
      <c r="K48" s="194">
        <v>0.77624499999999996</v>
      </c>
      <c r="L48" s="194">
        <v>0.78009200000000001</v>
      </c>
      <c r="M48" s="194">
        <v>0.78417300000000001</v>
      </c>
      <c r="N48" s="194">
        <v>0.78866999999999998</v>
      </c>
      <c r="O48" s="194">
        <v>0.79375799999999996</v>
      </c>
      <c r="P48" s="194">
        <v>0.79927099999999995</v>
      </c>
      <c r="Q48" s="194">
        <v>0.80532000000000004</v>
      </c>
      <c r="R48" s="194">
        <v>0.81180099999999999</v>
      </c>
      <c r="S48" s="194">
        <v>0.81875699999999996</v>
      </c>
      <c r="T48" s="194">
        <v>0.82612099999999999</v>
      </c>
      <c r="U48" s="194">
        <v>0.83400700000000005</v>
      </c>
      <c r="V48" s="194">
        <v>0.842395</v>
      </c>
      <c r="W48" s="194">
        <v>0.85120300000000004</v>
      </c>
      <c r="X48" s="194">
        <v>0.86041599999999996</v>
      </c>
      <c r="Y48" s="194">
        <v>0.870008</v>
      </c>
      <c r="Z48" s="194">
        <v>0.87971900000000003</v>
      </c>
      <c r="AA48" s="194">
        <v>0.88735600000000003</v>
      </c>
      <c r="AB48" s="194">
        <v>0.89529099999999995</v>
      </c>
      <c r="AC48" s="194">
        <v>0.90358400000000005</v>
      </c>
      <c r="AD48" s="194">
        <v>0.91225000000000001</v>
      </c>
      <c r="AE48" s="194">
        <v>0.92135400000000001</v>
      </c>
      <c r="AF48" s="181">
        <v>8.0590000000000002E-3</v>
      </c>
      <c r="AG48" s="37"/>
    </row>
    <row r="49" spans="1:34" ht="15" customHeight="1" x14ac:dyDescent="0.35">
      <c r="A49" s="36" t="s">
        <v>440</v>
      </c>
      <c r="B49" s="182" t="s">
        <v>434</v>
      </c>
      <c r="C49" s="194">
        <v>0.91930000000000001</v>
      </c>
      <c r="D49" s="194">
        <v>0.91930000000000001</v>
      </c>
      <c r="E49" s="194">
        <v>0.91930000000000001</v>
      </c>
      <c r="F49" s="194">
        <v>0.91930000000000001</v>
      </c>
      <c r="G49" s="194">
        <v>0.91930000000000001</v>
      </c>
      <c r="H49" s="194">
        <v>0.91930000000000001</v>
      </c>
      <c r="I49" s="194">
        <v>0.91930000000000001</v>
      </c>
      <c r="J49" s="194">
        <v>0.91930000000000001</v>
      </c>
      <c r="K49" s="194">
        <v>0.91930000000000001</v>
      </c>
      <c r="L49" s="194">
        <v>0.91930000000000001</v>
      </c>
      <c r="M49" s="194">
        <v>0.91930000000000001</v>
      </c>
      <c r="N49" s="194">
        <v>0.91930000000000001</v>
      </c>
      <c r="O49" s="194">
        <v>0.91930000000000001</v>
      </c>
      <c r="P49" s="194">
        <v>0.91930000000000001</v>
      </c>
      <c r="Q49" s="194">
        <v>0.91930000000000001</v>
      </c>
      <c r="R49" s="194">
        <v>0.91930000000000001</v>
      </c>
      <c r="S49" s="194">
        <v>0.91930000000000001</v>
      </c>
      <c r="T49" s="194">
        <v>0.91930000000000001</v>
      </c>
      <c r="U49" s="194">
        <v>0.91930000000000001</v>
      </c>
      <c r="V49" s="194">
        <v>0.91930000000000001</v>
      </c>
      <c r="W49" s="194">
        <v>0.91930000000000001</v>
      </c>
      <c r="X49" s="194">
        <v>0.91930000000000001</v>
      </c>
      <c r="Y49" s="194">
        <v>0.91930000000000001</v>
      </c>
      <c r="Z49" s="194">
        <v>0.91930000000000001</v>
      </c>
      <c r="AA49" s="194">
        <v>0.91930000000000001</v>
      </c>
      <c r="AB49" s="194">
        <v>0.91930000000000001</v>
      </c>
      <c r="AC49" s="194">
        <v>0.91930000000000001</v>
      </c>
      <c r="AD49" s="194">
        <v>0.91930000000000001</v>
      </c>
      <c r="AE49" s="194">
        <v>0.91930000000000001</v>
      </c>
      <c r="AF49" s="181">
        <v>0</v>
      </c>
      <c r="AG49" s="37"/>
      <c r="AH49" s="35"/>
    </row>
    <row r="50" spans="1:34" ht="15" customHeight="1" x14ac:dyDescent="0.35">
      <c r="A50" s="36" t="s">
        <v>439</v>
      </c>
      <c r="B50" s="182" t="s">
        <v>514</v>
      </c>
      <c r="C50" s="194">
        <v>6.3600000000000004E-2</v>
      </c>
      <c r="D50" s="194">
        <v>6.59E-2</v>
      </c>
      <c r="E50" s="194">
        <v>6.59E-2</v>
      </c>
      <c r="F50" s="194">
        <v>6.59E-2</v>
      </c>
      <c r="G50" s="194">
        <v>6.59E-2</v>
      </c>
      <c r="H50" s="194">
        <v>6.59E-2</v>
      </c>
      <c r="I50" s="194">
        <v>6.59E-2</v>
      </c>
      <c r="J50" s="194">
        <v>6.59E-2</v>
      </c>
      <c r="K50" s="194">
        <v>6.59E-2</v>
      </c>
      <c r="L50" s="194">
        <v>6.59E-2</v>
      </c>
      <c r="M50" s="194">
        <v>6.59E-2</v>
      </c>
      <c r="N50" s="194">
        <v>6.59E-2</v>
      </c>
      <c r="O50" s="194">
        <v>6.59E-2</v>
      </c>
      <c r="P50" s="194">
        <v>6.59E-2</v>
      </c>
      <c r="Q50" s="194">
        <v>6.59E-2</v>
      </c>
      <c r="R50" s="194">
        <v>6.59E-2</v>
      </c>
      <c r="S50" s="194">
        <v>6.59E-2</v>
      </c>
      <c r="T50" s="194">
        <v>6.59E-2</v>
      </c>
      <c r="U50" s="194">
        <v>6.59E-2</v>
      </c>
      <c r="V50" s="194">
        <v>6.59E-2</v>
      </c>
      <c r="W50" s="194">
        <v>6.59E-2</v>
      </c>
      <c r="X50" s="194">
        <v>6.59E-2</v>
      </c>
      <c r="Y50" s="194">
        <v>6.59E-2</v>
      </c>
      <c r="Z50" s="194">
        <v>6.59E-2</v>
      </c>
      <c r="AA50" s="194">
        <v>6.59E-2</v>
      </c>
      <c r="AB50" s="194">
        <v>6.59E-2</v>
      </c>
      <c r="AC50" s="194">
        <v>6.59E-2</v>
      </c>
      <c r="AD50" s="194">
        <v>6.59E-2</v>
      </c>
      <c r="AE50" s="194">
        <v>6.59E-2</v>
      </c>
      <c r="AF50" s="181">
        <v>1.2700000000000001E-3</v>
      </c>
      <c r="AG50" s="37"/>
      <c r="AH50" s="35"/>
    </row>
    <row r="51" spans="1:34" ht="15" customHeight="1" x14ac:dyDescent="0.35">
      <c r="A51" s="36" t="s">
        <v>438</v>
      </c>
      <c r="B51" s="184" t="s">
        <v>189</v>
      </c>
      <c r="C51" s="195">
        <v>1.821499</v>
      </c>
      <c r="D51" s="195">
        <v>1.8351040000000001</v>
      </c>
      <c r="E51" s="195">
        <v>1.8422970000000001</v>
      </c>
      <c r="F51" s="195">
        <v>1.8460989999999999</v>
      </c>
      <c r="G51" s="195">
        <v>1.8497459999999999</v>
      </c>
      <c r="H51" s="195">
        <v>1.853308</v>
      </c>
      <c r="I51" s="195">
        <v>1.856881</v>
      </c>
      <c r="J51" s="195">
        <v>1.8604700000000001</v>
      </c>
      <c r="K51" s="195">
        <v>1.8641449999999999</v>
      </c>
      <c r="L51" s="195">
        <v>1.8679920000000001</v>
      </c>
      <c r="M51" s="195">
        <v>1.8720730000000001</v>
      </c>
      <c r="N51" s="195">
        <v>1.8765700000000001</v>
      </c>
      <c r="O51" s="195">
        <v>1.8816580000000001</v>
      </c>
      <c r="P51" s="195">
        <v>1.8871709999999999</v>
      </c>
      <c r="Q51" s="195">
        <v>1.893221</v>
      </c>
      <c r="R51" s="195">
        <v>1.8997010000000001</v>
      </c>
      <c r="S51" s="195">
        <v>1.906657</v>
      </c>
      <c r="T51" s="195">
        <v>1.914021</v>
      </c>
      <c r="U51" s="195">
        <v>1.921907</v>
      </c>
      <c r="V51" s="195">
        <v>1.9302950000000001</v>
      </c>
      <c r="W51" s="195">
        <v>1.939103</v>
      </c>
      <c r="X51" s="195">
        <v>1.9483159999999999</v>
      </c>
      <c r="Y51" s="195">
        <v>1.957908</v>
      </c>
      <c r="Z51" s="195">
        <v>1.967619</v>
      </c>
      <c r="AA51" s="195">
        <v>1.9752559999999999</v>
      </c>
      <c r="AB51" s="195">
        <v>1.9831909999999999</v>
      </c>
      <c r="AC51" s="195">
        <v>1.991484</v>
      </c>
      <c r="AD51" s="195">
        <v>2.0001500000000001</v>
      </c>
      <c r="AE51" s="195">
        <v>2.0092539999999999</v>
      </c>
      <c r="AF51" s="178">
        <v>3.5100000000000001E-3</v>
      </c>
      <c r="AG51" s="37"/>
      <c r="AH51" s="35"/>
    </row>
    <row r="52" spans="1:34" ht="15" customHeight="1" x14ac:dyDescent="0.35">
      <c r="A52" s="35"/>
      <c r="B52" s="184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182" t="s">
        <v>195</v>
      </c>
      <c r="C53" s="194">
        <v>7.3100999999999999E-2</v>
      </c>
      <c r="D53" s="194">
        <v>7.3100999999999999E-2</v>
      </c>
      <c r="E53" s="194">
        <v>7.3100999999999999E-2</v>
      </c>
      <c r="F53" s="194">
        <v>7.3100999999999999E-2</v>
      </c>
      <c r="G53" s="194">
        <v>7.3100999999999999E-2</v>
      </c>
      <c r="H53" s="194">
        <v>7.3100999999999999E-2</v>
      </c>
      <c r="I53" s="194">
        <v>7.3100999999999999E-2</v>
      </c>
      <c r="J53" s="194">
        <v>7.3100999999999999E-2</v>
      </c>
      <c r="K53" s="194">
        <v>7.3100999999999999E-2</v>
      </c>
      <c r="L53" s="194">
        <v>7.3100999999999999E-2</v>
      </c>
      <c r="M53" s="194">
        <v>7.3100999999999999E-2</v>
      </c>
      <c r="N53" s="194">
        <v>7.3100999999999999E-2</v>
      </c>
      <c r="O53" s="194">
        <v>7.3100999999999999E-2</v>
      </c>
      <c r="P53" s="194">
        <v>7.3100999999999999E-2</v>
      </c>
      <c r="Q53" s="194">
        <v>7.3100999999999999E-2</v>
      </c>
      <c r="R53" s="194">
        <v>7.3100999999999999E-2</v>
      </c>
      <c r="S53" s="194">
        <v>7.3100999999999999E-2</v>
      </c>
      <c r="T53" s="194">
        <v>7.3100999999999999E-2</v>
      </c>
      <c r="U53" s="194">
        <v>7.3100999999999999E-2</v>
      </c>
      <c r="V53" s="194">
        <v>7.3100999999999999E-2</v>
      </c>
      <c r="W53" s="194">
        <v>7.3100999999999999E-2</v>
      </c>
      <c r="X53" s="194">
        <v>7.3100999999999999E-2</v>
      </c>
      <c r="Y53" s="194">
        <v>7.3100999999999999E-2</v>
      </c>
      <c r="Z53" s="194">
        <v>7.3100999999999999E-2</v>
      </c>
      <c r="AA53" s="194">
        <v>7.3100999999999999E-2</v>
      </c>
      <c r="AB53" s="194">
        <v>7.3100999999999999E-2</v>
      </c>
      <c r="AC53" s="194">
        <v>7.3100999999999999E-2</v>
      </c>
      <c r="AD53" s="194">
        <v>7.3100999999999999E-2</v>
      </c>
      <c r="AE53" s="194">
        <v>7.3100999999999999E-2</v>
      </c>
      <c r="AF53" s="181">
        <v>0</v>
      </c>
      <c r="AG53" s="37"/>
      <c r="AH53" s="35"/>
    </row>
    <row r="54" spans="1:34" ht="15" customHeight="1" x14ac:dyDescent="0.35">
      <c r="A54" s="36" t="s">
        <v>436</v>
      </c>
      <c r="B54" s="182" t="s">
        <v>21</v>
      </c>
      <c r="C54" s="194">
        <v>2.7652999999999999</v>
      </c>
      <c r="D54" s="194">
        <v>2.8074110000000001</v>
      </c>
      <c r="E54" s="194">
        <v>2.834708</v>
      </c>
      <c r="F54" s="194">
        <v>2.8494030000000001</v>
      </c>
      <c r="G54" s="194">
        <v>2.8635449999999998</v>
      </c>
      <c r="H54" s="194">
        <v>2.877399</v>
      </c>
      <c r="I54" s="194">
        <v>2.8913139999999999</v>
      </c>
      <c r="J54" s="194">
        <v>2.9052899999999999</v>
      </c>
      <c r="K54" s="194">
        <v>2.919594</v>
      </c>
      <c r="L54" s="194">
        <v>2.934561</v>
      </c>
      <c r="M54" s="194">
        <v>2.9504039999999998</v>
      </c>
      <c r="N54" s="194">
        <v>2.9678089999999999</v>
      </c>
      <c r="O54" s="194">
        <v>2.9874350000000001</v>
      </c>
      <c r="P54" s="194">
        <v>3.0086590000000002</v>
      </c>
      <c r="Q54" s="194">
        <v>3.0319150000000001</v>
      </c>
      <c r="R54" s="194">
        <v>3.0568200000000001</v>
      </c>
      <c r="S54" s="194">
        <v>3.0835400000000002</v>
      </c>
      <c r="T54" s="194">
        <v>3.1118239999999999</v>
      </c>
      <c r="U54" s="194">
        <v>3.1420970000000001</v>
      </c>
      <c r="V54" s="194">
        <v>3.1742849999999998</v>
      </c>
      <c r="W54" s="194">
        <v>3.2080839999999999</v>
      </c>
      <c r="X54" s="194">
        <v>3.2434460000000001</v>
      </c>
      <c r="Y54" s="194">
        <v>3.2802690000000001</v>
      </c>
      <c r="Z54" s="194">
        <v>3.3175970000000001</v>
      </c>
      <c r="AA54" s="194">
        <v>3.3473480000000002</v>
      </c>
      <c r="AB54" s="194">
        <v>3.3782809999999999</v>
      </c>
      <c r="AC54" s="194">
        <v>3.410631</v>
      </c>
      <c r="AD54" s="194">
        <v>3.4444569999999999</v>
      </c>
      <c r="AE54" s="194">
        <v>3.4800239999999998</v>
      </c>
      <c r="AF54" s="181">
        <v>8.2439999999999996E-3</v>
      </c>
      <c r="AG54" s="37"/>
      <c r="AH54" s="35"/>
    </row>
    <row r="55" spans="1:34" ht="15" customHeight="1" x14ac:dyDescent="0.35">
      <c r="A55" s="36" t="s">
        <v>435</v>
      </c>
      <c r="B55" s="182" t="s">
        <v>434</v>
      </c>
      <c r="C55" s="194">
        <v>3.284427</v>
      </c>
      <c r="D55" s="194">
        <v>3.284427</v>
      </c>
      <c r="E55" s="194">
        <v>3.284427</v>
      </c>
      <c r="F55" s="194">
        <v>3.284427</v>
      </c>
      <c r="G55" s="194">
        <v>3.284427</v>
      </c>
      <c r="H55" s="194">
        <v>3.284427</v>
      </c>
      <c r="I55" s="194">
        <v>3.284427</v>
      </c>
      <c r="J55" s="194">
        <v>3.284427</v>
      </c>
      <c r="K55" s="194">
        <v>3.284427</v>
      </c>
      <c r="L55" s="194">
        <v>3.284427</v>
      </c>
      <c r="M55" s="194">
        <v>3.284427</v>
      </c>
      <c r="N55" s="194">
        <v>3.284427</v>
      </c>
      <c r="O55" s="194">
        <v>3.284427</v>
      </c>
      <c r="P55" s="194">
        <v>3.284427</v>
      </c>
      <c r="Q55" s="194">
        <v>3.284427</v>
      </c>
      <c r="R55" s="194">
        <v>3.284427</v>
      </c>
      <c r="S55" s="194">
        <v>3.284427</v>
      </c>
      <c r="T55" s="194">
        <v>3.284427</v>
      </c>
      <c r="U55" s="194">
        <v>3.284427</v>
      </c>
      <c r="V55" s="194">
        <v>3.284427</v>
      </c>
      <c r="W55" s="194">
        <v>3.284427</v>
      </c>
      <c r="X55" s="194">
        <v>3.284427</v>
      </c>
      <c r="Y55" s="194">
        <v>3.284427</v>
      </c>
      <c r="Z55" s="194">
        <v>3.284427</v>
      </c>
      <c r="AA55" s="194">
        <v>3.284427</v>
      </c>
      <c r="AB55" s="194">
        <v>3.284427</v>
      </c>
      <c r="AC55" s="194">
        <v>3.284427</v>
      </c>
      <c r="AD55" s="194">
        <v>3.284427</v>
      </c>
      <c r="AE55" s="194">
        <v>3.284427</v>
      </c>
      <c r="AF55" s="181">
        <v>0</v>
      </c>
      <c r="AG55" s="37"/>
      <c r="AH55" s="35"/>
    </row>
    <row r="56" spans="1:34" ht="15" customHeight="1" x14ac:dyDescent="0.35">
      <c r="A56" s="36" t="s">
        <v>433</v>
      </c>
      <c r="B56" s="182" t="s">
        <v>514</v>
      </c>
      <c r="C56" s="194">
        <v>0.17430499999999999</v>
      </c>
      <c r="D56" s="194">
        <v>0.17802799999999999</v>
      </c>
      <c r="E56" s="194">
        <v>0.17802799999999999</v>
      </c>
      <c r="F56" s="194">
        <v>0.17802799999999999</v>
      </c>
      <c r="G56" s="194">
        <v>0.17802799999999999</v>
      </c>
      <c r="H56" s="194">
        <v>0.17802799999999999</v>
      </c>
      <c r="I56" s="194">
        <v>0.17802799999999999</v>
      </c>
      <c r="J56" s="194">
        <v>0.17802799999999999</v>
      </c>
      <c r="K56" s="194">
        <v>0.17802799999999999</v>
      </c>
      <c r="L56" s="194">
        <v>0.17802799999999999</v>
      </c>
      <c r="M56" s="194">
        <v>0.17802799999999999</v>
      </c>
      <c r="N56" s="194">
        <v>0.17802799999999999</v>
      </c>
      <c r="O56" s="194">
        <v>0.17802799999999999</v>
      </c>
      <c r="P56" s="194">
        <v>0.17802799999999999</v>
      </c>
      <c r="Q56" s="194">
        <v>0.17802799999999999</v>
      </c>
      <c r="R56" s="194">
        <v>0.17802799999999999</v>
      </c>
      <c r="S56" s="194">
        <v>0.17802799999999999</v>
      </c>
      <c r="T56" s="194">
        <v>0.17802799999999999</v>
      </c>
      <c r="U56" s="194">
        <v>0.17802799999999999</v>
      </c>
      <c r="V56" s="194">
        <v>0.17802799999999999</v>
      </c>
      <c r="W56" s="194">
        <v>0.17802799999999999</v>
      </c>
      <c r="X56" s="194">
        <v>0.17802799999999999</v>
      </c>
      <c r="Y56" s="194">
        <v>0.17802799999999999</v>
      </c>
      <c r="Z56" s="194">
        <v>0.17802799999999999</v>
      </c>
      <c r="AA56" s="194">
        <v>0.17802799999999999</v>
      </c>
      <c r="AB56" s="194">
        <v>0.17802799999999999</v>
      </c>
      <c r="AC56" s="194">
        <v>0.17802799999999999</v>
      </c>
      <c r="AD56" s="194">
        <v>0.17802799999999999</v>
      </c>
      <c r="AE56" s="194">
        <v>0.17802799999999999</v>
      </c>
      <c r="AF56" s="181">
        <v>7.5500000000000003E-4</v>
      </c>
      <c r="AG56" s="37"/>
      <c r="AH56" s="35"/>
    </row>
    <row r="57" spans="1:34" ht="15" customHeight="1" x14ac:dyDescent="0.35">
      <c r="A57" s="36" t="s">
        <v>432</v>
      </c>
      <c r="B57" s="184" t="s">
        <v>189</v>
      </c>
      <c r="C57" s="195">
        <v>6.2971329999999996</v>
      </c>
      <c r="D57" s="195">
        <v>6.3429669999999998</v>
      </c>
      <c r="E57" s="195">
        <v>6.3702639999999997</v>
      </c>
      <c r="F57" s="195">
        <v>6.3849580000000001</v>
      </c>
      <c r="G57" s="195">
        <v>6.3990989999999996</v>
      </c>
      <c r="H57" s="195">
        <v>6.412954</v>
      </c>
      <c r="I57" s="195">
        <v>6.4268689999999999</v>
      </c>
      <c r="J57" s="195">
        <v>6.4408450000000004</v>
      </c>
      <c r="K57" s="195">
        <v>6.4551499999999997</v>
      </c>
      <c r="L57" s="195">
        <v>6.4701170000000001</v>
      </c>
      <c r="M57" s="195">
        <v>6.4859590000000003</v>
      </c>
      <c r="N57" s="195">
        <v>6.5033649999999996</v>
      </c>
      <c r="O57" s="195">
        <v>6.5229910000000002</v>
      </c>
      <c r="P57" s="195">
        <v>6.5442140000000002</v>
      </c>
      <c r="Q57" s="195">
        <v>6.5674710000000003</v>
      </c>
      <c r="R57" s="195">
        <v>6.5923759999999998</v>
      </c>
      <c r="S57" s="195">
        <v>6.6190949999999997</v>
      </c>
      <c r="T57" s="195">
        <v>6.6473789999999999</v>
      </c>
      <c r="U57" s="195">
        <v>6.6776520000000001</v>
      </c>
      <c r="V57" s="195">
        <v>6.7098409999999999</v>
      </c>
      <c r="W57" s="195">
        <v>6.7436389999999999</v>
      </c>
      <c r="X57" s="195">
        <v>6.7790010000000001</v>
      </c>
      <c r="Y57" s="195">
        <v>6.8158250000000002</v>
      </c>
      <c r="Z57" s="195">
        <v>6.8531529999999998</v>
      </c>
      <c r="AA57" s="195">
        <v>6.8829039999999999</v>
      </c>
      <c r="AB57" s="195">
        <v>6.9138359999999999</v>
      </c>
      <c r="AC57" s="195">
        <v>6.9461870000000001</v>
      </c>
      <c r="AD57" s="195">
        <v>6.9800120000000003</v>
      </c>
      <c r="AE57" s="195">
        <v>7.0155799999999999</v>
      </c>
      <c r="AF57" s="178">
        <v>3.8660000000000001E-3</v>
      </c>
      <c r="AG57" s="37"/>
      <c r="AH57" s="35"/>
    </row>
    <row r="58" spans="1:34" ht="12" customHeight="1" x14ac:dyDescent="0.35">
      <c r="A58" s="35"/>
      <c r="B58" s="184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182" t="s">
        <v>199</v>
      </c>
      <c r="C59" s="194">
        <v>0.18760599999999999</v>
      </c>
      <c r="D59" s="194">
        <v>0.189058</v>
      </c>
      <c r="E59" s="194">
        <v>0.18994800000000001</v>
      </c>
      <c r="F59" s="194">
        <v>0.19042700000000001</v>
      </c>
      <c r="G59" s="194">
        <v>0.190888</v>
      </c>
      <c r="H59" s="194">
        <v>0.19134000000000001</v>
      </c>
      <c r="I59" s="194">
        <v>0.19179399999999999</v>
      </c>
      <c r="J59" s="194">
        <v>0.192249</v>
      </c>
      <c r="K59" s="194">
        <v>0.192715</v>
      </c>
      <c r="L59" s="194">
        <v>0.19320300000000001</v>
      </c>
      <c r="M59" s="194">
        <v>0.19372</v>
      </c>
      <c r="N59" s="194">
        <v>0.19428699999999999</v>
      </c>
      <c r="O59" s="194">
        <v>0.19492699999999999</v>
      </c>
      <c r="P59" s="194">
        <v>0.19561899999999999</v>
      </c>
      <c r="Q59" s="194">
        <v>0.196377</v>
      </c>
      <c r="R59" s="194">
        <v>0.197189</v>
      </c>
      <c r="S59" s="194">
        <v>0.19806000000000001</v>
      </c>
      <c r="T59" s="194">
        <v>0.19898199999999999</v>
      </c>
      <c r="U59" s="194">
        <v>0.19996900000000001</v>
      </c>
      <c r="V59" s="194">
        <v>0.201018</v>
      </c>
      <c r="W59" s="194">
        <v>0.20211999999999999</v>
      </c>
      <c r="X59" s="194">
        <v>0.20327300000000001</v>
      </c>
      <c r="Y59" s="194">
        <v>0.20447399999999999</v>
      </c>
      <c r="Z59" s="194">
        <v>0.20569000000000001</v>
      </c>
      <c r="AA59" s="194">
        <v>0.20666000000000001</v>
      </c>
      <c r="AB59" s="194">
        <v>0.20766899999999999</v>
      </c>
      <c r="AC59" s="194">
        <v>0.20872299999999999</v>
      </c>
      <c r="AD59" s="194">
        <v>0.20982600000000001</v>
      </c>
      <c r="AE59" s="194">
        <v>0.21098500000000001</v>
      </c>
      <c r="AF59" s="181">
        <v>4.2030000000000001E-3</v>
      </c>
      <c r="AG59" s="37"/>
      <c r="AH59" s="35"/>
    </row>
    <row r="60" spans="1:34" ht="15" customHeight="1" x14ac:dyDescent="0.35">
      <c r="A60" s="36" t="s">
        <v>430</v>
      </c>
      <c r="B60" s="182" t="s">
        <v>200</v>
      </c>
      <c r="C60" s="194">
        <v>6.1095269999999999</v>
      </c>
      <c r="D60" s="194">
        <v>6.1539080000000004</v>
      </c>
      <c r="E60" s="194">
        <v>6.1803150000000002</v>
      </c>
      <c r="F60" s="194">
        <v>6.1945309999999996</v>
      </c>
      <c r="G60" s="194">
        <v>6.2082110000000004</v>
      </c>
      <c r="H60" s="194">
        <v>6.2216139999999998</v>
      </c>
      <c r="I60" s="194">
        <v>6.2350750000000001</v>
      </c>
      <c r="J60" s="194">
        <v>6.248596</v>
      </c>
      <c r="K60" s="194">
        <v>6.2624339999999998</v>
      </c>
      <c r="L60" s="194">
        <v>6.2769130000000004</v>
      </c>
      <c r="M60" s="194">
        <v>6.2922390000000004</v>
      </c>
      <c r="N60" s="194">
        <v>6.3090770000000003</v>
      </c>
      <c r="O60" s="194">
        <v>6.3280640000000004</v>
      </c>
      <c r="P60" s="194">
        <v>6.3485950000000004</v>
      </c>
      <c r="Q60" s="194">
        <v>6.3710940000000003</v>
      </c>
      <c r="R60" s="194">
        <v>6.3951859999999998</v>
      </c>
      <c r="S60" s="194">
        <v>6.4210349999999998</v>
      </c>
      <c r="T60" s="194">
        <v>6.4483969999999999</v>
      </c>
      <c r="U60" s="194">
        <v>6.4776829999999999</v>
      </c>
      <c r="V60" s="194">
        <v>6.5088220000000003</v>
      </c>
      <c r="W60" s="194">
        <v>6.5415179999999999</v>
      </c>
      <c r="X60" s="194">
        <v>6.5757269999999997</v>
      </c>
      <c r="Y60" s="194">
        <v>6.611351</v>
      </c>
      <c r="Z60" s="194">
        <v>6.647462</v>
      </c>
      <c r="AA60" s="194">
        <v>6.6762439999999996</v>
      </c>
      <c r="AB60" s="194">
        <v>6.7061679999999999</v>
      </c>
      <c r="AC60" s="194">
        <v>6.7374640000000001</v>
      </c>
      <c r="AD60" s="194">
        <v>6.7701859999999998</v>
      </c>
      <c r="AE60" s="194">
        <v>6.8045949999999999</v>
      </c>
      <c r="AF60" s="181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373" t="s">
        <v>2110</v>
      </c>
      <c r="C62" s="370"/>
      <c r="D62" s="370"/>
      <c r="E62" s="370"/>
      <c r="F62" s="370"/>
      <c r="G62" s="370"/>
      <c r="H62" s="370"/>
      <c r="I62" s="370"/>
      <c r="J62" s="370"/>
      <c r="K62" s="370"/>
      <c r="L62" s="370"/>
      <c r="M62" s="370"/>
      <c r="N62" s="370"/>
      <c r="O62" s="370"/>
      <c r="P62" s="370"/>
      <c r="Q62" s="370"/>
      <c r="R62" s="370"/>
      <c r="S62" s="370"/>
      <c r="T62" s="370"/>
      <c r="U62" s="370"/>
      <c r="V62" s="370"/>
      <c r="W62" s="370"/>
      <c r="X62" s="370"/>
      <c r="Y62" s="370"/>
      <c r="Z62" s="370"/>
      <c r="AA62" s="370"/>
      <c r="AB62" s="370"/>
      <c r="AC62" s="370"/>
      <c r="AD62" s="370"/>
      <c r="AE62" s="370"/>
      <c r="AF62" s="370"/>
      <c r="AG62" s="370"/>
      <c r="AH62" s="159"/>
    </row>
    <row r="63" spans="1:34" ht="15" customHeight="1" x14ac:dyDescent="0.35">
      <c r="A63" s="35"/>
      <c r="B63" s="37" t="s">
        <v>2016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2010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2026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2106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2112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2113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2:AG62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2014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374" t="s">
        <v>2015</v>
      </c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  <c r="U62" s="375"/>
      <c r="V62" s="375"/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142"/>
    </row>
    <row r="63" spans="1:34" ht="15" customHeight="1" x14ac:dyDescent="0.35">
      <c r="B63" s="22" t="s">
        <v>2016</v>
      </c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2010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2011</v>
      </c>
    </row>
    <row r="72" spans="2:2" ht="15" customHeight="1" x14ac:dyDescent="0.35">
      <c r="B72" s="22" t="s">
        <v>2020</v>
      </c>
    </row>
    <row r="73" spans="2:2" ht="15" customHeight="1" x14ac:dyDescent="0.35">
      <c r="B73" s="22" t="s">
        <v>2021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188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184" t="s">
        <v>357</v>
      </c>
      <c r="C15" s="180">
        <v>178.25112899999999</v>
      </c>
      <c r="D15" s="180">
        <v>174.161621</v>
      </c>
      <c r="E15" s="180">
        <v>170.28919999999999</v>
      </c>
      <c r="F15" s="180">
        <v>170.04310599999999</v>
      </c>
      <c r="G15" s="180">
        <v>170.917877</v>
      </c>
      <c r="H15" s="180">
        <v>171.976822</v>
      </c>
      <c r="I15" s="180">
        <v>173.003601</v>
      </c>
      <c r="J15" s="180">
        <v>173.91674800000001</v>
      </c>
      <c r="K15" s="180">
        <v>174.72404499999999</v>
      </c>
      <c r="L15" s="180">
        <v>175.94982899999999</v>
      </c>
      <c r="M15" s="180">
        <v>177.36140399999999</v>
      </c>
      <c r="N15" s="180">
        <v>178.536407</v>
      </c>
      <c r="O15" s="180">
        <v>179.796448</v>
      </c>
      <c r="P15" s="180">
        <v>181.13580300000001</v>
      </c>
      <c r="Q15" s="180">
        <v>182.15789799999999</v>
      </c>
      <c r="R15" s="180">
        <v>183.319031</v>
      </c>
      <c r="S15" s="180">
        <v>184.29617300000001</v>
      </c>
      <c r="T15" s="180">
        <v>185.34754899999999</v>
      </c>
      <c r="U15" s="180">
        <v>186.470169</v>
      </c>
      <c r="V15" s="180">
        <v>187.50720200000001</v>
      </c>
      <c r="W15" s="180">
        <v>188.64054899999999</v>
      </c>
      <c r="X15" s="180">
        <v>189.59530599999999</v>
      </c>
      <c r="Y15" s="180">
        <v>190.21421799999999</v>
      </c>
      <c r="Z15" s="180">
        <v>190.60817</v>
      </c>
      <c r="AA15" s="180">
        <v>191.395081</v>
      </c>
      <c r="AB15" s="180">
        <v>192.590057</v>
      </c>
      <c r="AC15" s="180">
        <v>193.086319</v>
      </c>
      <c r="AD15" s="180">
        <v>193.76010099999999</v>
      </c>
      <c r="AE15" s="180">
        <v>195.152557</v>
      </c>
      <c r="AF15" s="178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182" t="s">
        <v>3</v>
      </c>
      <c r="C18" s="192">
        <v>34.950839999999999</v>
      </c>
      <c r="D18" s="192">
        <v>40.572555999999999</v>
      </c>
      <c r="E18" s="192">
        <v>27.147631000000001</v>
      </c>
      <c r="F18" s="192">
        <v>23.272955</v>
      </c>
      <c r="G18" s="192">
        <v>21.742771000000001</v>
      </c>
      <c r="H18" s="192">
        <v>20.544149000000001</v>
      </c>
      <c r="I18" s="192">
        <v>19.559303</v>
      </c>
      <c r="J18" s="192">
        <v>19.004791000000001</v>
      </c>
      <c r="K18" s="192">
        <v>18.616489000000001</v>
      </c>
      <c r="L18" s="192">
        <v>18.476471</v>
      </c>
      <c r="M18" s="192">
        <v>18.547514</v>
      </c>
      <c r="N18" s="192">
        <v>18.888978999999999</v>
      </c>
      <c r="O18" s="192">
        <v>19.386892</v>
      </c>
      <c r="P18" s="192">
        <v>20.071380999999999</v>
      </c>
      <c r="Q18" s="192">
        <v>20.554195</v>
      </c>
      <c r="R18" s="192">
        <v>21.155733000000001</v>
      </c>
      <c r="S18" s="192">
        <v>22.047943</v>
      </c>
      <c r="T18" s="192">
        <v>22.271702000000001</v>
      </c>
      <c r="U18" s="192">
        <v>23.208603</v>
      </c>
      <c r="V18" s="192">
        <v>23.924320000000002</v>
      </c>
      <c r="W18" s="192">
        <v>24.421348999999999</v>
      </c>
      <c r="X18" s="192">
        <v>24.529907000000001</v>
      </c>
      <c r="Y18" s="192">
        <v>24.719733999999999</v>
      </c>
      <c r="Z18" s="192">
        <v>24.979818000000002</v>
      </c>
      <c r="AA18" s="192">
        <v>24.994133000000001</v>
      </c>
      <c r="AB18" s="192">
        <v>25.221240999999999</v>
      </c>
      <c r="AC18" s="192">
        <v>25.184864000000001</v>
      </c>
      <c r="AD18" s="192">
        <v>25.148603000000001</v>
      </c>
      <c r="AE18" s="192">
        <v>25.388667999999999</v>
      </c>
      <c r="AF18" s="181">
        <v>-1.1351E-2</v>
      </c>
      <c r="AG18" s="37"/>
    </row>
    <row r="19" spans="1:33" ht="15" customHeight="1" x14ac:dyDescent="0.35">
      <c r="A19" s="36" t="s">
        <v>506</v>
      </c>
      <c r="B19" s="182" t="s">
        <v>2</v>
      </c>
      <c r="C19" s="192">
        <v>3.9407079999999999</v>
      </c>
      <c r="D19" s="192">
        <v>4.4438750000000002</v>
      </c>
      <c r="E19" s="192">
        <v>3.972874</v>
      </c>
      <c r="F19" s="192">
        <v>3.9216250000000001</v>
      </c>
      <c r="G19" s="192">
        <v>3.9430049999999999</v>
      </c>
      <c r="H19" s="192">
        <v>3.9924400000000002</v>
      </c>
      <c r="I19" s="192">
        <v>4.0465540000000004</v>
      </c>
      <c r="J19" s="192">
        <v>4.0177490000000002</v>
      </c>
      <c r="K19" s="192">
        <v>4.0026489999999999</v>
      </c>
      <c r="L19" s="192">
        <v>3.9804900000000001</v>
      </c>
      <c r="M19" s="192">
        <v>3.9728309999999998</v>
      </c>
      <c r="N19" s="192">
        <v>3.9834239999999999</v>
      </c>
      <c r="O19" s="192">
        <v>4.0164780000000002</v>
      </c>
      <c r="P19" s="192">
        <v>4.0544269999999996</v>
      </c>
      <c r="Q19" s="192">
        <v>4.0837849999999998</v>
      </c>
      <c r="R19" s="192">
        <v>4.1107589999999998</v>
      </c>
      <c r="S19" s="192">
        <v>4.1619029999999997</v>
      </c>
      <c r="T19" s="192">
        <v>4.1796670000000002</v>
      </c>
      <c r="U19" s="192">
        <v>4.227811</v>
      </c>
      <c r="V19" s="192">
        <v>4.2576450000000001</v>
      </c>
      <c r="W19" s="192">
        <v>4.2925750000000003</v>
      </c>
      <c r="X19" s="192">
        <v>4.2972830000000002</v>
      </c>
      <c r="Y19" s="192">
        <v>4.3152340000000002</v>
      </c>
      <c r="Z19" s="192">
        <v>4.3258640000000002</v>
      </c>
      <c r="AA19" s="192">
        <v>4.3129770000000001</v>
      </c>
      <c r="AB19" s="192">
        <v>4.3237800000000002</v>
      </c>
      <c r="AC19" s="192">
        <v>4.3171939999999998</v>
      </c>
      <c r="AD19" s="192">
        <v>4.3061889999999998</v>
      </c>
      <c r="AE19" s="192">
        <v>4.3138329999999998</v>
      </c>
      <c r="AF19" s="181">
        <v>3.2360000000000002E-3</v>
      </c>
      <c r="AG19" s="37"/>
    </row>
    <row r="20" spans="1:33" ht="15" customHeight="1" x14ac:dyDescent="0.35">
      <c r="A20" s="36" t="s">
        <v>505</v>
      </c>
      <c r="B20" s="182" t="s">
        <v>40</v>
      </c>
      <c r="C20" s="192">
        <v>0.299655</v>
      </c>
      <c r="D20" s="192">
        <v>0.32201000000000002</v>
      </c>
      <c r="E20" s="192">
        <v>0.18301300000000001</v>
      </c>
      <c r="F20" s="192">
        <v>0.191529</v>
      </c>
      <c r="G20" s="192">
        <v>0.197103</v>
      </c>
      <c r="H20" s="192">
        <v>0.20072499999999999</v>
      </c>
      <c r="I20" s="192">
        <v>0.20125599999999999</v>
      </c>
      <c r="J20" s="192">
        <v>0.20036300000000001</v>
      </c>
      <c r="K20" s="192">
        <v>0.19803499999999999</v>
      </c>
      <c r="L20" s="192">
        <v>0.194933</v>
      </c>
      <c r="M20" s="192">
        <v>0.191057</v>
      </c>
      <c r="N20" s="192">
        <v>0.187749</v>
      </c>
      <c r="O20" s="192">
        <v>0.185864</v>
      </c>
      <c r="P20" s="192">
        <v>0.18539600000000001</v>
      </c>
      <c r="Q20" s="192">
        <v>0.18515899999999999</v>
      </c>
      <c r="R20" s="192">
        <v>0.184586</v>
      </c>
      <c r="S20" s="192">
        <v>0.18356500000000001</v>
      </c>
      <c r="T20" s="192">
        <v>0.18434600000000001</v>
      </c>
      <c r="U20" s="192">
        <v>0.18319099999999999</v>
      </c>
      <c r="V20" s="192">
        <v>0.18230099999999999</v>
      </c>
      <c r="W20" s="192">
        <v>0.18245700000000001</v>
      </c>
      <c r="X20" s="192">
        <v>0.18298600000000001</v>
      </c>
      <c r="Y20" s="192">
        <v>0.18359700000000001</v>
      </c>
      <c r="Z20" s="192">
        <v>0.18352599999999999</v>
      </c>
      <c r="AA20" s="192">
        <v>0.18363599999999999</v>
      </c>
      <c r="AB20" s="192">
        <v>0.18354599999999999</v>
      </c>
      <c r="AC20" s="192">
        <v>0.18293699999999999</v>
      </c>
      <c r="AD20" s="192">
        <v>0.18279799999999999</v>
      </c>
      <c r="AE20" s="192">
        <v>0.182703</v>
      </c>
      <c r="AF20" s="181">
        <v>-1.7514999999999999E-2</v>
      </c>
      <c r="AG20" s="37"/>
    </row>
    <row r="21" spans="1:33" ht="15" customHeight="1" x14ac:dyDescent="0.35">
      <c r="A21" s="36" t="s">
        <v>504</v>
      </c>
      <c r="B21" s="182" t="s">
        <v>4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503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502</v>
      </c>
      <c r="B23" s="182" t="s">
        <v>41</v>
      </c>
      <c r="C23" s="192">
        <v>39.191203999999999</v>
      </c>
      <c r="D23" s="192">
        <v>45.338439999999999</v>
      </c>
      <c r="E23" s="192">
        <v>31.303518</v>
      </c>
      <c r="F23" s="192">
        <v>27.386108</v>
      </c>
      <c r="G23" s="192">
        <v>25.882878999999999</v>
      </c>
      <c r="H23" s="192">
        <v>24.737314000000001</v>
      </c>
      <c r="I23" s="192">
        <v>23.807113999999999</v>
      </c>
      <c r="J23" s="192">
        <v>23.222904</v>
      </c>
      <c r="K23" s="192">
        <v>22.817173</v>
      </c>
      <c r="L23" s="192">
        <v>22.651893999999999</v>
      </c>
      <c r="M23" s="192">
        <v>22.711403000000001</v>
      </c>
      <c r="N23" s="192">
        <v>23.06015</v>
      </c>
      <c r="O23" s="192">
        <v>23.589233</v>
      </c>
      <c r="P23" s="192">
        <v>24.311202999999999</v>
      </c>
      <c r="Q23" s="192">
        <v>24.823141</v>
      </c>
      <c r="R23" s="192">
        <v>25.451077000000002</v>
      </c>
      <c r="S23" s="192">
        <v>26.393412000000001</v>
      </c>
      <c r="T23" s="192">
        <v>26.635715000000001</v>
      </c>
      <c r="U23" s="192">
        <v>27.619603999999999</v>
      </c>
      <c r="V23" s="192">
        <v>28.364265</v>
      </c>
      <c r="W23" s="192">
        <v>28.896381000000002</v>
      </c>
      <c r="X23" s="192">
        <v>29.010176000000001</v>
      </c>
      <c r="Y23" s="192">
        <v>29.218563</v>
      </c>
      <c r="Z23" s="192">
        <v>29.489208000000001</v>
      </c>
      <c r="AA23" s="192">
        <v>29.490746000000001</v>
      </c>
      <c r="AB23" s="192">
        <v>29.728567000000002</v>
      </c>
      <c r="AC23" s="192">
        <v>29.684996000000002</v>
      </c>
      <c r="AD23" s="192">
        <v>29.637589999999999</v>
      </c>
      <c r="AE23" s="192">
        <v>29.885204000000002</v>
      </c>
      <c r="AF23" s="181">
        <v>-9.6349999999999995E-3</v>
      </c>
      <c r="AG23" s="37"/>
    </row>
    <row r="24" spans="1:33" ht="15" customHeight="1" x14ac:dyDescent="0.35">
      <c r="A24" s="36" t="s">
        <v>501</v>
      </c>
      <c r="B24" s="182" t="s">
        <v>6</v>
      </c>
      <c r="C24" s="192">
        <v>573.87976100000003</v>
      </c>
      <c r="D24" s="192">
        <v>545.15441899999996</v>
      </c>
      <c r="E24" s="192">
        <v>539.29144299999996</v>
      </c>
      <c r="F24" s="192">
        <v>527.48071300000004</v>
      </c>
      <c r="G24" s="192">
        <v>523.53930700000001</v>
      </c>
      <c r="H24" s="192">
        <v>518.51226799999995</v>
      </c>
      <c r="I24" s="192">
        <v>512.27349900000002</v>
      </c>
      <c r="J24" s="192">
        <v>504.78509500000001</v>
      </c>
      <c r="K24" s="192">
        <v>496.88464399999998</v>
      </c>
      <c r="L24" s="192">
        <v>489.97668499999997</v>
      </c>
      <c r="M24" s="192">
        <v>483.709656</v>
      </c>
      <c r="N24" s="192">
        <v>476.49285900000001</v>
      </c>
      <c r="O24" s="192">
        <v>470.36413599999997</v>
      </c>
      <c r="P24" s="192">
        <v>464.98642000000001</v>
      </c>
      <c r="Q24" s="192">
        <v>460.31521600000002</v>
      </c>
      <c r="R24" s="192">
        <v>455.80682400000001</v>
      </c>
      <c r="S24" s="192">
        <v>449.72418199999998</v>
      </c>
      <c r="T24" s="192">
        <v>446.86090100000001</v>
      </c>
      <c r="U24" s="192">
        <v>441.69592299999999</v>
      </c>
      <c r="V24" s="192">
        <v>437.25598100000002</v>
      </c>
      <c r="W24" s="192">
        <v>434.72305299999999</v>
      </c>
      <c r="X24" s="192">
        <v>432.90914900000001</v>
      </c>
      <c r="Y24" s="192">
        <v>430.39880399999998</v>
      </c>
      <c r="Z24" s="192">
        <v>427.007385</v>
      </c>
      <c r="AA24" s="192">
        <v>425.05633499999999</v>
      </c>
      <c r="AB24" s="192">
        <v>424.72814899999997</v>
      </c>
      <c r="AC24" s="192">
        <v>423.06310999999999</v>
      </c>
      <c r="AD24" s="192">
        <v>422.01126099999999</v>
      </c>
      <c r="AE24" s="192">
        <v>422.27420000000001</v>
      </c>
      <c r="AF24" s="181">
        <v>-1.0895999999999999E-2</v>
      </c>
      <c r="AG24" s="37"/>
    </row>
    <row r="25" spans="1:33" ht="12" customHeight="1" x14ac:dyDescent="0.35">
      <c r="A25" s="36" t="s">
        <v>500</v>
      </c>
      <c r="B25" s="182" t="s">
        <v>7</v>
      </c>
      <c r="C25" s="192">
        <v>32.880004999999997</v>
      </c>
      <c r="D25" s="192">
        <v>28.894736999999999</v>
      </c>
      <c r="E25" s="192">
        <v>27.243216</v>
      </c>
      <c r="F25" s="192">
        <v>26.025777999999999</v>
      </c>
      <c r="G25" s="192">
        <v>25.376738</v>
      </c>
      <c r="H25" s="192">
        <v>24.782426999999998</v>
      </c>
      <c r="I25" s="192">
        <v>24.211957999999999</v>
      </c>
      <c r="J25" s="192">
        <v>23.661953</v>
      </c>
      <c r="K25" s="192">
        <v>23.118748</v>
      </c>
      <c r="L25" s="192">
        <v>22.652647000000002</v>
      </c>
      <c r="M25" s="192">
        <v>22.225349000000001</v>
      </c>
      <c r="N25" s="192">
        <v>21.810572000000001</v>
      </c>
      <c r="O25" s="192">
        <v>21.390429999999999</v>
      </c>
      <c r="P25" s="192">
        <v>20.979005999999998</v>
      </c>
      <c r="Q25" s="192">
        <v>20.426134000000001</v>
      </c>
      <c r="R25" s="192">
        <v>19.920385</v>
      </c>
      <c r="S25" s="192">
        <v>19.519939000000001</v>
      </c>
      <c r="T25" s="192">
        <v>18.896076000000001</v>
      </c>
      <c r="U25" s="192">
        <v>18.538605</v>
      </c>
      <c r="V25" s="192">
        <v>18.129128000000001</v>
      </c>
      <c r="W25" s="192">
        <v>17.623336999999999</v>
      </c>
      <c r="X25" s="192">
        <v>17.038668000000001</v>
      </c>
      <c r="Y25" s="192">
        <v>16.435141000000002</v>
      </c>
      <c r="Z25" s="192">
        <v>15.887081</v>
      </c>
      <c r="AA25" s="192">
        <v>15.345724000000001</v>
      </c>
      <c r="AB25" s="192">
        <v>14.819832999999999</v>
      </c>
      <c r="AC25" s="192">
        <v>14.249347999999999</v>
      </c>
      <c r="AD25" s="192">
        <v>13.704841</v>
      </c>
      <c r="AE25" s="192">
        <v>13.260479</v>
      </c>
      <c r="AF25" s="181">
        <v>-3.1911000000000002E-2</v>
      </c>
      <c r="AG25" s="37"/>
    </row>
    <row r="26" spans="1:33" ht="12" customHeight="1" x14ac:dyDescent="0.35">
      <c r="A26" s="36" t="s">
        <v>499</v>
      </c>
      <c r="B26" s="182" t="s">
        <v>10</v>
      </c>
      <c r="C26" s="192">
        <v>908.72906499999999</v>
      </c>
      <c r="D26" s="192">
        <v>971.365723</v>
      </c>
      <c r="E26" s="192">
        <v>946.08654799999999</v>
      </c>
      <c r="F26" s="192">
        <v>943.42578100000003</v>
      </c>
      <c r="G26" s="192">
        <v>945.91430700000001</v>
      </c>
      <c r="H26" s="192">
        <v>949.74676499999998</v>
      </c>
      <c r="I26" s="192">
        <v>953.59387200000003</v>
      </c>
      <c r="J26" s="192">
        <v>956.45159899999999</v>
      </c>
      <c r="K26" s="192">
        <v>958.91522199999997</v>
      </c>
      <c r="L26" s="192">
        <v>964.25866699999995</v>
      </c>
      <c r="M26" s="192">
        <v>970.61932400000001</v>
      </c>
      <c r="N26" s="192">
        <v>976.09631300000001</v>
      </c>
      <c r="O26" s="192">
        <v>981.73999000000003</v>
      </c>
      <c r="P26" s="192">
        <v>987.38037099999997</v>
      </c>
      <c r="Q26" s="192">
        <v>991.21142599999996</v>
      </c>
      <c r="R26" s="192">
        <v>996.114868</v>
      </c>
      <c r="S26" s="192">
        <v>999.76086399999997</v>
      </c>
      <c r="T26" s="192">
        <v>1004.101135</v>
      </c>
      <c r="U26" s="192">
        <v>1009.4537350000001</v>
      </c>
      <c r="V26" s="192">
        <v>1014.199829</v>
      </c>
      <c r="W26" s="192">
        <v>1019.233521</v>
      </c>
      <c r="X26" s="192">
        <v>1023.329834</v>
      </c>
      <c r="Y26" s="192">
        <v>1025.608154</v>
      </c>
      <c r="Z26" s="192">
        <v>1026.8476559999999</v>
      </c>
      <c r="AA26" s="192">
        <v>1030.7080080000001</v>
      </c>
      <c r="AB26" s="192">
        <v>1037.2030030000001</v>
      </c>
      <c r="AC26" s="192">
        <v>1039.6096190000001</v>
      </c>
      <c r="AD26" s="192">
        <v>1043.1267089999999</v>
      </c>
      <c r="AE26" s="192">
        <v>1050.7769780000001</v>
      </c>
      <c r="AF26" s="181">
        <v>5.2009999999999999E-3</v>
      </c>
      <c r="AG26" s="37"/>
    </row>
    <row r="27" spans="1:33" ht="12" customHeight="1" x14ac:dyDescent="0.35">
      <c r="A27" s="36" t="s">
        <v>498</v>
      </c>
      <c r="B27" s="182" t="s">
        <v>11</v>
      </c>
      <c r="C27" s="192">
        <v>196.46006800000001</v>
      </c>
      <c r="D27" s="192">
        <v>195.60232500000001</v>
      </c>
      <c r="E27" s="192">
        <v>190.451401</v>
      </c>
      <c r="F27" s="192">
        <v>190.66433699999999</v>
      </c>
      <c r="G27" s="192">
        <v>189.75685100000001</v>
      </c>
      <c r="H27" s="192">
        <v>188.86218299999999</v>
      </c>
      <c r="I27" s="192">
        <v>187.78447</v>
      </c>
      <c r="J27" s="192">
        <v>186.52993799999999</v>
      </c>
      <c r="K27" s="192">
        <v>185.172562</v>
      </c>
      <c r="L27" s="192">
        <v>184.35240200000001</v>
      </c>
      <c r="M27" s="192">
        <v>183.87545800000001</v>
      </c>
      <c r="N27" s="192">
        <v>183.08543399999999</v>
      </c>
      <c r="O27" s="192">
        <v>182.828384</v>
      </c>
      <c r="P27" s="192">
        <v>182.925049</v>
      </c>
      <c r="Q27" s="192">
        <v>182.671967</v>
      </c>
      <c r="R27" s="192">
        <v>182.56054700000001</v>
      </c>
      <c r="S27" s="192">
        <v>182.357788</v>
      </c>
      <c r="T27" s="192">
        <v>182.29714999999999</v>
      </c>
      <c r="U27" s="192">
        <v>182.395477</v>
      </c>
      <c r="V27" s="192">
        <v>182.50735499999999</v>
      </c>
      <c r="W27" s="192">
        <v>182.899857</v>
      </c>
      <c r="X27" s="192">
        <v>183.19813500000001</v>
      </c>
      <c r="Y27" s="192">
        <v>183.20198099999999</v>
      </c>
      <c r="Z27" s="192">
        <v>183.06118799999999</v>
      </c>
      <c r="AA27" s="192">
        <v>183.351562</v>
      </c>
      <c r="AB27" s="192">
        <v>184.03637699999999</v>
      </c>
      <c r="AC27" s="192">
        <v>184.09605400000001</v>
      </c>
      <c r="AD27" s="192">
        <v>184.361481</v>
      </c>
      <c r="AE27" s="192">
        <v>185.328171</v>
      </c>
      <c r="AF27" s="181">
        <v>-2.081E-3</v>
      </c>
      <c r="AG27" s="37"/>
    </row>
    <row r="28" spans="1:33" ht="12" customHeight="1" x14ac:dyDescent="0.35">
      <c r="A28" s="36" t="s">
        <v>497</v>
      </c>
      <c r="B28" s="184" t="s">
        <v>0</v>
      </c>
      <c r="C28" s="193">
        <v>1751.1401370000001</v>
      </c>
      <c r="D28" s="193">
        <v>1786.355591</v>
      </c>
      <c r="E28" s="193">
        <v>1734.376221</v>
      </c>
      <c r="F28" s="193">
        <v>1714.9826660000001</v>
      </c>
      <c r="G28" s="193">
        <v>1710.469971</v>
      </c>
      <c r="H28" s="193">
        <v>1706.640991</v>
      </c>
      <c r="I28" s="193">
        <v>1701.6708980000001</v>
      </c>
      <c r="J28" s="193">
        <v>1694.6514890000001</v>
      </c>
      <c r="K28" s="193">
        <v>1686.908447</v>
      </c>
      <c r="L28" s="193">
        <v>1683.8923339999999</v>
      </c>
      <c r="M28" s="193">
        <v>1683.1412350000001</v>
      </c>
      <c r="N28" s="193">
        <v>1680.5454099999999</v>
      </c>
      <c r="O28" s="193">
        <v>1679.9121090000001</v>
      </c>
      <c r="P28" s="193">
        <v>1680.5820309999999</v>
      </c>
      <c r="Q28" s="193">
        <v>1679.447876</v>
      </c>
      <c r="R28" s="193">
        <v>1679.85376</v>
      </c>
      <c r="S28" s="193">
        <v>1677.756226</v>
      </c>
      <c r="T28" s="193">
        <v>1678.7910159999999</v>
      </c>
      <c r="U28" s="193">
        <v>1679.7033690000001</v>
      </c>
      <c r="V28" s="193">
        <v>1680.456543</v>
      </c>
      <c r="W28" s="193">
        <v>1683.376221</v>
      </c>
      <c r="X28" s="193">
        <v>1685.485962</v>
      </c>
      <c r="Y28" s="193">
        <v>1684.8626710000001</v>
      </c>
      <c r="Z28" s="193">
        <v>1682.2924800000001</v>
      </c>
      <c r="AA28" s="193">
        <v>1683.952393</v>
      </c>
      <c r="AB28" s="193">
        <v>1690.5158690000001</v>
      </c>
      <c r="AC28" s="193">
        <v>1690.703125</v>
      </c>
      <c r="AD28" s="193">
        <v>1692.841919</v>
      </c>
      <c r="AE28" s="193">
        <v>1701.5249020000001</v>
      </c>
      <c r="AF28" s="178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2014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184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182" t="s">
        <v>3</v>
      </c>
      <c r="C32" s="194">
        <v>0.196076</v>
      </c>
      <c r="D32" s="194">
        <v>0.232959</v>
      </c>
      <c r="E32" s="194">
        <v>0.15942100000000001</v>
      </c>
      <c r="F32" s="194">
        <v>0.13686499999999999</v>
      </c>
      <c r="G32" s="194">
        <v>0.12721199999999999</v>
      </c>
      <c r="H32" s="194">
        <v>0.119459</v>
      </c>
      <c r="I32" s="194">
        <v>0.113057</v>
      </c>
      <c r="J32" s="194">
        <v>0.109275</v>
      </c>
      <c r="K32" s="194">
        <v>0.106548</v>
      </c>
      <c r="L32" s="194">
        <v>0.10501000000000001</v>
      </c>
      <c r="M32" s="194">
        <v>0.104575</v>
      </c>
      <c r="N32" s="194">
        <v>0.105799</v>
      </c>
      <c r="O32" s="194">
        <v>0.10782700000000001</v>
      </c>
      <c r="P32" s="194">
        <v>0.110808</v>
      </c>
      <c r="Q32" s="194">
        <v>0.11283700000000001</v>
      </c>
      <c r="R32" s="194">
        <v>0.11540400000000001</v>
      </c>
      <c r="S32" s="194">
        <v>0.119633</v>
      </c>
      <c r="T32" s="194">
        <v>0.120162</v>
      </c>
      <c r="U32" s="194">
        <v>0.124463</v>
      </c>
      <c r="V32" s="194">
        <v>0.12759100000000001</v>
      </c>
      <c r="W32" s="194">
        <v>0.12945999999999999</v>
      </c>
      <c r="X32" s="194">
        <v>0.12938</v>
      </c>
      <c r="Y32" s="194">
        <v>0.12995699999999999</v>
      </c>
      <c r="Z32" s="194">
        <v>0.131053</v>
      </c>
      <c r="AA32" s="194">
        <v>0.13058900000000001</v>
      </c>
      <c r="AB32" s="194">
        <v>0.13095799999999999</v>
      </c>
      <c r="AC32" s="194">
        <v>0.13043299999999999</v>
      </c>
      <c r="AD32" s="194">
        <v>0.12979199999999999</v>
      </c>
      <c r="AE32" s="194">
        <v>0.13009699999999999</v>
      </c>
      <c r="AF32" s="181">
        <v>-1.4544E-2</v>
      </c>
      <c r="AG32" s="37"/>
    </row>
    <row r="33" spans="1:33" ht="12" customHeight="1" x14ac:dyDescent="0.35">
      <c r="A33" s="36" t="s">
        <v>495</v>
      </c>
      <c r="B33" s="182" t="s">
        <v>2</v>
      </c>
      <c r="C33" s="194">
        <v>2.2107999999999999E-2</v>
      </c>
      <c r="D33" s="194">
        <v>2.5516E-2</v>
      </c>
      <c r="E33" s="194">
        <v>2.333E-2</v>
      </c>
      <c r="F33" s="194">
        <v>2.3063E-2</v>
      </c>
      <c r="G33" s="194">
        <v>2.307E-2</v>
      </c>
      <c r="H33" s="194">
        <v>2.3215E-2</v>
      </c>
      <c r="I33" s="194">
        <v>2.3390000000000001E-2</v>
      </c>
      <c r="J33" s="194">
        <v>2.3102000000000001E-2</v>
      </c>
      <c r="K33" s="194">
        <v>2.2908000000000001E-2</v>
      </c>
      <c r="L33" s="194">
        <v>2.2623000000000001E-2</v>
      </c>
      <c r="M33" s="194">
        <v>2.24E-2</v>
      </c>
      <c r="N33" s="194">
        <v>2.2311999999999999E-2</v>
      </c>
      <c r="O33" s="194">
        <v>2.2339000000000001E-2</v>
      </c>
      <c r="P33" s="194">
        <v>2.2383E-2</v>
      </c>
      <c r="Q33" s="194">
        <v>2.2419000000000001E-2</v>
      </c>
      <c r="R33" s="194">
        <v>2.2423999999999999E-2</v>
      </c>
      <c r="S33" s="194">
        <v>2.2582999999999999E-2</v>
      </c>
      <c r="T33" s="194">
        <v>2.2550000000000001E-2</v>
      </c>
      <c r="U33" s="194">
        <v>2.2672999999999999E-2</v>
      </c>
      <c r="V33" s="194">
        <v>2.2707000000000001E-2</v>
      </c>
      <c r="W33" s="194">
        <v>2.2755000000000001E-2</v>
      </c>
      <c r="X33" s="194">
        <v>2.2665999999999999E-2</v>
      </c>
      <c r="Y33" s="194">
        <v>2.2686000000000001E-2</v>
      </c>
      <c r="Z33" s="194">
        <v>2.2695E-2</v>
      </c>
      <c r="AA33" s="194">
        <v>2.2533999999999998E-2</v>
      </c>
      <c r="AB33" s="194">
        <v>2.2450999999999999E-2</v>
      </c>
      <c r="AC33" s="194">
        <v>2.2359E-2</v>
      </c>
      <c r="AD33" s="194">
        <v>2.2224000000000001E-2</v>
      </c>
      <c r="AE33" s="194">
        <v>2.2105E-2</v>
      </c>
      <c r="AF33" s="181">
        <v>-3.9999999999999998E-6</v>
      </c>
      <c r="AG33" s="37"/>
    </row>
    <row r="34" spans="1:33" ht="12" customHeight="1" x14ac:dyDescent="0.35">
      <c r="A34" s="36" t="s">
        <v>494</v>
      </c>
      <c r="B34" s="182" t="s">
        <v>40</v>
      </c>
      <c r="C34" s="194">
        <v>1.681E-3</v>
      </c>
      <c r="D34" s="194">
        <v>1.8489999999999999E-3</v>
      </c>
      <c r="E34" s="194">
        <v>1.075E-3</v>
      </c>
      <c r="F34" s="194">
        <v>1.126E-3</v>
      </c>
      <c r="G34" s="194">
        <v>1.1529999999999999E-3</v>
      </c>
      <c r="H34" s="194">
        <v>1.1670000000000001E-3</v>
      </c>
      <c r="I34" s="194">
        <v>1.163E-3</v>
      </c>
      <c r="J34" s="194">
        <v>1.152E-3</v>
      </c>
      <c r="K34" s="194">
        <v>1.1329999999999999E-3</v>
      </c>
      <c r="L34" s="194">
        <v>1.108E-3</v>
      </c>
      <c r="M34" s="194">
        <v>1.077E-3</v>
      </c>
      <c r="N34" s="194">
        <v>1.052E-3</v>
      </c>
      <c r="O34" s="194">
        <v>1.034E-3</v>
      </c>
      <c r="P34" s="194">
        <v>1.024E-3</v>
      </c>
      <c r="Q34" s="194">
        <v>1.016E-3</v>
      </c>
      <c r="R34" s="194">
        <v>1.0070000000000001E-3</v>
      </c>
      <c r="S34" s="194">
        <v>9.9599999999999992E-4</v>
      </c>
      <c r="T34" s="194">
        <v>9.9500000000000001E-4</v>
      </c>
      <c r="U34" s="194">
        <v>9.8200000000000002E-4</v>
      </c>
      <c r="V34" s="194">
        <v>9.7199999999999999E-4</v>
      </c>
      <c r="W34" s="194">
        <v>9.6699999999999998E-4</v>
      </c>
      <c r="X34" s="194">
        <v>9.6500000000000004E-4</v>
      </c>
      <c r="Y34" s="194">
        <v>9.6500000000000004E-4</v>
      </c>
      <c r="Z34" s="194">
        <v>9.6299999999999999E-4</v>
      </c>
      <c r="AA34" s="194">
        <v>9.59E-4</v>
      </c>
      <c r="AB34" s="194">
        <v>9.5299999999999996E-4</v>
      </c>
      <c r="AC34" s="194">
        <v>9.4700000000000003E-4</v>
      </c>
      <c r="AD34" s="194">
        <v>9.4300000000000004E-4</v>
      </c>
      <c r="AE34" s="194">
        <v>9.3599999999999998E-4</v>
      </c>
      <c r="AF34" s="181">
        <v>-2.0688999999999999E-2</v>
      </c>
      <c r="AG34" s="37"/>
    </row>
    <row r="35" spans="1:33" ht="12" customHeight="1" x14ac:dyDescent="0.35">
      <c r="A35" s="36" t="s">
        <v>493</v>
      </c>
      <c r="B35" s="182" t="s">
        <v>4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492</v>
      </c>
      <c r="B36" s="182" t="s">
        <v>5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491</v>
      </c>
      <c r="B37" s="182" t="s">
        <v>41</v>
      </c>
      <c r="C37" s="194">
        <v>0.219865</v>
      </c>
      <c r="D37" s="194">
        <v>0.260324</v>
      </c>
      <c r="E37" s="194">
        <v>0.18382599999999999</v>
      </c>
      <c r="F37" s="194">
        <v>0.161054</v>
      </c>
      <c r="G37" s="194">
        <v>0.15143499999999999</v>
      </c>
      <c r="H37" s="194">
        <v>0.143841</v>
      </c>
      <c r="I37" s="194">
        <v>0.13761100000000001</v>
      </c>
      <c r="J37" s="194">
        <v>0.13352900000000001</v>
      </c>
      <c r="K37" s="194">
        <v>0.13059000000000001</v>
      </c>
      <c r="L37" s="194">
        <v>0.12874099999999999</v>
      </c>
      <c r="M37" s="194">
        <v>0.128052</v>
      </c>
      <c r="N37" s="194">
        <v>0.129162</v>
      </c>
      <c r="O37" s="194">
        <v>0.13120000000000001</v>
      </c>
      <c r="P37" s="194">
        <v>0.134215</v>
      </c>
      <c r="Q37" s="194">
        <v>0.13627300000000001</v>
      </c>
      <c r="R37" s="194">
        <v>0.13883499999999999</v>
      </c>
      <c r="S37" s="194">
        <v>0.14321200000000001</v>
      </c>
      <c r="T37" s="194">
        <v>0.143707</v>
      </c>
      <c r="U37" s="194">
        <v>0.148118</v>
      </c>
      <c r="V37" s="194">
        <v>0.15126999999999999</v>
      </c>
      <c r="W37" s="194">
        <v>0.15318200000000001</v>
      </c>
      <c r="X37" s="194">
        <v>0.15301100000000001</v>
      </c>
      <c r="Y37" s="194">
        <v>0.153609</v>
      </c>
      <c r="Z37" s="194">
        <v>0.15471099999999999</v>
      </c>
      <c r="AA37" s="194">
        <v>0.154083</v>
      </c>
      <c r="AB37" s="194">
        <v>0.154362</v>
      </c>
      <c r="AC37" s="194">
        <v>0.15373899999999999</v>
      </c>
      <c r="AD37" s="194">
        <v>0.15296000000000001</v>
      </c>
      <c r="AE37" s="194">
        <v>0.153138</v>
      </c>
      <c r="AF37" s="181">
        <v>-1.2834E-2</v>
      </c>
      <c r="AG37" s="37"/>
    </row>
    <row r="38" spans="1:33" ht="12" customHeight="1" x14ac:dyDescent="0.35">
      <c r="A38" s="36" t="s">
        <v>490</v>
      </c>
      <c r="B38" s="182" t="s">
        <v>6</v>
      </c>
      <c r="C38" s="194">
        <v>3.2195010000000002</v>
      </c>
      <c r="D38" s="194">
        <v>3.1301640000000002</v>
      </c>
      <c r="E38" s="194">
        <v>3.1669149999999999</v>
      </c>
      <c r="F38" s="194">
        <v>3.1020409999999998</v>
      </c>
      <c r="G38" s="194">
        <v>3.063104</v>
      </c>
      <c r="H38" s="194">
        <v>3.0150130000000002</v>
      </c>
      <c r="I38" s="194">
        <v>2.9610569999999998</v>
      </c>
      <c r="J38" s="194">
        <v>2.9024519999999998</v>
      </c>
      <c r="K38" s="194">
        <v>2.8438249999999998</v>
      </c>
      <c r="L38" s="194">
        <v>2.7847520000000001</v>
      </c>
      <c r="M38" s="194">
        <v>2.7272539999999998</v>
      </c>
      <c r="N38" s="194">
        <v>2.6688830000000001</v>
      </c>
      <c r="O38" s="194">
        <v>2.6160920000000001</v>
      </c>
      <c r="P38" s="194">
        <v>2.5670600000000001</v>
      </c>
      <c r="Q38" s="194">
        <v>2.527012</v>
      </c>
      <c r="R38" s="194">
        <v>2.4864130000000002</v>
      </c>
      <c r="S38" s="194">
        <v>2.4402249999999999</v>
      </c>
      <c r="T38" s="194">
        <v>2.4109349999999998</v>
      </c>
      <c r="U38" s="194">
        <v>2.368722</v>
      </c>
      <c r="V38" s="194">
        <v>2.3319420000000002</v>
      </c>
      <c r="W38" s="194">
        <v>2.3045049999999998</v>
      </c>
      <c r="X38" s="194">
        <v>2.2833329999999998</v>
      </c>
      <c r="Y38" s="194">
        <v>2.2627060000000001</v>
      </c>
      <c r="Z38" s="194">
        <v>2.240237</v>
      </c>
      <c r="AA38" s="194">
        <v>2.2208320000000001</v>
      </c>
      <c r="AB38" s="194">
        <v>2.2053479999999999</v>
      </c>
      <c r="AC38" s="194">
        <v>2.1910569999999998</v>
      </c>
      <c r="AD38" s="194">
        <v>2.1780089999999999</v>
      </c>
      <c r="AE38" s="194">
        <v>2.1638160000000002</v>
      </c>
      <c r="AF38" s="181">
        <v>-1.4090999999999999E-2</v>
      </c>
      <c r="AG38" s="37"/>
    </row>
    <row r="39" spans="1:33" ht="12" customHeight="1" x14ac:dyDescent="0.35">
      <c r="A39" s="36" t="s">
        <v>489</v>
      </c>
      <c r="B39" s="182" t="s">
        <v>7</v>
      </c>
      <c r="C39" s="194">
        <v>0.18445900000000001</v>
      </c>
      <c r="D39" s="194">
        <v>0.165908</v>
      </c>
      <c r="E39" s="194">
        <v>0.15998200000000001</v>
      </c>
      <c r="F39" s="194">
        <v>0.153054</v>
      </c>
      <c r="G39" s="194">
        <v>0.14847299999999999</v>
      </c>
      <c r="H39" s="194">
        <v>0.14410300000000001</v>
      </c>
      <c r="I39" s="194">
        <v>0.13995099999999999</v>
      </c>
      <c r="J39" s="194">
        <v>0.13605300000000001</v>
      </c>
      <c r="K39" s="194">
        <v>0.13231599999999999</v>
      </c>
      <c r="L39" s="194">
        <v>0.128745</v>
      </c>
      <c r="M39" s="194">
        <v>0.12531100000000001</v>
      </c>
      <c r="N39" s="194">
        <v>0.12216299999999999</v>
      </c>
      <c r="O39" s="194">
        <v>0.11897000000000001</v>
      </c>
      <c r="P39" s="194">
        <v>0.11581900000000001</v>
      </c>
      <c r="Q39" s="194">
        <v>0.112134</v>
      </c>
      <c r="R39" s="194">
        <v>0.108665</v>
      </c>
      <c r="S39" s="194">
        <v>0.105916</v>
      </c>
      <c r="T39" s="194">
        <v>0.101949</v>
      </c>
      <c r="U39" s="194">
        <v>9.9418999999999993E-2</v>
      </c>
      <c r="V39" s="194">
        <v>9.6684999999999993E-2</v>
      </c>
      <c r="W39" s="194">
        <v>9.3423000000000006E-2</v>
      </c>
      <c r="X39" s="194">
        <v>8.9869000000000004E-2</v>
      </c>
      <c r="Y39" s="194">
        <v>8.6402999999999994E-2</v>
      </c>
      <c r="Z39" s="194">
        <v>8.3349000000000006E-2</v>
      </c>
      <c r="AA39" s="194">
        <v>8.0177999999999999E-2</v>
      </c>
      <c r="AB39" s="194">
        <v>7.6950000000000005E-2</v>
      </c>
      <c r="AC39" s="194">
        <v>7.3798000000000002E-2</v>
      </c>
      <c r="AD39" s="194">
        <v>7.0731000000000002E-2</v>
      </c>
      <c r="AE39" s="194">
        <v>6.7948999999999996E-2</v>
      </c>
      <c r="AF39" s="181">
        <v>-3.5038E-2</v>
      </c>
      <c r="AG39" s="37"/>
    </row>
    <row r="40" spans="1:33" ht="12" customHeight="1" x14ac:dyDescent="0.35">
      <c r="A40" s="36" t="s">
        <v>488</v>
      </c>
      <c r="B40" s="182" t="s">
        <v>10</v>
      </c>
      <c r="C40" s="194">
        <v>5.0980270000000001</v>
      </c>
      <c r="D40" s="194">
        <v>5.5773809999999999</v>
      </c>
      <c r="E40" s="194">
        <v>5.5557639999999999</v>
      </c>
      <c r="F40" s="194">
        <v>5.5481569999999998</v>
      </c>
      <c r="G40" s="194">
        <v>5.5343200000000001</v>
      </c>
      <c r="H40" s="194">
        <v>5.5225280000000003</v>
      </c>
      <c r="I40" s="194">
        <v>5.5119889999999998</v>
      </c>
      <c r="J40" s="194">
        <v>5.4994800000000001</v>
      </c>
      <c r="K40" s="194">
        <v>5.4881700000000002</v>
      </c>
      <c r="L40" s="194">
        <v>5.4803050000000004</v>
      </c>
      <c r="M40" s="194">
        <v>5.4725510000000002</v>
      </c>
      <c r="N40" s="194">
        <v>5.467212</v>
      </c>
      <c r="O40" s="194">
        <v>5.460286</v>
      </c>
      <c r="P40" s="194">
        <v>5.4510500000000004</v>
      </c>
      <c r="Q40" s="194">
        <v>5.4414959999999999</v>
      </c>
      <c r="R40" s="194">
        <v>5.4337780000000002</v>
      </c>
      <c r="S40" s="194">
        <v>5.4247509999999997</v>
      </c>
      <c r="T40" s="194">
        <v>5.4173970000000002</v>
      </c>
      <c r="U40" s="194">
        <v>5.4134859999999998</v>
      </c>
      <c r="V40" s="194">
        <v>5.4088580000000004</v>
      </c>
      <c r="W40" s="194">
        <v>5.4030459999999998</v>
      </c>
      <c r="X40" s="194">
        <v>5.397443</v>
      </c>
      <c r="Y40" s="194">
        <v>5.3918590000000002</v>
      </c>
      <c r="Z40" s="194">
        <v>5.3872179999999998</v>
      </c>
      <c r="AA40" s="194">
        <v>5.3852380000000002</v>
      </c>
      <c r="AB40" s="194">
        <v>5.385548</v>
      </c>
      <c r="AC40" s="194">
        <v>5.3841700000000001</v>
      </c>
      <c r="AD40" s="194">
        <v>5.3835990000000002</v>
      </c>
      <c r="AE40" s="194">
        <v>5.3843870000000003</v>
      </c>
      <c r="AF40" s="181">
        <v>1.954E-3</v>
      </c>
      <c r="AG40" s="37"/>
    </row>
    <row r="41" spans="1:33" ht="15" customHeight="1" x14ac:dyDescent="0.35">
      <c r="A41" s="36" t="s">
        <v>487</v>
      </c>
      <c r="B41" s="182" t="s">
        <v>11</v>
      </c>
      <c r="C41" s="194">
        <v>1.1021529999999999</v>
      </c>
      <c r="D41" s="194">
        <v>1.123108</v>
      </c>
      <c r="E41" s="194">
        <v>1.1184000000000001</v>
      </c>
      <c r="F41" s="194">
        <v>1.1212709999999999</v>
      </c>
      <c r="G41" s="194">
        <v>1.110222</v>
      </c>
      <c r="H41" s="194">
        <v>1.098184</v>
      </c>
      <c r="I41" s="194">
        <v>1.085437</v>
      </c>
      <c r="J41" s="194">
        <v>1.072524</v>
      </c>
      <c r="K41" s="194">
        <v>1.0598000000000001</v>
      </c>
      <c r="L41" s="194">
        <v>1.047755</v>
      </c>
      <c r="M41" s="194">
        <v>1.0367280000000001</v>
      </c>
      <c r="N41" s="194">
        <v>1.0254799999999999</v>
      </c>
      <c r="O41" s="194">
        <v>1.0168630000000001</v>
      </c>
      <c r="P41" s="194">
        <v>1.0098780000000001</v>
      </c>
      <c r="Q41" s="194">
        <v>1.0028220000000001</v>
      </c>
      <c r="R41" s="194">
        <v>0.99586200000000002</v>
      </c>
      <c r="S41" s="194">
        <v>0.98948199999999997</v>
      </c>
      <c r="T41" s="194">
        <v>0.98354200000000003</v>
      </c>
      <c r="U41" s="194">
        <v>0.97814800000000002</v>
      </c>
      <c r="V41" s="194">
        <v>0.97333499999999995</v>
      </c>
      <c r="W41" s="194">
        <v>0.96956799999999999</v>
      </c>
      <c r="X41" s="194">
        <v>0.96625899999999998</v>
      </c>
      <c r="Y41" s="194">
        <v>0.96313499999999996</v>
      </c>
      <c r="Z41" s="194">
        <v>0.96040599999999998</v>
      </c>
      <c r="AA41" s="194">
        <v>0.95797399999999999</v>
      </c>
      <c r="AB41" s="194">
        <v>0.95558600000000005</v>
      </c>
      <c r="AC41" s="194">
        <v>0.95343900000000004</v>
      </c>
      <c r="AD41" s="194">
        <v>0.95149399999999995</v>
      </c>
      <c r="AE41" s="194">
        <v>0.949658</v>
      </c>
      <c r="AF41" s="181">
        <v>-5.3039999999999997E-3</v>
      </c>
      <c r="AG41" s="37"/>
    </row>
    <row r="42" spans="1:33" ht="15" customHeight="1" x14ac:dyDescent="0.35">
      <c r="A42" s="36" t="s">
        <v>486</v>
      </c>
      <c r="B42" s="184" t="s">
        <v>0</v>
      </c>
      <c r="C42" s="195">
        <v>9.8240049999999997</v>
      </c>
      <c r="D42" s="195">
        <v>10.256885</v>
      </c>
      <c r="E42" s="195">
        <v>10.184886000000001</v>
      </c>
      <c r="F42" s="195">
        <v>10.085577000000001</v>
      </c>
      <c r="G42" s="195">
        <v>10.007555</v>
      </c>
      <c r="H42" s="195">
        <v>9.9236679999999993</v>
      </c>
      <c r="I42" s="195">
        <v>9.8360430000000001</v>
      </c>
      <c r="J42" s="195">
        <v>9.7440390000000008</v>
      </c>
      <c r="K42" s="195">
        <v>9.6547000000000001</v>
      </c>
      <c r="L42" s="195">
        <v>9.5702979999999993</v>
      </c>
      <c r="M42" s="195">
        <v>9.4898959999999999</v>
      </c>
      <c r="N42" s="195">
        <v>9.4129000000000005</v>
      </c>
      <c r="O42" s="195">
        <v>9.3434100000000004</v>
      </c>
      <c r="P42" s="195">
        <v>9.2780229999999992</v>
      </c>
      <c r="Q42" s="195">
        <v>9.2197370000000003</v>
      </c>
      <c r="R42" s="195">
        <v>9.1635530000000003</v>
      </c>
      <c r="S42" s="195">
        <v>9.1035869999999992</v>
      </c>
      <c r="T42" s="195">
        <v>9.0575299999999999</v>
      </c>
      <c r="U42" s="195">
        <v>9.0078940000000003</v>
      </c>
      <c r="V42" s="195">
        <v>8.9620899999999999</v>
      </c>
      <c r="W42" s="195">
        <v>8.923724</v>
      </c>
      <c r="X42" s="195">
        <v>8.8899139999999992</v>
      </c>
      <c r="Y42" s="195">
        <v>8.8577119999999994</v>
      </c>
      <c r="Z42" s="195">
        <v>8.82592</v>
      </c>
      <c r="AA42" s="195">
        <v>8.7983060000000002</v>
      </c>
      <c r="AB42" s="195">
        <v>8.7777949999999993</v>
      </c>
      <c r="AC42" s="195">
        <v>8.7562029999999993</v>
      </c>
      <c r="AD42" s="195">
        <v>8.7367930000000005</v>
      </c>
      <c r="AE42" s="195">
        <v>8.7189479999999993</v>
      </c>
      <c r="AF42" s="178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184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184" t="s">
        <v>185</v>
      </c>
      <c r="C45" s="180">
        <v>59.413421999999997</v>
      </c>
      <c r="D45" s="180">
        <v>56.467345999999999</v>
      </c>
      <c r="E45" s="180">
        <v>54.139194000000003</v>
      </c>
      <c r="F45" s="180">
        <v>51.560164999999998</v>
      </c>
      <c r="G45" s="180">
        <v>48.904254999999999</v>
      </c>
      <c r="H45" s="180">
        <v>46.405768999999999</v>
      </c>
      <c r="I45" s="180">
        <v>44.123257000000002</v>
      </c>
      <c r="J45" s="180">
        <v>42.291046000000001</v>
      </c>
      <c r="K45" s="180">
        <v>40.788963000000003</v>
      </c>
      <c r="L45" s="180">
        <v>39.924156000000004</v>
      </c>
      <c r="M45" s="180">
        <v>39.257823999999999</v>
      </c>
      <c r="N45" s="180">
        <v>38.799937999999997</v>
      </c>
      <c r="O45" s="180">
        <v>38.231189999999998</v>
      </c>
      <c r="P45" s="180">
        <v>37.873508000000001</v>
      </c>
      <c r="Q45" s="180">
        <v>37.530014000000001</v>
      </c>
      <c r="R45" s="180">
        <v>37.171374999999998</v>
      </c>
      <c r="S45" s="180">
        <v>36.720821000000001</v>
      </c>
      <c r="T45" s="180">
        <v>36.430996</v>
      </c>
      <c r="U45" s="180">
        <v>36.151276000000003</v>
      </c>
      <c r="V45" s="180">
        <v>35.960022000000002</v>
      </c>
      <c r="W45" s="180">
        <v>35.836036999999997</v>
      </c>
      <c r="X45" s="180">
        <v>35.617508000000001</v>
      </c>
      <c r="Y45" s="180">
        <v>35.268695999999998</v>
      </c>
      <c r="Z45" s="180">
        <v>34.897331000000001</v>
      </c>
      <c r="AA45" s="180">
        <v>34.559654000000002</v>
      </c>
      <c r="AB45" s="180">
        <v>34.441696</v>
      </c>
      <c r="AC45" s="180">
        <v>34.163677</v>
      </c>
      <c r="AD45" s="180">
        <v>33.973067999999998</v>
      </c>
      <c r="AE45" s="180">
        <v>33.850788000000001</v>
      </c>
      <c r="AF45" s="178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184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2109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182" t="s">
        <v>195</v>
      </c>
      <c r="C49" s="194">
        <v>1.9612999999999998E-2</v>
      </c>
      <c r="D49" s="194">
        <v>1.9164E-2</v>
      </c>
      <c r="E49" s="194">
        <v>1.8603000000000001E-2</v>
      </c>
      <c r="F49" s="194">
        <v>1.821E-2</v>
      </c>
      <c r="G49" s="194">
        <v>1.8162999999999999E-2</v>
      </c>
      <c r="H49" s="194">
        <v>1.8121999999999999E-2</v>
      </c>
      <c r="I49" s="194">
        <v>1.8067E-2</v>
      </c>
      <c r="J49" s="194">
        <v>1.7996999999999999E-2</v>
      </c>
      <c r="K49" s="194">
        <v>1.7912999999999998E-2</v>
      </c>
      <c r="L49" s="194">
        <v>1.787E-2</v>
      </c>
      <c r="M49" s="194">
        <v>1.7846000000000001E-2</v>
      </c>
      <c r="N49" s="194">
        <v>1.7795999999999999E-2</v>
      </c>
      <c r="O49" s="194">
        <v>1.7760999999999999E-2</v>
      </c>
      <c r="P49" s="194">
        <v>1.7742999999999998E-2</v>
      </c>
      <c r="Q49" s="194">
        <v>1.7683999999999998E-2</v>
      </c>
      <c r="R49" s="194">
        <v>1.7645000000000001E-2</v>
      </c>
      <c r="S49" s="194">
        <v>1.7600999999999999E-2</v>
      </c>
      <c r="T49" s="194">
        <v>1.7548000000000001E-2</v>
      </c>
      <c r="U49" s="194">
        <v>1.7536E-2</v>
      </c>
      <c r="V49" s="194">
        <v>1.7517000000000001E-2</v>
      </c>
      <c r="W49" s="194">
        <v>1.7513999999999998E-2</v>
      </c>
      <c r="X49" s="194">
        <v>1.7492000000000001E-2</v>
      </c>
      <c r="Y49" s="194">
        <v>1.745E-2</v>
      </c>
      <c r="Z49" s="194">
        <v>1.7402999999999998E-2</v>
      </c>
      <c r="AA49" s="194">
        <v>1.7395000000000001E-2</v>
      </c>
      <c r="AB49" s="194">
        <v>1.7437999999999999E-2</v>
      </c>
      <c r="AC49" s="194">
        <v>1.7416000000000001E-2</v>
      </c>
      <c r="AD49" s="194">
        <v>1.7422E-2</v>
      </c>
      <c r="AE49" s="194">
        <v>1.7509E-2</v>
      </c>
      <c r="AF49" s="181">
        <v>-4.0439999999999999E-3</v>
      </c>
      <c r="AG49" s="37"/>
      <c r="AH49" s="35"/>
    </row>
    <row r="50" spans="1:34" ht="15" customHeight="1" x14ac:dyDescent="0.35">
      <c r="A50" s="36" t="s">
        <v>483</v>
      </c>
      <c r="B50" s="182" t="s">
        <v>21</v>
      </c>
      <c r="C50" s="194">
        <v>2.277692</v>
      </c>
      <c r="D50" s="194">
        <v>2.2464979999999999</v>
      </c>
      <c r="E50" s="194">
        <v>2.2010329999999998</v>
      </c>
      <c r="F50" s="194">
        <v>2.1744430000000001</v>
      </c>
      <c r="G50" s="194">
        <v>2.1886489999999998</v>
      </c>
      <c r="H50" s="194">
        <v>2.2034699999999998</v>
      </c>
      <c r="I50" s="194">
        <v>2.2164199999999998</v>
      </c>
      <c r="J50" s="194">
        <v>2.227589</v>
      </c>
      <c r="K50" s="194">
        <v>2.236637</v>
      </c>
      <c r="L50" s="194">
        <v>2.2508149999999998</v>
      </c>
      <c r="M50" s="194">
        <v>2.267261</v>
      </c>
      <c r="N50" s="194">
        <v>2.2803230000000001</v>
      </c>
      <c r="O50" s="194">
        <v>2.2952539999999999</v>
      </c>
      <c r="P50" s="194">
        <v>2.3122720000000001</v>
      </c>
      <c r="Q50" s="194">
        <v>2.323931</v>
      </c>
      <c r="R50" s="194">
        <v>2.3380990000000001</v>
      </c>
      <c r="S50" s="194">
        <v>2.3514569999999999</v>
      </c>
      <c r="T50" s="194">
        <v>2.3634979999999999</v>
      </c>
      <c r="U50" s="194">
        <v>2.3809499999999999</v>
      </c>
      <c r="V50" s="194">
        <v>2.3975469999999999</v>
      </c>
      <c r="W50" s="194">
        <v>2.416188</v>
      </c>
      <c r="X50" s="194">
        <v>2.4322499999999998</v>
      </c>
      <c r="Y50" s="194">
        <v>2.4455499999999999</v>
      </c>
      <c r="Z50" s="194">
        <v>2.457964</v>
      </c>
      <c r="AA50" s="194">
        <v>2.4757549999999999</v>
      </c>
      <c r="AB50" s="194">
        <v>2.5009169999999998</v>
      </c>
      <c r="AC50" s="194">
        <v>2.5168170000000001</v>
      </c>
      <c r="AD50" s="194">
        <v>2.5365980000000001</v>
      </c>
      <c r="AE50" s="194">
        <v>2.5684930000000001</v>
      </c>
      <c r="AF50" s="181">
        <v>4.3E-3</v>
      </c>
      <c r="AG50" s="37"/>
      <c r="AH50" s="35"/>
    </row>
    <row r="51" spans="1:34" ht="15" customHeight="1" x14ac:dyDescent="0.35">
      <c r="A51" s="36" t="s">
        <v>482</v>
      </c>
      <c r="B51" s="182" t="s">
        <v>434</v>
      </c>
      <c r="C51" s="194">
        <v>0.37301200000000001</v>
      </c>
      <c r="D51" s="194">
        <v>0.35619400000000001</v>
      </c>
      <c r="E51" s="194">
        <v>0.337725</v>
      </c>
      <c r="F51" s="194">
        <v>0.32272400000000001</v>
      </c>
      <c r="G51" s="194">
        <v>0.31403900000000001</v>
      </c>
      <c r="H51" s="194">
        <v>0.30549399999999999</v>
      </c>
      <c r="I51" s="194">
        <v>0.29674699999999998</v>
      </c>
      <c r="J51" s="194">
        <v>0.28783300000000001</v>
      </c>
      <c r="K51" s="194">
        <v>0.27873300000000001</v>
      </c>
      <c r="L51" s="194">
        <v>0.270345</v>
      </c>
      <c r="M51" s="194">
        <v>0.26226699999999997</v>
      </c>
      <c r="N51" s="194">
        <v>0.25383899999999998</v>
      </c>
      <c r="O51" s="194">
        <v>0.245666</v>
      </c>
      <c r="P51" s="194">
        <v>0.23774600000000001</v>
      </c>
      <c r="Q51" s="194">
        <v>0.22931599999999999</v>
      </c>
      <c r="R51" s="194">
        <v>0.22118699999999999</v>
      </c>
      <c r="S51" s="194">
        <v>0.21302499999999999</v>
      </c>
      <c r="T51" s="194">
        <v>0.20479600000000001</v>
      </c>
      <c r="U51" s="194">
        <v>0.19707</v>
      </c>
      <c r="V51" s="194">
        <v>0.18928900000000001</v>
      </c>
      <c r="W51" s="194">
        <v>0.18168200000000001</v>
      </c>
      <c r="X51" s="194">
        <v>0.17389299999999999</v>
      </c>
      <c r="Y51" s="194">
        <v>0.16594</v>
      </c>
      <c r="Z51" s="194">
        <v>0.157971</v>
      </c>
      <c r="AA51" s="194">
        <v>0.15037500000000001</v>
      </c>
      <c r="AB51" s="194">
        <v>0.14321</v>
      </c>
      <c r="AC51" s="194">
        <v>0.13550400000000001</v>
      </c>
      <c r="AD51" s="194">
        <v>0.12801499999999999</v>
      </c>
      <c r="AE51" s="194">
        <v>0.12109200000000001</v>
      </c>
      <c r="AF51" s="181">
        <v>-3.9384000000000002E-2</v>
      </c>
      <c r="AG51" s="37"/>
      <c r="AH51" s="35"/>
    </row>
    <row r="52" spans="1:34" ht="15" customHeight="1" x14ac:dyDescent="0.35">
      <c r="A52" s="36" t="s">
        <v>481</v>
      </c>
      <c r="B52" s="182" t="s">
        <v>514</v>
      </c>
      <c r="C52" s="194">
        <v>5.3720939999999997</v>
      </c>
      <c r="D52" s="194">
        <v>5.2375389999999999</v>
      </c>
      <c r="E52" s="194">
        <v>5.1824050000000002</v>
      </c>
      <c r="F52" s="194">
        <v>5.1941369999999996</v>
      </c>
      <c r="G52" s="194">
        <v>5.2406709999999999</v>
      </c>
      <c r="H52" s="194">
        <v>5.2886519999999999</v>
      </c>
      <c r="I52" s="194">
        <v>5.3332620000000004</v>
      </c>
      <c r="J52" s="194">
        <v>5.3666400000000003</v>
      </c>
      <c r="K52" s="194">
        <v>5.394844</v>
      </c>
      <c r="L52" s="194">
        <v>5.4328890000000003</v>
      </c>
      <c r="M52" s="194">
        <v>5.4740229999999999</v>
      </c>
      <c r="N52" s="194">
        <v>5.5034739999999998</v>
      </c>
      <c r="O52" s="194">
        <v>5.5345870000000001</v>
      </c>
      <c r="P52" s="194">
        <v>5.5669959999999996</v>
      </c>
      <c r="Q52" s="194">
        <v>5.5958860000000001</v>
      </c>
      <c r="R52" s="194">
        <v>5.6263649999999998</v>
      </c>
      <c r="S52" s="194">
        <v>5.643707</v>
      </c>
      <c r="T52" s="194">
        <v>5.6802070000000002</v>
      </c>
      <c r="U52" s="194">
        <v>5.7017740000000003</v>
      </c>
      <c r="V52" s="194">
        <v>5.7262620000000002</v>
      </c>
      <c r="W52" s="194">
        <v>5.7596590000000001</v>
      </c>
      <c r="X52" s="194">
        <v>5.7972460000000003</v>
      </c>
      <c r="Y52" s="194">
        <v>5.821974</v>
      </c>
      <c r="Z52" s="194">
        <v>5.8378569999999996</v>
      </c>
      <c r="AA52" s="194">
        <v>5.8733180000000003</v>
      </c>
      <c r="AB52" s="194">
        <v>5.9172529999999997</v>
      </c>
      <c r="AC52" s="194">
        <v>5.944928</v>
      </c>
      <c r="AD52" s="194">
        <v>5.9788139999999999</v>
      </c>
      <c r="AE52" s="194">
        <v>6.0298610000000004</v>
      </c>
      <c r="AF52" s="181">
        <v>4.1339999999999997E-3</v>
      </c>
      <c r="AG52" s="37"/>
      <c r="AH52" s="35"/>
    </row>
    <row r="53" spans="1:34" ht="15" customHeight="1" x14ac:dyDescent="0.35">
      <c r="A53" s="36" t="s">
        <v>480</v>
      </c>
      <c r="B53" s="184" t="s">
        <v>189</v>
      </c>
      <c r="C53" s="195">
        <v>8.0424109999999995</v>
      </c>
      <c r="D53" s="195">
        <v>7.8593950000000001</v>
      </c>
      <c r="E53" s="195">
        <v>7.7397660000000004</v>
      </c>
      <c r="F53" s="195">
        <v>7.7095149999999997</v>
      </c>
      <c r="G53" s="195">
        <v>7.7615230000000004</v>
      </c>
      <c r="H53" s="195">
        <v>7.8157389999999998</v>
      </c>
      <c r="I53" s="195">
        <v>7.8644959999999999</v>
      </c>
      <c r="J53" s="195">
        <v>7.9000599999999999</v>
      </c>
      <c r="K53" s="195">
        <v>7.9281259999999998</v>
      </c>
      <c r="L53" s="195">
        <v>7.9719199999999999</v>
      </c>
      <c r="M53" s="195">
        <v>8.0213990000000006</v>
      </c>
      <c r="N53" s="195">
        <v>8.0554319999999997</v>
      </c>
      <c r="O53" s="195">
        <v>8.0932689999999994</v>
      </c>
      <c r="P53" s="195">
        <v>8.1347570000000005</v>
      </c>
      <c r="Q53" s="195">
        <v>8.1668199999999995</v>
      </c>
      <c r="R53" s="195">
        <v>8.2032969999999992</v>
      </c>
      <c r="S53" s="195">
        <v>8.2257899999999999</v>
      </c>
      <c r="T53" s="195">
        <v>8.2660490000000006</v>
      </c>
      <c r="U53" s="195">
        <v>8.2973300000000005</v>
      </c>
      <c r="V53" s="195">
        <v>8.3306159999999991</v>
      </c>
      <c r="W53" s="195">
        <v>8.3750440000000008</v>
      </c>
      <c r="X53" s="195">
        <v>8.4208800000000004</v>
      </c>
      <c r="Y53" s="195">
        <v>8.4509139999999991</v>
      </c>
      <c r="Z53" s="195">
        <v>8.4711960000000008</v>
      </c>
      <c r="AA53" s="195">
        <v>8.5168429999999997</v>
      </c>
      <c r="AB53" s="195">
        <v>8.5788180000000001</v>
      </c>
      <c r="AC53" s="195">
        <v>8.6146659999999997</v>
      </c>
      <c r="AD53" s="195">
        <v>8.6608490000000007</v>
      </c>
      <c r="AE53" s="195">
        <v>8.7369559999999993</v>
      </c>
      <c r="AF53" s="178">
        <v>2.9629999999999999E-3</v>
      </c>
      <c r="AG53" s="37"/>
      <c r="AH53" s="35"/>
    </row>
    <row r="54" spans="1:34" ht="15" customHeight="1" x14ac:dyDescent="0.35">
      <c r="A54" s="35"/>
      <c r="B54" s="184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182" t="s">
        <v>195</v>
      </c>
      <c r="C55" s="194">
        <v>0.117927</v>
      </c>
      <c r="D55" s="194">
        <v>0.115229</v>
      </c>
      <c r="E55" s="194">
        <v>0.111855</v>
      </c>
      <c r="F55" s="194">
        <v>0.10949399999999999</v>
      </c>
      <c r="G55" s="194">
        <v>0.109211</v>
      </c>
      <c r="H55" s="194">
        <v>0.10896400000000001</v>
      </c>
      <c r="I55" s="194">
        <v>0.108629</v>
      </c>
      <c r="J55" s="194">
        <v>0.108214</v>
      </c>
      <c r="K55" s="194">
        <v>0.10770299999999999</v>
      </c>
      <c r="L55" s="194">
        <v>0.107447</v>
      </c>
      <c r="M55" s="194">
        <v>0.10730199999999999</v>
      </c>
      <c r="N55" s="194">
        <v>0.107001</v>
      </c>
      <c r="O55" s="194">
        <v>0.106792</v>
      </c>
      <c r="P55" s="194">
        <v>0.106683</v>
      </c>
      <c r="Q55" s="194">
        <v>0.10632999999999999</v>
      </c>
      <c r="R55" s="194">
        <v>0.106097</v>
      </c>
      <c r="S55" s="194">
        <v>0.105832</v>
      </c>
      <c r="T55" s="194">
        <v>0.10551199999999999</v>
      </c>
      <c r="U55" s="194">
        <v>0.105436</v>
      </c>
      <c r="V55" s="194">
        <v>0.105325</v>
      </c>
      <c r="W55" s="194">
        <v>0.10530399999999999</v>
      </c>
      <c r="X55" s="194">
        <v>0.105172</v>
      </c>
      <c r="Y55" s="194">
        <v>0.104923</v>
      </c>
      <c r="Z55" s="194">
        <v>0.104641</v>
      </c>
      <c r="AA55" s="194">
        <v>0.10459</v>
      </c>
      <c r="AB55" s="194">
        <v>0.104849</v>
      </c>
      <c r="AC55" s="194">
        <v>0.10471900000000001</v>
      </c>
      <c r="AD55" s="194">
        <v>0.104751</v>
      </c>
      <c r="AE55" s="194">
        <v>0.105278</v>
      </c>
      <c r="AF55" s="181">
        <v>-4.0439999999999999E-3</v>
      </c>
      <c r="AG55" s="37"/>
      <c r="AH55" s="35"/>
    </row>
    <row r="56" spans="1:34" ht="15" customHeight="1" x14ac:dyDescent="0.35">
      <c r="A56" s="36" t="s">
        <v>478</v>
      </c>
      <c r="B56" s="182" t="s">
        <v>21</v>
      </c>
      <c r="C56" s="194">
        <v>11.827665</v>
      </c>
      <c r="D56" s="194">
        <v>11.665675999999999</v>
      </c>
      <c r="E56" s="194">
        <v>11.429584</v>
      </c>
      <c r="F56" s="194">
        <v>11.291513</v>
      </c>
      <c r="G56" s="194">
        <v>11.365281</v>
      </c>
      <c r="H56" s="194">
        <v>11.442245</v>
      </c>
      <c r="I56" s="194">
        <v>11.50949</v>
      </c>
      <c r="J56" s="194">
        <v>11.567489</v>
      </c>
      <c r="K56" s="194">
        <v>11.614474</v>
      </c>
      <c r="L56" s="194">
        <v>11.688098999999999</v>
      </c>
      <c r="M56" s="194">
        <v>11.773498999999999</v>
      </c>
      <c r="N56" s="194">
        <v>11.841324999999999</v>
      </c>
      <c r="O56" s="194">
        <v>11.918858</v>
      </c>
      <c r="P56" s="194">
        <v>12.007232999999999</v>
      </c>
      <c r="Q56" s="194">
        <v>12.067780000000001</v>
      </c>
      <c r="R56" s="194">
        <v>12.141351999999999</v>
      </c>
      <c r="S56" s="194">
        <v>12.210711999999999</v>
      </c>
      <c r="T56" s="194">
        <v>12.273244</v>
      </c>
      <c r="U56" s="194">
        <v>12.363865000000001</v>
      </c>
      <c r="V56" s="194">
        <v>12.450054</v>
      </c>
      <c r="W56" s="194">
        <v>12.546855000000001</v>
      </c>
      <c r="X56" s="194">
        <v>12.630257</v>
      </c>
      <c r="Y56" s="194">
        <v>12.699317000000001</v>
      </c>
      <c r="Z56" s="194">
        <v>12.763788</v>
      </c>
      <c r="AA56" s="194">
        <v>12.856173</v>
      </c>
      <c r="AB56" s="194">
        <v>12.986834999999999</v>
      </c>
      <c r="AC56" s="194">
        <v>13.069399000000001</v>
      </c>
      <c r="AD56" s="194">
        <v>13.172124</v>
      </c>
      <c r="AE56" s="194">
        <v>13.337747</v>
      </c>
      <c r="AF56" s="181">
        <v>4.3E-3</v>
      </c>
      <c r="AG56" s="37"/>
      <c r="AH56" s="35"/>
    </row>
    <row r="57" spans="1:34" ht="15" customHeight="1" x14ac:dyDescent="0.35">
      <c r="A57" s="36" t="s">
        <v>477</v>
      </c>
      <c r="B57" s="182" t="s">
        <v>434</v>
      </c>
      <c r="C57" s="194">
        <v>1.6214980000000001</v>
      </c>
      <c r="D57" s="194">
        <v>1.5483899999999999</v>
      </c>
      <c r="E57" s="194">
        <v>1.4681029999999999</v>
      </c>
      <c r="F57" s="194">
        <v>1.4028940000000001</v>
      </c>
      <c r="G57" s="194">
        <v>1.3651409999999999</v>
      </c>
      <c r="H57" s="194">
        <v>1.327996</v>
      </c>
      <c r="I57" s="194">
        <v>1.2899700000000001</v>
      </c>
      <c r="J57" s="194">
        <v>1.2512209999999999</v>
      </c>
      <c r="K57" s="194">
        <v>1.2116640000000001</v>
      </c>
      <c r="L57" s="194">
        <v>1.1752020000000001</v>
      </c>
      <c r="M57" s="194">
        <v>1.1400859999999999</v>
      </c>
      <c r="N57" s="194">
        <v>1.1034489999999999</v>
      </c>
      <c r="O57" s="194">
        <v>1.0679209999999999</v>
      </c>
      <c r="P57" s="194">
        <v>1.0334909999999999</v>
      </c>
      <c r="Q57" s="194">
        <v>0.99684700000000004</v>
      </c>
      <c r="R57" s="194">
        <v>0.961507</v>
      </c>
      <c r="S57" s="194">
        <v>0.92602700000000004</v>
      </c>
      <c r="T57" s="194">
        <v>0.89025500000000002</v>
      </c>
      <c r="U57" s="194">
        <v>0.85667000000000004</v>
      </c>
      <c r="V57" s="194">
        <v>0.82284900000000005</v>
      </c>
      <c r="W57" s="194">
        <v>0.78977900000000001</v>
      </c>
      <c r="X57" s="194">
        <v>0.75592199999999998</v>
      </c>
      <c r="Y57" s="194">
        <v>0.72134699999999996</v>
      </c>
      <c r="Z57" s="194">
        <v>0.68670600000000004</v>
      </c>
      <c r="AA57" s="194">
        <v>0.65368800000000005</v>
      </c>
      <c r="AB57" s="194">
        <v>0.62254100000000001</v>
      </c>
      <c r="AC57" s="194">
        <v>0.58904199999999995</v>
      </c>
      <c r="AD57" s="194">
        <v>0.55648699999999995</v>
      </c>
      <c r="AE57" s="194">
        <v>0.52639199999999997</v>
      </c>
      <c r="AF57" s="181">
        <v>-3.9384000000000002E-2</v>
      </c>
      <c r="AG57" s="37"/>
      <c r="AH57" s="35"/>
    </row>
    <row r="58" spans="1:34" ht="12" customHeight="1" x14ac:dyDescent="0.35">
      <c r="A58" s="36" t="s">
        <v>476</v>
      </c>
      <c r="B58" s="182" t="s">
        <v>514</v>
      </c>
      <c r="C58" s="194">
        <v>27.86655</v>
      </c>
      <c r="D58" s="194">
        <v>27.172052000000001</v>
      </c>
      <c r="E58" s="194">
        <v>26.887487</v>
      </c>
      <c r="F58" s="194">
        <v>26.948039999999999</v>
      </c>
      <c r="G58" s="194">
        <v>27.188219</v>
      </c>
      <c r="H58" s="194">
        <v>27.435870999999999</v>
      </c>
      <c r="I58" s="194">
        <v>27.666118999999998</v>
      </c>
      <c r="J58" s="194">
        <v>27.8384</v>
      </c>
      <c r="K58" s="194">
        <v>27.983968999999998</v>
      </c>
      <c r="L58" s="194">
        <v>28.180327999999999</v>
      </c>
      <c r="M58" s="194">
        <v>28.392651000000001</v>
      </c>
      <c r="N58" s="194">
        <v>28.544651000000002</v>
      </c>
      <c r="O58" s="194">
        <v>28.705238000000001</v>
      </c>
      <c r="P58" s="194">
        <v>28.872516999999998</v>
      </c>
      <c r="Q58" s="194">
        <v>29.021630999999999</v>
      </c>
      <c r="R58" s="194">
        <v>29.178946</v>
      </c>
      <c r="S58" s="194">
        <v>29.268452</v>
      </c>
      <c r="T58" s="194">
        <v>29.456842000000002</v>
      </c>
      <c r="U58" s="194">
        <v>29.568156999999999</v>
      </c>
      <c r="V58" s="194">
        <v>29.69455</v>
      </c>
      <c r="W58" s="194">
        <v>29.866925999999999</v>
      </c>
      <c r="X58" s="194">
        <v>30.060925999999998</v>
      </c>
      <c r="Y58" s="194">
        <v>30.188555000000001</v>
      </c>
      <c r="Z58" s="194">
        <v>30.270536</v>
      </c>
      <c r="AA58" s="194">
        <v>30.453565999999999</v>
      </c>
      <c r="AB58" s="194">
        <v>30.680332</v>
      </c>
      <c r="AC58" s="194">
        <v>30.823174000000002</v>
      </c>
      <c r="AD58" s="194">
        <v>30.998069999999998</v>
      </c>
      <c r="AE58" s="194">
        <v>31.261547</v>
      </c>
      <c r="AF58" s="181">
        <v>4.1139999999999996E-3</v>
      </c>
      <c r="AG58" s="37"/>
      <c r="AH58" s="35"/>
    </row>
    <row r="59" spans="1:34" ht="15" customHeight="1" x14ac:dyDescent="0.35">
      <c r="A59" s="36" t="s">
        <v>475</v>
      </c>
      <c r="B59" s="184" t="s">
        <v>189</v>
      </c>
      <c r="C59" s="195">
        <v>41.433643000000004</v>
      </c>
      <c r="D59" s="195">
        <v>40.501347000000003</v>
      </c>
      <c r="E59" s="195">
        <v>39.897033999999998</v>
      </c>
      <c r="F59" s="195">
        <v>39.751942</v>
      </c>
      <c r="G59" s="195">
        <v>40.027855000000002</v>
      </c>
      <c r="H59" s="195">
        <v>40.315075</v>
      </c>
      <c r="I59" s="195">
        <v>40.574202999999997</v>
      </c>
      <c r="J59" s="195">
        <v>40.765320000000003</v>
      </c>
      <c r="K59" s="195">
        <v>40.917816000000002</v>
      </c>
      <c r="L59" s="195">
        <v>41.151080999999998</v>
      </c>
      <c r="M59" s="195">
        <v>41.413536000000001</v>
      </c>
      <c r="N59" s="195">
        <v>41.596428000000003</v>
      </c>
      <c r="O59" s="195">
        <v>41.798805000000002</v>
      </c>
      <c r="P59" s="195">
        <v>42.019924000000003</v>
      </c>
      <c r="Q59" s="195">
        <v>42.192585000000001</v>
      </c>
      <c r="R59" s="195">
        <v>42.387900999999999</v>
      </c>
      <c r="S59" s="195">
        <v>42.511017000000002</v>
      </c>
      <c r="T59" s="195">
        <v>42.725848999999997</v>
      </c>
      <c r="U59" s="195">
        <v>42.894131000000002</v>
      </c>
      <c r="V59" s="195">
        <v>43.072777000000002</v>
      </c>
      <c r="W59" s="195">
        <v>43.308864999999997</v>
      </c>
      <c r="X59" s="195">
        <v>43.552273</v>
      </c>
      <c r="Y59" s="195">
        <v>43.714146</v>
      </c>
      <c r="Z59" s="195">
        <v>43.825668</v>
      </c>
      <c r="AA59" s="195">
        <v>44.068012000000003</v>
      </c>
      <c r="AB59" s="195">
        <v>44.394562000000001</v>
      </c>
      <c r="AC59" s="195">
        <v>44.586329999999997</v>
      </c>
      <c r="AD59" s="195">
        <v>44.831432</v>
      </c>
      <c r="AE59" s="195">
        <v>45.230964999999998</v>
      </c>
      <c r="AF59" s="178">
        <v>3.137E-3</v>
      </c>
      <c r="AG59" s="37"/>
      <c r="AH59" s="35"/>
    </row>
    <row r="60" spans="1:34" ht="15" customHeight="1" x14ac:dyDescent="0.35">
      <c r="A60" s="35"/>
      <c r="B60" s="184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182" t="s">
        <v>199</v>
      </c>
      <c r="C61" s="194">
        <v>3.0225029999999999</v>
      </c>
      <c r="D61" s="194">
        <v>2.9599989999999998</v>
      </c>
      <c r="E61" s="194">
        <v>2.914466</v>
      </c>
      <c r="F61" s="194">
        <v>2.9006270000000001</v>
      </c>
      <c r="G61" s="194">
        <v>2.9206470000000002</v>
      </c>
      <c r="H61" s="194">
        <v>2.9414760000000002</v>
      </c>
      <c r="I61" s="194">
        <v>2.9602170000000001</v>
      </c>
      <c r="J61" s="194">
        <v>2.9744640000000002</v>
      </c>
      <c r="K61" s="194">
        <v>2.9859300000000002</v>
      </c>
      <c r="L61" s="194">
        <v>3.0033460000000001</v>
      </c>
      <c r="M61" s="194">
        <v>3.022996</v>
      </c>
      <c r="N61" s="194">
        <v>3.0371229999999998</v>
      </c>
      <c r="O61" s="194">
        <v>3.0528140000000001</v>
      </c>
      <c r="P61" s="194">
        <v>3.070071</v>
      </c>
      <c r="Q61" s="194">
        <v>3.0832839999999999</v>
      </c>
      <c r="R61" s="194">
        <v>3.0983860000000001</v>
      </c>
      <c r="S61" s="194">
        <v>3.1089380000000002</v>
      </c>
      <c r="T61" s="194">
        <v>3.1247829999999999</v>
      </c>
      <c r="U61" s="194">
        <v>3.138916</v>
      </c>
      <c r="V61" s="194">
        <v>3.1535030000000002</v>
      </c>
      <c r="W61" s="194">
        <v>3.171996</v>
      </c>
      <c r="X61" s="194">
        <v>3.190401</v>
      </c>
      <c r="Y61" s="194">
        <v>3.2032850000000002</v>
      </c>
      <c r="Z61" s="194">
        <v>3.2129300000000001</v>
      </c>
      <c r="AA61" s="194">
        <v>3.2316240000000001</v>
      </c>
      <c r="AB61" s="194">
        <v>3.256955</v>
      </c>
      <c r="AC61" s="194">
        <v>3.2721900000000002</v>
      </c>
      <c r="AD61" s="194">
        <v>3.2914639999999999</v>
      </c>
      <c r="AE61" s="194">
        <v>3.3226239999999998</v>
      </c>
      <c r="AF61" s="181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182" t="s">
        <v>200</v>
      </c>
      <c r="C62" s="194">
        <v>38.411140000000003</v>
      </c>
      <c r="D62" s="194">
        <v>37.541347999999999</v>
      </c>
      <c r="E62" s="194">
        <v>36.982567000000003</v>
      </c>
      <c r="F62" s="194">
        <v>36.851315</v>
      </c>
      <c r="G62" s="194">
        <v>37.107208</v>
      </c>
      <c r="H62" s="194">
        <v>37.373600000000003</v>
      </c>
      <c r="I62" s="194">
        <v>37.613987000000002</v>
      </c>
      <c r="J62" s="194">
        <v>37.790855000000001</v>
      </c>
      <c r="K62" s="194">
        <v>37.931885000000001</v>
      </c>
      <c r="L62" s="194">
        <v>38.147736000000002</v>
      </c>
      <c r="M62" s="194">
        <v>38.390540999999999</v>
      </c>
      <c r="N62" s="194">
        <v>38.559306999999997</v>
      </c>
      <c r="O62" s="194">
        <v>38.745990999999997</v>
      </c>
      <c r="P62" s="194">
        <v>38.949852</v>
      </c>
      <c r="Q62" s="194">
        <v>39.109302999999997</v>
      </c>
      <c r="R62" s="194">
        <v>39.289515999999999</v>
      </c>
      <c r="S62" s="194">
        <v>39.402081000000003</v>
      </c>
      <c r="T62" s="194">
        <v>39.601067</v>
      </c>
      <c r="U62" s="194">
        <v>39.755215</v>
      </c>
      <c r="V62" s="194">
        <v>39.919272999999997</v>
      </c>
      <c r="W62" s="194">
        <v>40.136868</v>
      </c>
      <c r="X62" s="194">
        <v>40.361870000000003</v>
      </c>
      <c r="Y62" s="194">
        <v>40.510860000000001</v>
      </c>
      <c r="Z62" s="194">
        <v>40.612735999999998</v>
      </c>
      <c r="AA62" s="194">
        <v>40.836387999999999</v>
      </c>
      <c r="AB62" s="194">
        <v>41.137608</v>
      </c>
      <c r="AC62" s="194">
        <v>41.314140000000002</v>
      </c>
      <c r="AD62" s="194">
        <v>41.539966999999997</v>
      </c>
      <c r="AE62" s="194">
        <v>41.908340000000003</v>
      </c>
      <c r="AF62" s="181">
        <v>3.117E-3</v>
      </c>
      <c r="AG62" s="37"/>
      <c r="AH62" s="35"/>
    </row>
    <row r="63" spans="1:34" ht="15" customHeight="1" x14ac:dyDescent="0.35">
      <c r="A63" s="35"/>
      <c r="B63" s="373" t="s">
        <v>2110</v>
      </c>
      <c r="C63" s="370"/>
      <c r="D63" s="370"/>
      <c r="E63" s="370"/>
      <c r="F63" s="370"/>
      <c r="G63" s="370"/>
      <c r="H63" s="370"/>
      <c r="I63" s="370"/>
      <c r="J63" s="370"/>
      <c r="K63" s="370"/>
      <c r="L63" s="370"/>
      <c r="M63" s="370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  <c r="Y63" s="370"/>
      <c r="Z63" s="370"/>
      <c r="AA63" s="370"/>
      <c r="AB63" s="370"/>
      <c r="AC63" s="370"/>
      <c r="AD63" s="370"/>
      <c r="AE63" s="370"/>
      <c r="AF63" s="370"/>
      <c r="AG63" s="370"/>
      <c r="AH63" s="159"/>
    </row>
    <row r="64" spans="1:34" ht="15" customHeight="1" x14ac:dyDescent="0.35">
      <c r="A64" s="35"/>
      <c r="B64" s="37" t="s">
        <v>2016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2010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2018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2111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2026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2106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2112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2113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3:AG63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2014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374" t="s">
        <v>2015</v>
      </c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  <c r="U63" s="375"/>
      <c r="V63" s="375"/>
      <c r="W63" s="375"/>
      <c r="X63" s="375"/>
      <c r="Y63" s="375"/>
      <c r="Z63" s="375"/>
      <c r="AA63" s="375"/>
      <c r="AB63" s="375"/>
      <c r="AC63" s="375"/>
      <c r="AD63" s="375"/>
      <c r="AE63" s="375"/>
      <c r="AF63" s="375"/>
      <c r="AG63" s="375"/>
      <c r="AH63" s="142"/>
    </row>
    <row r="64" spans="1:34" ht="15" customHeight="1" x14ac:dyDescent="0.35">
      <c r="B64" s="22" t="s">
        <v>2016</v>
      </c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2010</v>
      </c>
    </row>
    <row r="67" spans="2:2" ht="15" customHeight="1" x14ac:dyDescent="0.35">
      <c r="B67" s="22" t="s">
        <v>2018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2011</v>
      </c>
    </row>
    <row r="73" spans="2:2" ht="15" customHeight="1" x14ac:dyDescent="0.35">
      <c r="B73" s="22" t="s">
        <v>2020</v>
      </c>
    </row>
    <row r="74" spans="2:2" ht="12" customHeight="1" x14ac:dyDescent="0.35">
      <c r="B74" s="22" t="s">
        <v>2021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188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184" t="s">
        <v>357</v>
      </c>
      <c r="C15" s="180">
        <v>474.04568499999999</v>
      </c>
      <c r="D15" s="180">
        <v>452.66241500000001</v>
      </c>
      <c r="E15" s="180">
        <v>441.20394900000002</v>
      </c>
      <c r="F15" s="180">
        <v>453.24295000000001</v>
      </c>
      <c r="G15" s="180">
        <v>468.34979199999998</v>
      </c>
      <c r="H15" s="180">
        <v>480.999664</v>
      </c>
      <c r="I15" s="180">
        <v>490.772919</v>
      </c>
      <c r="J15" s="180">
        <v>497.28476000000001</v>
      </c>
      <c r="K15" s="180">
        <v>503.20382699999999</v>
      </c>
      <c r="L15" s="180">
        <v>511.00143400000002</v>
      </c>
      <c r="M15" s="180">
        <v>519.99523899999997</v>
      </c>
      <c r="N15" s="180">
        <v>527.93658400000004</v>
      </c>
      <c r="O15" s="180">
        <v>537.20996100000002</v>
      </c>
      <c r="P15" s="180">
        <v>545.92431599999998</v>
      </c>
      <c r="Q15" s="180">
        <v>552.74749799999995</v>
      </c>
      <c r="R15" s="180">
        <v>560.28912400000002</v>
      </c>
      <c r="S15" s="180">
        <v>566.19134499999996</v>
      </c>
      <c r="T15" s="180">
        <v>573.65039100000001</v>
      </c>
      <c r="U15" s="180">
        <v>582.99743699999999</v>
      </c>
      <c r="V15" s="180">
        <v>591.118652</v>
      </c>
      <c r="W15" s="180">
        <v>598.44317599999999</v>
      </c>
      <c r="X15" s="180">
        <v>605.70812999999998</v>
      </c>
      <c r="Y15" s="180">
        <v>611.42059300000005</v>
      </c>
      <c r="Z15" s="180">
        <v>616.42040999999995</v>
      </c>
      <c r="AA15" s="180">
        <v>624.27166699999998</v>
      </c>
      <c r="AB15" s="180">
        <v>633.372253</v>
      </c>
      <c r="AC15" s="180">
        <v>638.37658699999997</v>
      </c>
      <c r="AD15" s="180">
        <v>645.89202899999998</v>
      </c>
      <c r="AE15" s="180">
        <v>658.58074999999997</v>
      </c>
      <c r="AF15" s="178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184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182" t="s">
        <v>17</v>
      </c>
      <c r="C19" s="192">
        <v>5.1067619999999998</v>
      </c>
      <c r="D19" s="192">
        <v>5.163932</v>
      </c>
      <c r="E19" s="192">
        <v>3.6573579999999999</v>
      </c>
      <c r="F19" s="192">
        <v>3.1207549999999999</v>
      </c>
      <c r="G19" s="192">
        <v>2.4266040000000002</v>
      </c>
      <c r="H19" s="192">
        <v>1.9254389999999999</v>
      </c>
      <c r="I19" s="192">
        <v>1.593917</v>
      </c>
      <c r="J19" s="192">
        <v>1.5596749999999999</v>
      </c>
      <c r="K19" s="192">
        <v>1.5614950000000001</v>
      </c>
      <c r="L19" s="192">
        <v>1.597604</v>
      </c>
      <c r="M19" s="192">
        <v>1.6516010000000001</v>
      </c>
      <c r="N19" s="192">
        <v>1.730175</v>
      </c>
      <c r="O19" s="192">
        <v>1.799552</v>
      </c>
      <c r="P19" s="192">
        <v>1.8647929999999999</v>
      </c>
      <c r="Q19" s="192">
        <v>1.8806929999999999</v>
      </c>
      <c r="R19" s="192">
        <v>1.9133359999999999</v>
      </c>
      <c r="S19" s="192">
        <v>1.9796339999999999</v>
      </c>
      <c r="T19" s="192">
        <v>1.961152</v>
      </c>
      <c r="U19" s="192">
        <v>2.0492159999999999</v>
      </c>
      <c r="V19" s="192">
        <v>2.100333</v>
      </c>
      <c r="W19" s="192">
        <v>2.118754</v>
      </c>
      <c r="X19" s="192">
        <v>2.0999270000000001</v>
      </c>
      <c r="Y19" s="192">
        <v>2.0960700000000001</v>
      </c>
      <c r="Z19" s="192">
        <v>2.0976029999999999</v>
      </c>
      <c r="AA19" s="192">
        <v>2.0901360000000002</v>
      </c>
      <c r="AB19" s="192">
        <v>2.096568</v>
      </c>
      <c r="AC19" s="192">
        <v>2.075942</v>
      </c>
      <c r="AD19" s="192">
        <v>2.0520070000000001</v>
      </c>
      <c r="AE19" s="192">
        <v>2.0759300000000001</v>
      </c>
      <c r="AF19" s="181">
        <v>-3.1636999999999998E-2</v>
      </c>
      <c r="AG19" s="37"/>
    </row>
    <row r="20" spans="1:33" ht="15" customHeight="1" x14ac:dyDescent="0.35">
      <c r="A20" s="36" t="s">
        <v>560</v>
      </c>
      <c r="B20" s="182" t="s">
        <v>18</v>
      </c>
      <c r="C20" s="192">
        <v>0.88726799999999995</v>
      </c>
      <c r="D20" s="192">
        <v>0.93139799999999995</v>
      </c>
      <c r="E20" s="192">
        <v>0.93392299999999995</v>
      </c>
      <c r="F20" s="192">
        <v>0.97021999999999997</v>
      </c>
      <c r="G20" s="192">
        <v>0.99783100000000002</v>
      </c>
      <c r="H20" s="192">
        <v>1.031747</v>
      </c>
      <c r="I20" s="192">
        <v>1.0653030000000001</v>
      </c>
      <c r="J20" s="192">
        <v>1.0564519999999999</v>
      </c>
      <c r="K20" s="192">
        <v>1.0496479999999999</v>
      </c>
      <c r="L20" s="192">
        <v>1.0368139999999999</v>
      </c>
      <c r="M20" s="192">
        <v>1.029012</v>
      </c>
      <c r="N20" s="192">
        <v>1.022403</v>
      </c>
      <c r="O20" s="192">
        <v>1.0193559999999999</v>
      </c>
      <c r="P20" s="192">
        <v>1.0151520000000001</v>
      </c>
      <c r="Q20" s="192">
        <v>1.012626</v>
      </c>
      <c r="R20" s="192">
        <v>1.0083800000000001</v>
      </c>
      <c r="S20" s="192">
        <v>1.003584</v>
      </c>
      <c r="T20" s="192">
        <v>0.99990900000000005</v>
      </c>
      <c r="U20" s="192">
        <v>0.99788100000000002</v>
      </c>
      <c r="V20" s="192">
        <v>0.99278299999999997</v>
      </c>
      <c r="W20" s="192">
        <v>0.99219599999999997</v>
      </c>
      <c r="X20" s="192">
        <v>0.98779899999999998</v>
      </c>
      <c r="Y20" s="192">
        <v>0.98656200000000005</v>
      </c>
      <c r="Z20" s="192">
        <v>0.981321</v>
      </c>
      <c r="AA20" s="192">
        <v>0.974688</v>
      </c>
      <c r="AB20" s="192">
        <v>0.97250899999999996</v>
      </c>
      <c r="AC20" s="192">
        <v>0.96750899999999995</v>
      </c>
      <c r="AD20" s="192">
        <v>0.962731</v>
      </c>
      <c r="AE20" s="192">
        <v>0.96286499999999997</v>
      </c>
      <c r="AF20" s="181">
        <v>2.9239999999999999E-3</v>
      </c>
      <c r="AG20" s="37"/>
    </row>
    <row r="21" spans="1:33" ht="15" customHeight="1" x14ac:dyDescent="0.35">
      <c r="A21" s="36" t="s">
        <v>559</v>
      </c>
      <c r="B21" s="182" t="s">
        <v>42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558</v>
      </c>
      <c r="B22" s="182" t="s">
        <v>19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557</v>
      </c>
      <c r="B23" s="182" t="s">
        <v>20</v>
      </c>
      <c r="C23" s="192">
        <v>375.57421900000003</v>
      </c>
      <c r="D23" s="192">
        <v>245.963776</v>
      </c>
      <c r="E23" s="192">
        <v>194.81152299999999</v>
      </c>
      <c r="F23" s="192">
        <v>189.915131</v>
      </c>
      <c r="G23" s="192">
        <v>166.12382500000001</v>
      </c>
      <c r="H23" s="192">
        <v>146.87081900000001</v>
      </c>
      <c r="I23" s="192">
        <v>134.430679</v>
      </c>
      <c r="J23" s="192">
        <v>144.28454600000001</v>
      </c>
      <c r="K23" s="192">
        <v>156.25143399999999</v>
      </c>
      <c r="L23" s="192">
        <v>170.91301000000001</v>
      </c>
      <c r="M23" s="192">
        <v>186.019577</v>
      </c>
      <c r="N23" s="192">
        <v>202.60408000000001</v>
      </c>
      <c r="O23" s="192">
        <v>215.974121</v>
      </c>
      <c r="P23" s="192">
        <v>225.973724</v>
      </c>
      <c r="Q23" s="192">
        <v>228.27088900000001</v>
      </c>
      <c r="R23" s="192">
        <v>232.546616</v>
      </c>
      <c r="S23" s="192">
        <v>241.19052099999999</v>
      </c>
      <c r="T23" s="192">
        <v>239.09977699999999</v>
      </c>
      <c r="U23" s="192">
        <v>250.347183</v>
      </c>
      <c r="V23" s="192">
        <v>257.07043499999997</v>
      </c>
      <c r="W23" s="192">
        <v>259.77685500000001</v>
      </c>
      <c r="X23" s="192">
        <v>257.76187099999999</v>
      </c>
      <c r="Y23" s="192">
        <v>257.440247</v>
      </c>
      <c r="Z23" s="192">
        <v>258.26815800000003</v>
      </c>
      <c r="AA23" s="192">
        <v>261.687836</v>
      </c>
      <c r="AB23" s="192">
        <v>262.79589800000002</v>
      </c>
      <c r="AC23" s="192">
        <v>260.60632299999997</v>
      </c>
      <c r="AD23" s="192">
        <v>258.47976699999998</v>
      </c>
      <c r="AE23" s="192">
        <v>261.98779300000001</v>
      </c>
      <c r="AF23" s="181">
        <v>-1.278E-2</v>
      </c>
      <c r="AG23" s="37"/>
    </row>
    <row r="24" spans="1:33" ht="15" customHeight="1" x14ac:dyDescent="0.35">
      <c r="A24" s="36" t="s">
        <v>556</v>
      </c>
      <c r="B24" s="182" t="s">
        <v>43</v>
      </c>
      <c r="C24" s="192">
        <v>381.56823700000001</v>
      </c>
      <c r="D24" s="192">
        <v>252.059113</v>
      </c>
      <c r="E24" s="192">
        <v>199.40280200000001</v>
      </c>
      <c r="F24" s="192">
        <v>194.00610399999999</v>
      </c>
      <c r="G24" s="192">
        <v>169.54826399999999</v>
      </c>
      <c r="H24" s="192">
        <v>149.828003</v>
      </c>
      <c r="I24" s="192">
        <v>137.08990499999999</v>
      </c>
      <c r="J24" s="192">
        <v>146.900665</v>
      </c>
      <c r="K24" s="192">
        <v>158.86257900000001</v>
      </c>
      <c r="L24" s="192">
        <v>173.54742400000001</v>
      </c>
      <c r="M24" s="192">
        <v>188.70019500000001</v>
      </c>
      <c r="N24" s="192">
        <v>205.35665900000001</v>
      </c>
      <c r="O24" s="192">
        <v>218.79302999999999</v>
      </c>
      <c r="P24" s="192">
        <v>228.853668</v>
      </c>
      <c r="Q24" s="192">
        <v>231.16421500000001</v>
      </c>
      <c r="R24" s="192">
        <v>235.46833799999999</v>
      </c>
      <c r="S24" s="192">
        <v>244.17373699999999</v>
      </c>
      <c r="T24" s="192">
        <v>242.06083699999999</v>
      </c>
      <c r="U24" s="192">
        <v>253.39428699999999</v>
      </c>
      <c r="V24" s="192">
        <v>260.163544</v>
      </c>
      <c r="W24" s="192">
        <v>262.88781699999998</v>
      </c>
      <c r="X24" s="192">
        <v>260.84960899999999</v>
      </c>
      <c r="Y24" s="192">
        <v>260.52288800000002</v>
      </c>
      <c r="Z24" s="192">
        <v>261.34707600000002</v>
      </c>
      <c r="AA24" s="192">
        <v>264.752655</v>
      </c>
      <c r="AB24" s="192">
        <v>265.86498999999998</v>
      </c>
      <c r="AC24" s="192">
        <v>263.64978000000002</v>
      </c>
      <c r="AD24" s="192">
        <v>261.494507</v>
      </c>
      <c r="AE24" s="192">
        <v>265.02658100000002</v>
      </c>
      <c r="AF24" s="181">
        <v>-1.2932000000000001E-2</v>
      </c>
      <c r="AG24" s="37"/>
    </row>
    <row r="25" spans="1:33" ht="12" customHeight="1" x14ac:dyDescent="0.35">
      <c r="A25" s="36" t="s">
        <v>555</v>
      </c>
      <c r="B25" s="182" t="s">
        <v>21</v>
      </c>
      <c r="C25" s="192">
        <v>2203.9245609999998</v>
      </c>
      <c r="D25" s="192">
        <v>2037.0261230000001</v>
      </c>
      <c r="E25" s="192">
        <v>2073.6467290000001</v>
      </c>
      <c r="F25" s="192">
        <v>2153.4067380000001</v>
      </c>
      <c r="G25" s="192">
        <v>2267.3676759999998</v>
      </c>
      <c r="H25" s="192">
        <v>2353.3178710000002</v>
      </c>
      <c r="I25" s="192">
        <v>2415.0043949999999</v>
      </c>
      <c r="J25" s="192">
        <v>2437.7189939999998</v>
      </c>
      <c r="K25" s="192">
        <v>2454.9648440000001</v>
      </c>
      <c r="L25" s="192">
        <v>2477.9738769999999</v>
      </c>
      <c r="M25" s="192">
        <v>2506.5527339999999</v>
      </c>
      <c r="N25" s="192">
        <v>2531.5341800000001</v>
      </c>
      <c r="O25" s="192">
        <v>2566.404297</v>
      </c>
      <c r="P25" s="192">
        <v>2602.6323240000002</v>
      </c>
      <c r="Q25" s="192">
        <v>2638.7553710000002</v>
      </c>
      <c r="R25" s="192">
        <v>2676.2829590000001</v>
      </c>
      <c r="S25" s="192">
        <v>2703.0815429999998</v>
      </c>
      <c r="T25" s="192">
        <v>2747.9853520000001</v>
      </c>
      <c r="U25" s="192">
        <v>2788.7973630000001</v>
      </c>
      <c r="V25" s="192">
        <v>2829.8120119999999</v>
      </c>
      <c r="W25" s="192">
        <v>2870.7612300000001</v>
      </c>
      <c r="X25" s="192">
        <v>2915.9113769999999</v>
      </c>
      <c r="Y25" s="192">
        <v>2953.2954100000002</v>
      </c>
      <c r="Z25" s="192">
        <v>2986.6596679999998</v>
      </c>
      <c r="AA25" s="192">
        <v>3030.2485350000002</v>
      </c>
      <c r="AB25" s="192">
        <v>3081.850586</v>
      </c>
      <c r="AC25" s="192">
        <v>3118.5776369999999</v>
      </c>
      <c r="AD25" s="192">
        <v>3167.194336</v>
      </c>
      <c r="AE25" s="192">
        <v>3234.1987300000001</v>
      </c>
      <c r="AF25" s="181">
        <v>1.3792E-2</v>
      </c>
      <c r="AG25" s="37"/>
    </row>
    <row r="26" spans="1:33" ht="12" customHeight="1" x14ac:dyDescent="0.35">
      <c r="A26" s="36" t="s">
        <v>554</v>
      </c>
      <c r="B26" s="182" t="s">
        <v>22</v>
      </c>
      <c r="C26" s="192">
        <v>61.002913999999997</v>
      </c>
      <c r="D26" s="192">
        <v>57.126334999999997</v>
      </c>
      <c r="E26" s="192">
        <v>57.823596999999999</v>
      </c>
      <c r="F26" s="192">
        <v>58.575522999999997</v>
      </c>
      <c r="G26" s="192">
        <v>59.305008000000001</v>
      </c>
      <c r="H26" s="192">
        <v>59.983699999999999</v>
      </c>
      <c r="I26" s="192">
        <v>60.600147</v>
      </c>
      <c r="J26" s="192">
        <v>61.144587999999999</v>
      </c>
      <c r="K26" s="192">
        <v>61.612639999999999</v>
      </c>
      <c r="L26" s="192">
        <v>62.002761999999997</v>
      </c>
      <c r="M26" s="192">
        <v>62.306702000000001</v>
      </c>
      <c r="N26" s="192">
        <v>62.515396000000003</v>
      </c>
      <c r="O26" s="192">
        <v>62.627643999999997</v>
      </c>
      <c r="P26" s="192">
        <v>62.638412000000002</v>
      </c>
      <c r="Q26" s="192">
        <v>62.590691</v>
      </c>
      <c r="R26" s="192">
        <v>62.543700999999999</v>
      </c>
      <c r="S26" s="192">
        <v>62.488742999999999</v>
      </c>
      <c r="T26" s="192">
        <v>62.439545000000003</v>
      </c>
      <c r="U26" s="192">
        <v>62.397644</v>
      </c>
      <c r="V26" s="192">
        <v>62.350693</v>
      </c>
      <c r="W26" s="192">
        <v>62.301833999999999</v>
      </c>
      <c r="X26" s="192">
        <v>62.251094999999999</v>
      </c>
      <c r="Y26" s="192">
        <v>62.197609</v>
      </c>
      <c r="Z26" s="192">
        <v>62.140053000000002</v>
      </c>
      <c r="AA26" s="192">
        <v>62.093299999999999</v>
      </c>
      <c r="AB26" s="192">
        <v>62.048648999999997</v>
      </c>
      <c r="AC26" s="192">
        <v>61.991211</v>
      </c>
      <c r="AD26" s="192">
        <v>61.942596000000002</v>
      </c>
      <c r="AE26" s="192">
        <v>61.909283000000002</v>
      </c>
      <c r="AF26" s="181">
        <v>5.2700000000000002E-4</v>
      </c>
      <c r="AG26" s="37"/>
    </row>
    <row r="27" spans="1:33" ht="12" customHeight="1" x14ac:dyDescent="0.35">
      <c r="A27" s="36" t="s">
        <v>553</v>
      </c>
      <c r="B27" s="182" t="s">
        <v>23</v>
      </c>
      <c r="C27" s="192">
        <v>6.7099999999999998E-3</v>
      </c>
      <c r="D27" s="192">
        <v>6.7429999999999999E-3</v>
      </c>
      <c r="E27" s="192">
        <v>6.7520000000000002E-3</v>
      </c>
      <c r="F27" s="192">
        <v>6.7609999999999996E-3</v>
      </c>
      <c r="G27" s="192">
        <v>6.77E-3</v>
      </c>
      <c r="H27" s="192">
        <v>6.7780000000000002E-3</v>
      </c>
      <c r="I27" s="192">
        <v>6.7860000000000004E-3</v>
      </c>
      <c r="J27" s="192">
        <v>6.7930000000000004E-3</v>
      </c>
      <c r="K27" s="192">
        <v>6.7990000000000004E-3</v>
      </c>
      <c r="L27" s="192">
        <v>6.8040000000000002E-3</v>
      </c>
      <c r="M27" s="192">
        <v>6.8079999999999998E-3</v>
      </c>
      <c r="N27" s="192">
        <v>6.8110000000000002E-3</v>
      </c>
      <c r="O27" s="192">
        <v>6.8120000000000003E-3</v>
      </c>
      <c r="P27" s="192">
        <v>6.8129999999999996E-3</v>
      </c>
      <c r="Q27" s="192">
        <v>6.8129999999999996E-3</v>
      </c>
      <c r="R27" s="192">
        <v>6.8129999999999996E-3</v>
      </c>
      <c r="S27" s="192">
        <v>6.8129999999999996E-3</v>
      </c>
      <c r="T27" s="192">
        <v>6.8129999999999996E-3</v>
      </c>
      <c r="U27" s="192">
        <v>6.8129999999999996E-3</v>
      </c>
      <c r="V27" s="192">
        <v>6.8129999999999996E-3</v>
      </c>
      <c r="W27" s="192">
        <v>6.8129999999999996E-3</v>
      </c>
      <c r="X27" s="192">
        <v>6.8129999999999996E-3</v>
      </c>
      <c r="Y27" s="192">
        <v>6.8129999999999996E-3</v>
      </c>
      <c r="Z27" s="192">
        <v>6.8129999999999996E-3</v>
      </c>
      <c r="AA27" s="192">
        <v>6.8129999999999996E-3</v>
      </c>
      <c r="AB27" s="192">
        <v>6.8129999999999996E-3</v>
      </c>
      <c r="AC27" s="192">
        <v>6.8129999999999996E-3</v>
      </c>
      <c r="AD27" s="192">
        <v>6.8129999999999996E-3</v>
      </c>
      <c r="AE27" s="192">
        <v>6.8129999999999996E-3</v>
      </c>
      <c r="AF27" s="181">
        <v>5.44E-4</v>
      </c>
      <c r="AG27" s="37"/>
    </row>
    <row r="28" spans="1:33" ht="12" customHeight="1" x14ac:dyDescent="0.35">
      <c r="A28" s="36" t="s">
        <v>552</v>
      </c>
      <c r="B28" s="182" t="s">
        <v>24</v>
      </c>
      <c r="C28" s="192">
        <v>393.10766599999999</v>
      </c>
      <c r="D28" s="192">
        <v>390.86587500000002</v>
      </c>
      <c r="E28" s="192">
        <v>383.44613600000002</v>
      </c>
      <c r="F28" s="192">
        <v>391.99514799999997</v>
      </c>
      <c r="G28" s="192">
        <v>401.93255599999998</v>
      </c>
      <c r="H28" s="192">
        <v>410.72827100000001</v>
      </c>
      <c r="I28" s="192">
        <v>416.316193</v>
      </c>
      <c r="J28" s="192">
        <v>418.005066</v>
      </c>
      <c r="K28" s="192">
        <v>418.565338</v>
      </c>
      <c r="L28" s="192">
        <v>420.921875</v>
      </c>
      <c r="M28" s="192">
        <v>424.32257099999998</v>
      </c>
      <c r="N28" s="192">
        <v>426.11901899999998</v>
      </c>
      <c r="O28" s="192">
        <v>429.632812</v>
      </c>
      <c r="P28" s="192">
        <v>432.64621</v>
      </c>
      <c r="Q28" s="192">
        <v>432.79571499999997</v>
      </c>
      <c r="R28" s="192">
        <v>433.55218500000001</v>
      </c>
      <c r="S28" s="192">
        <v>432.237549</v>
      </c>
      <c r="T28" s="192">
        <v>432.12271099999998</v>
      </c>
      <c r="U28" s="192">
        <v>434.29037499999998</v>
      </c>
      <c r="V28" s="192">
        <v>434.940247</v>
      </c>
      <c r="W28" s="192">
        <v>434.35607900000002</v>
      </c>
      <c r="X28" s="192">
        <v>433.51165800000001</v>
      </c>
      <c r="Y28" s="192">
        <v>430.947205</v>
      </c>
      <c r="Z28" s="192">
        <v>427.79113799999999</v>
      </c>
      <c r="AA28" s="192">
        <v>429.51791400000002</v>
      </c>
      <c r="AB28" s="192">
        <v>430.31677200000001</v>
      </c>
      <c r="AC28" s="192">
        <v>427.02047700000003</v>
      </c>
      <c r="AD28" s="192">
        <v>425.724243</v>
      </c>
      <c r="AE28" s="192">
        <v>429.52868699999999</v>
      </c>
      <c r="AF28" s="181">
        <v>3.1689999999999999E-3</v>
      </c>
      <c r="AG28" s="37"/>
    </row>
    <row r="29" spans="1:33" ht="12" customHeight="1" x14ac:dyDescent="0.35">
      <c r="A29" s="36" t="s">
        <v>551</v>
      </c>
      <c r="B29" s="182" t="s">
        <v>25</v>
      </c>
      <c r="C29" s="192">
        <v>3039.6098630000001</v>
      </c>
      <c r="D29" s="192">
        <v>2737.0842290000001</v>
      </c>
      <c r="E29" s="192">
        <v>2714.3259280000002</v>
      </c>
      <c r="F29" s="192">
        <v>2797.9902339999999</v>
      </c>
      <c r="G29" s="192">
        <v>2898.1604000000002</v>
      </c>
      <c r="H29" s="192">
        <v>2973.8647460000002</v>
      </c>
      <c r="I29" s="192">
        <v>3029.0173340000001</v>
      </c>
      <c r="J29" s="192">
        <v>3063.7761230000001</v>
      </c>
      <c r="K29" s="192">
        <v>3094.0122070000002</v>
      </c>
      <c r="L29" s="192">
        <v>3134.4526369999999</v>
      </c>
      <c r="M29" s="192">
        <v>3181.8889159999999</v>
      </c>
      <c r="N29" s="192">
        <v>3225.5322270000001</v>
      </c>
      <c r="O29" s="192">
        <v>3277.4645999999998</v>
      </c>
      <c r="P29" s="192">
        <v>3326.7775879999999</v>
      </c>
      <c r="Q29" s="192">
        <v>3365.3127439999998</v>
      </c>
      <c r="R29" s="192">
        <v>3407.8540039999998</v>
      </c>
      <c r="S29" s="192">
        <v>3441.9885250000002</v>
      </c>
      <c r="T29" s="192">
        <v>3484.6152339999999</v>
      </c>
      <c r="U29" s="192">
        <v>3538.8864749999998</v>
      </c>
      <c r="V29" s="192">
        <v>3587.273193</v>
      </c>
      <c r="W29" s="192">
        <v>3630.3134770000001</v>
      </c>
      <c r="X29" s="192">
        <v>3672.530518</v>
      </c>
      <c r="Y29" s="192">
        <v>3706.969971</v>
      </c>
      <c r="Z29" s="192">
        <v>3737.9448240000002</v>
      </c>
      <c r="AA29" s="192">
        <v>3786.6191410000001</v>
      </c>
      <c r="AB29" s="192">
        <v>3840.0878910000001</v>
      </c>
      <c r="AC29" s="192">
        <v>3871.2460940000001</v>
      </c>
      <c r="AD29" s="192">
        <v>3916.3627929999998</v>
      </c>
      <c r="AE29" s="192">
        <v>3990.669922</v>
      </c>
      <c r="AF29" s="181">
        <v>9.7699999999999992E-3</v>
      </c>
      <c r="AG29" s="37"/>
    </row>
    <row r="30" spans="1:33" ht="12" customHeight="1" x14ac:dyDescent="0.35">
      <c r="A30" s="35"/>
      <c r="B30" s="184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182" t="s">
        <v>2022</v>
      </c>
      <c r="C31" s="192">
        <v>3668.5</v>
      </c>
      <c r="D31" s="192">
        <v>3780.6999510000001</v>
      </c>
      <c r="E31" s="192">
        <v>3672.1108399999998</v>
      </c>
      <c r="F31" s="192">
        <v>3758.908203</v>
      </c>
      <c r="G31" s="192">
        <v>3868.2783199999999</v>
      </c>
      <c r="H31" s="192">
        <v>3947.9487300000001</v>
      </c>
      <c r="I31" s="192">
        <v>4005.2937010000001</v>
      </c>
      <c r="J31" s="192">
        <v>4039.6442870000001</v>
      </c>
      <c r="K31" s="192">
        <v>4068.0852049999999</v>
      </c>
      <c r="L31" s="192">
        <v>4111.875</v>
      </c>
      <c r="M31" s="192">
        <v>4165.2734380000002</v>
      </c>
      <c r="N31" s="192">
        <v>4209.298828</v>
      </c>
      <c r="O31" s="192">
        <v>4261.8232420000004</v>
      </c>
      <c r="P31" s="192">
        <v>4304.4423829999996</v>
      </c>
      <c r="Q31" s="192">
        <v>4338.248047</v>
      </c>
      <c r="R31" s="192">
        <v>4378.0463870000003</v>
      </c>
      <c r="S31" s="192">
        <v>4403.6767579999996</v>
      </c>
      <c r="T31" s="192">
        <v>4449.1567379999997</v>
      </c>
      <c r="U31" s="192">
        <v>4505.361328</v>
      </c>
      <c r="V31" s="192">
        <v>4551.2895509999998</v>
      </c>
      <c r="W31" s="192">
        <v>4591.142578</v>
      </c>
      <c r="X31" s="192">
        <v>4637.8603519999997</v>
      </c>
      <c r="Y31" s="192">
        <v>4672.5170900000003</v>
      </c>
      <c r="Z31" s="192">
        <v>4702.5532229999999</v>
      </c>
      <c r="AA31" s="192">
        <v>4750.0283200000003</v>
      </c>
      <c r="AB31" s="192">
        <v>4809.6416019999997</v>
      </c>
      <c r="AC31" s="192">
        <v>4837.7431640000004</v>
      </c>
      <c r="AD31" s="192">
        <v>4880.7153319999998</v>
      </c>
      <c r="AE31" s="192">
        <v>4965.4433589999999</v>
      </c>
      <c r="AF31" s="181">
        <v>1.0869999999999999E-2</v>
      </c>
      <c r="AG31" s="37"/>
    </row>
    <row r="32" spans="1:33" ht="12" customHeight="1" x14ac:dyDescent="0.35">
      <c r="A32" s="36" t="s">
        <v>549</v>
      </c>
      <c r="B32" s="182" t="s">
        <v>367</v>
      </c>
      <c r="C32" s="192">
        <v>410.5</v>
      </c>
      <c r="D32" s="192">
        <v>412.29998799999998</v>
      </c>
      <c r="E32" s="192">
        <v>422.73202500000002</v>
      </c>
      <c r="F32" s="192">
        <v>422.73202500000002</v>
      </c>
      <c r="G32" s="192">
        <v>422.73202500000002</v>
      </c>
      <c r="H32" s="192">
        <v>422.73202500000002</v>
      </c>
      <c r="I32" s="192">
        <v>422.73202500000002</v>
      </c>
      <c r="J32" s="192">
        <v>422.73202500000002</v>
      </c>
      <c r="K32" s="192">
        <v>422.73202500000002</v>
      </c>
      <c r="L32" s="192">
        <v>422.73202500000002</v>
      </c>
      <c r="M32" s="192">
        <v>422.73202500000002</v>
      </c>
      <c r="N32" s="192">
        <v>422.73202500000002</v>
      </c>
      <c r="O32" s="192">
        <v>422.73202500000002</v>
      </c>
      <c r="P32" s="192">
        <v>422.73202500000002</v>
      </c>
      <c r="Q32" s="192">
        <v>422.73202500000002</v>
      </c>
      <c r="R32" s="192">
        <v>422.73202500000002</v>
      </c>
      <c r="S32" s="192">
        <v>422.73202500000002</v>
      </c>
      <c r="T32" s="192">
        <v>422.73202500000002</v>
      </c>
      <c r="U32" s="192">
        <v>422.73202500000002</v>
      </c>
      <c r="V32" s="192">
        <v>422.73202500000002</v>
      </c>
      <c r="W32" s="192">
        <v>422.73202500000002</v>
      </c>
      <c r="X32" s="192">
        <v>422.73202500000002</v>
      </c>
      <c r="Y32" s="192">
        <v>422.73202500000002</v>
      </c>
      <c r="Z32" s="192">
        <v>422.73202500000002</v>
      </c>
      <c r="AA32" s="192">
        <v>422.73202500000002</v>
      </c>
      <c r="AB32" s="192">
        <v>422.73202500000002</v>
      </c>
      <c r="AC32" s="192">
        <v>422.73202500000002</v>
      </c>
      <c r="AD32" s="192">
        <v>422.73202500000002</v>
      </c>
      <c r="AE32" s="192">
        <v>422.73202500000002</v>
      </c>
      <c r="AF32" s="181">
        <v>1.049E-3</v>
      </c>
      <c r="AG32" s="37"/>
    </row>
    <row r="33" spans="1:33" ht="12" customHeight="1" x14ac:dyDescent="0.35">
      <c r="A33" s="36" t="s">
        <v>548</v>
      </c>
      <c r="B33" s="182" t="s">
        <v>50</v>
      </c>
      <c r="C33" s="192">
        <v>524.29827899999998</v>
      </c>
      <c r="D33" s="192">
        <v>594.91705300000001</v>
      </c>
      <c r="E33" s="192">
        <v>550</v>
      </c>
      <c r="F33" s="192">
        <v>550</v>
      </c>
      <c r="G33" s="192">
        <v>550</v>
      </c>
      <c r="H33" s="192">
        <v>550</v>
      </c>
      <c r="I33" s="192">
        <v>550</v>
      </c>
      <c r="J33" s="192">
        <v>550</v>
      </c>
      <c r="K33" s="192">
        <v>550</v>
      </c>
      <c r="L33" s="192">
        <v>550</v>
      </c>
      <c r="M33" s="192">
        <v>550</v>
      </c>
      <c r="N33" s="192">
        <v>550</v>
      </c>
      <c r="O33" s="192">
        <v>550</v>
      </c>
      <c r="P33" s="192">
        <v>550</v>
      </c>
      <c r="Q33" s="192">
        <v>550</v>
      </c>
      <c r="R33" s="192">
        <v>550</v>
      </c>
      <c r="S33" s="192">
        <v>550</v>
      </c>
      <c r="T33" s="192">
        <v>550</v>
      </c>
      <c r="U33" s="192">
        <v>550</v>
      </c>
      <c r="V33" s="192">
        <v>550</v>
      </c>
      <c r="W33" s="192">
        <v>550</v>
      </c>
      <c r="X33" s="192">
        <v>550</v>
      </c>
      <c r="Y33" s="192">
        <v>550</v>
      </c>
      <c r="Z33" s="192">
        <v>550</v>
      </c>
      <c r="AA33" s="192">
        <v>550</v>
      </c>
      <c r="AB33" s="192">
        <v>550</v>
      </c>
      <c r="AC33" s="192">
        <v>550</v>
      </c>
      <c r="AD33" s="192">
        <v>550</v>
      </c>
      <c r="AE33" s="192">
        <v>550</v>
      </c>
      <c r="AF33" s="181">
        <v>1.7110000000000001E-3</v>
      </c>
      <c r="AG33" s="37"/>
    </row>
    <row r="34" spans="1:33" ht="12" customHeight="1" x14ac:dyDescent="0.35">
      <c r="A34" s="36" t="s">
        <v>547</v>
      </c>
      <c r="B34" s="182" t="s">
        <v>21</v>
      </c>
      <c r="C34" s="192">
        <v>1106.1000979999999</v>
      </c>
      <c r="D34" s="192">
        <v>1105.099976</v>
      </c>
      <c r="E34" s="192">
        <v>1097.0505370000001</v>
      </c>
      <c r="F34" s="192">
        <v>1126.3320309999999</v>
      </c>
      <c r="G34" s="192">
        <v>1160.8107910000001</v>
      </c>
      <c r="H34" s="192">
        <v>1187.1539310000001</v>
      </c>
      <c r="I34" s="192">
        <v>1205.1839600000001</v>
      </c>
      <c r="J34" s="192">
        <v>1218.776001</v>
      </c>
      <c r="K34" s="192">
        <v>1229.8989260000001</v>
      </c>
      <c r="L34" s="192">
        <v>1244.7185059999999</v>
      </c>
      <c r="M34" s="192">
        <v>1268.9420170000001</v>
      </c>
      <c r="N34" s="192">
        <v>1283.1464840000001</v>
      </c>
      <c r="O34" s="192">
        <v>1301.1782229999999</v>
      </c>
      <c r="P34" s="192">
        <v>1317.505981</v>
      </c>
      <c r="Q34" s="192">
        <v>1330.8188479999999</v>
      </c>
      <c r="R34" s="192">
        <v>1344.2613530000001</v>
      </c>
      <c r="S34" s="192">
        <v>1356.202759</v>
      </c>
      <c r="T34" s="192">
        <v>1364.907471</v>
      </c>
      <c r="U34" s="192">
        <v>1375.977783</v>
      </c>
      <c r="V34" s="192">
        <v>1387.110107</v>
      </c>
      <c r="W34" s="192">
        <v>1393.8405760000001</v>
      </c>
      <c r="X34" s="192">
        <v>1397.1594239999999</v>
      </c>
      <c r="Y34" s="192">
        <v>1396.5073239999999</v>
      </c>
      <c r="Z34" s="192">
        <v>1393.98938</v>
      </c>
      <c r="AA34" s="192">
        <v>1398.0267329999999</v>
      </c>
      <c r="AB34" s="192">
        <v>1406.2957759999999</v>
      </c>
      <c r="AC34" s="192">
        <v>1406.5201420000001</v>
      </c>
      <c r="AD34" s="192">
        <v>1410.7044679999999</v>
      </c>
      <c r="AE34" s="192">
        <v>1425.208862</v>
      </c>
      <c r="AF34" s="181">
        <v>9.0939999999999997E-3</v>
      </c>
      <c r="AG34" s="37"/>
    </row>
    <row r="35" spans="1:33" ht="12" customHeight="1" x14ac:dyDescent="0.35">
      <c r="A35" s="36" t="s">
        <v>546</v>
      </c>
      <c r="B35" s="182" t="s">
        <v>51</v>
      </c>
      <c r="C35" s="192">
        <v>5298.8984380000002</v>
      </c>
      <c r="D35" s="192">
        <v>5480.7172849999997</v>
      </c>
      <c r="E35" s="192">
        <v>5319.1611329999996</v>
      </c>
      <c r="F35" s="192">
        <v>5435.2402339999999</v>
      </c>
      <c r="G35" s="192">
        <v>5579.0888670000004</v>
      </c>
      <c r="H35" s="192">
        <v>5685.1025390000004</v>
      </c>
      <c r="I35" s="192">
        <v>5760.4780270000001</v>
      </c>
      <c r="J35" s="192">
        <v>5808.4204099999997</v>
      </c>
      <c r="K35" s="192">
        <v>5847.9838870000003</v>
      </c>
      <c r="L35" s="192">
        <v>5906.59375</v>
      </c>
      <c r="M35" s="192">
        <v>5984.2153319999998</v>
      </c>
      <c r="N35" s="192">
        <v>6042.4453119999998</v>
      </c>
      <c r="O35" s="192">
        <v>6113.0014650000003</v>
      </c>
      <c r="P35" s="192">
        <v>6171.9482420000004</v>
      </c>
      <c r="Q35" s="192">
        <v>6219.0668949999999</v>
      </c>
      <c r="R35" s="192">
        <v>6272.3076170000004</v>
      </c>
      <c r="S35" s="192">
        <v>6309.8793949999999</v>
      </c>
      <c r="T35" s="192">
        <v>6364.064453</v>
      </c>
      <c r="U35" s="192">
        <v>6431.3388670000004</v>
      </c>
      <c r="V35" s="192">
        <v>6488.3994140000004</v>
      </c>
      <c r="W35" s="192">
        <v>6534.9833980000003</v>
      </c>
      <c r="X35" s="192">
        <v>6585.0195309999999</v>
      </c>
      <c r="Y35" s="192">
        <v>6619.0244140000004</v>
      </c>
      <c r="Z35" s="192">
        <v>6646.5424800000001</v>
      </c>
      <c r="AA35" s="192">
        <v>6698.0551759999998</v>
      </c>
      <c r="AB35" s="192">
        <v>6765.9375</v>
      </c>
      <c r="AC35" s="192">
        <v>6794.2631840000004</v>
      </c>
      <c r="AD35" s="192">
        <v>6841.419922</v>
      </c>
      <c r="AE35" s="192">
        <v>6940.6523440000001</v>
      </c>
      <c r="AF35" s="181">
        <v>9.6860000000000002E-3</v>
      </c>
      <c r="AG35" s="37"/>
    </row>
    <row r="36" spans="1:33" ht="12" customHeight="1" x14ac:dyDescent="0.35">
      <c r="A36" s="36" t="s">
        <v>545</v>
      </c>
      <c r="B36" s="184" t="s">
        <v>526</v>
      </c>
      <c r="C36" s="193">
        <v>8338.5078119999998</v>
      </c>
      <c r="D36" s="193">
        <v>8217.8017579999996</v>
      </c>
      <c r="E36" s="193">
        <v>8033.4873049999997</v>
      </c>
      <c r="F36" s="193">
        <v>8233.2304690000001</v>
      </c>
      <c r="G36" s="193">
        <v>8477.2490230000003</v>
      </c>
      <c r="H36" s="193">
        <v>8658.9667969999991</v>
      </c>
      <c r="I36" s="193">
        <v>8789.4951170000004</v>
      </c>
      <c r="J36" s="193">
        <v>8872.1962889999995</v>
      </c>
      <c r="K36" s="193">
        <v>8941.9960940000001</v>
      </c>
      <c r="L36" s="193">
        <v>9041.046875</v>
      </c>
      <c r="M36" s="193">
        <v>9166.1044920000004</v>
      </c>
      <c r="N36" s="193">
        <v>9267.9775389999995</v>
      </c>
      <c r="O36" s="193">
        <v>9390.4658199999994</v>
      </c>
      <c r="P36" s="193">
        <v>9498.7255860000005</v>
      </c>
      <c r="Q36" s="193">
        <v>9584.3798829999996</v>
      </c>
      <c r="R36" s="193">
        <v>9680.1621090000008</v>
      </c>
      <c r="S36" s="193">
        <v>9751.8681639999995</v>
      </c>
      <c r="T36" s="193">
        <v>9848.6796880000002</v>
      </c>
      <c r="U36" s="193">
        <v>9970.2255860000005</v>
      </c>
      <c r="V36" s="193">
        <v>10075.672852</v>
      </c>
      <c r="W36" s="193">
        <v>10165.296875</v>
      </c>
      <c r="X36" s="193">
        <v>10257.549805000001</v>
      </c>
      <c r="Y36" s="193">
        <v>10325.994140999999</v>
      </c>
      <c r="Z36" s="193">
        <v>10384.487305000001</v>
      </c>
      <c r="AA36" s="193">
        <v>10484.673828000001</v>
      </c>
      <c r="AB36" s="193">
        <v>10606.025390999999</v>
      </c>
      <c r="AC36" s="193">
        <v>10665.509765999999</v>
      </c>
      <c r="AD36" s="193">
        <v>10757.783203000001</v>
      </c>
      <c r="AE36" s="193">
        <v>10931.322265999999</v>
      </c>
      <c r="AF36" s="178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184" t="s">
        <v>2014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184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182" t="s">
        <v>17</v>
      </c>
      <c r="C41" s="194">
        <v>1.0773E-2</v>
      </c>
      <c r="D41" s="194">
        <v>1.1408E-2</v>
      </c>
      <c r="E41" s="194">
        <v>8.2889999999999995E-3</v>
      </c>
      <c r="F41" s="194">
        <v>6.8849999999999996E-3</v>
      </c>
      <c r="G41" s="194">
        <v>5.1809999999999998E-3</v>
      </c>
      <c r="H41" s="194">
        <v>4.0029999999999996E-3</v>
      </c>
      <c r="I41" s="194">
        <v>3.248E-3</v>
      </c>
      <c r="J41" s="194">
        <v>3.1359999999999999E-3</v>
      </c>
      <c r="K41" s="194">
        <v>3.1029999999999999E-3</v>
      </c>
      <c r="L41" s="194">
        <v>3.1259999999999999E-3</v>
      </c>
      <c r="M41" s="194">
        <v>3.176E-3</v>
      </c>
      <c r="N41" s="194">
        <v>3.277E-3</v>
      </c>
      <c r="O41" s="194">
        <v>3.3500000000000001E-3</v>
      </c>
      <c r="P41" s="194">
        <v>3.4160000000000002E-3</v>
      </c>
      <c r="Q41" s="194">
        <v>3.4020000000000001E-3</v>
      </c>
      <c r="R41" s="194">
        <v>3.4150000000000001E-3</v>
      </c>
      <c r="S41" s="194">
        <v>3.496E-3</v>
      </c>
      <c r="T41" s="194">
        <v>3.4190000000000002E-3</v>
      </c>
      <c r="U41" s="194">
        <v>3.5149999999999999E-3</v>
      </c>
      <c r="V41" s="194">
        <v>3.5530000000000002E-3</v>
      </c>
      <c r="W41" s="194">
        <v>3.5400000000000002E-3</v>
      </c>
      <c r="X41" s="194">
        <v>3.467E-3</v>
      </c>
      <c r="Y41" s="194">
        <v>3.4280000000000001E-3</v>
      </c>
      <c r="Z41" s="194">
        <v>3.4030000000000002E-3</v>
      </c>
      <c r="AA41" s="194">
        <v>3.3479999999999998E-3</v>
      </c>
      <c r="AB41" s="194">
        <v>3.31E-3</v>
      </c>
      <c r="AC41" s="194">
        <v>3.2520000000000001E-3</v>
      </c>
      <c r="AD41" s="194">
        <v>3.1770000000000001E-3</v>
      </c>
      <c r="AE41" s="194">
        <v>3.1519999999999999E-3</v>
      </c>
      <c r="AF41" s="181">
        <v>-4.2941E-2</v>
      </c>
      <c r="AG41" s="37"/>
    </row>
    <row r="42" spans="1:33" ht="15" customHeight="1" x14ac:dyDescent="0.35">
      <c r="A42" s="36" t="s">
        <v>542</v>
      </c>
      <c r="B42" s="182" t="s">
        <v>18</v>
      </c>
      <c r="C42" s="194">
        <v>1.872E-3</v>
      </c>
      <c r="D42" s="194">
        <v>2.0579999999999999E-3</v>
      </c>
      <c r="E42" s="194">
        <v>2.117E-3</v>
      </c>
      <c r="F42" s="194">
        <v>2.1410000000000001E-3</v>
      </c>
      <c r="G42" s="194">
        <v>2.1310000000000001E-3</v>
      </c>
      <c r="H42" s="194">
        <v>2.1450000000000002E-3</v>
      </c>
      <c r="I42" s="194">
        <v>2.1710000000000002E-3</v>
      </c>
      <c r="J42" s="194">
        <v>2.124E-3</v>
      </c>
      <c r="K42" s="194">
        <v>2.0860000000000002E-3</v>
      </c>
      <c r="L42" s="194">
        <v>2.029E-3</v>
      </c>
      <c r="M42" s="194">
        <v>1.9789999999999999E-3</v>
      </c>
      <c r="N42" s="194">
        <v>1.9369999999999999E-3</v>
      </c>
      <c r="O42" s="194">
        <v>1.8979999999999999E-3</v>
      </c>
      <c r="P42" s="194">
        <v>1.8600000000000001E-3</v>
      </c>
      <c r="Q42" s="194">
        <v>1.8320000000000001E-3</v>
      </c>
      <c r="R42" s="194">
        <v>1.8E-3</v>
      </c>
      <c r="S42" s="194">
        <v>1.7730000000000001E-3</v>
      </c>
      <c r="T42" s="194">
        <v>1.743E-3</v>
      </c>
      <c r="U42" s="194">
        <v>1.712E-3</v>
      </c>
      <c r="V42" s="194">
        <v>1.6789999999999999E-3</v>
      </c>
      <c r="W42" s="194">
        <v>1.658E-3</v>
      </c>
      <c r="X42" s="194">
        <v>1.6310000000000001E-3</v>
      </c>
      <c r="Y42" s="194">
        <v>1.614E-3</v>
      </c>
      <c r="Z42" s="194">
        <v>1.5920000000000001E-3</v>
      </c>
      <c r="AA42" s="194">
        <v>1.5610000000000001E-3</v>
      </c>
      <c r="AB42" s="194">
        <v>1.5349999999999999E-3</v>
      </c>
      <c r="AC42" s="194">
        <v>1.516E-3</v>
      </c>
      <c r="AD42" s="194">
        <v>1.4909999999999999E-3</v>
      </c>
      <c r="AE42" s="194">
        <v>1.462E-3</v>
      </c>
      <c r="AF42" s="181">
        <v>-8.7829999999999991E-3</v>
      </c>
      <c r="AG42" s="37"/>
    </row>
    <row r="43" spans="1:33" ht="15" customHeight="1" x14ac:dyDescent="0.35">
      <c r="A43" s="36" t="s">
        <v>541</v>
      </c>
      <c r="B43" s="182" t="s">
        <v>42</v>
      </c>
      <c r="C43" s="194">
        <v>0</v>
      </c>
      <c r="D43" s="194">
        <v>0</v>
      </c>
      <c r="E43" s="194">
        <v>0</v>
      </c>
      <c r="F43" s="194">
        <v>0</v>
      </c>
      <c r="G43" s="194">
        <v>0</v>
      </c>
      <c r="H43" s="194">
        <v>0</v>
      </c>
      <c r="I43" s="194">
        <v>0</v>
      </c>
      <c r="J43" s="194">
        <v>0</v>
      </c>
      <c r="K43" s="194">
        <v>0</v>
      </c>
      <c r="L43" s="194">
        <v>0</v>
      </c>
      <c r="M43" s="194">
        <v>0</v>
      </c>
      <c r="N43" s="194">
        <v>0</v>
      </c>
      <c r="O43" s="194">
        <v>0</v>
      </c>
      <c r="P43" s="194">
        <v>0</v>
      </c>
      <c r="Q43" s="194">
        <v>0</v>
      </c>
      <c r="R43" s="194">
        <v>0</v>
      </c>
      <c r="S43" s="194">
        <v>0</v>
      </c>
      <c r="T43" s="194">
        <v>0</v>
      </c>
      <c r="U43" s="194">
        <v>0</v>
      </c>
      <c r="V43" s="194">
        <v>0</v>
      </c>
      <c r="W43" s="194">
        <v>0</v>
      </c>
      <c r="X43" s="194">
        <v>0</v>
      </c>
      <c r="Y43" s="194">
        <v>0</v>
      </c>
      <c r="Z43" s="194">
        <v>0</v>
      </c>
      <c r="AA43" s="194">
        <v>0</v>
      </c>
      <c r="AB43" s="194">
        <v>0</v>
      </c>
      <c r="AC43" s="194">
        <v>0</v>
      </c>
      <c r="AD43" s="194">
        <v>0</v>
      </c>
      <c r="AE43" s="194">
        <v>0</v>
      </c>
      <c r="AF43" s="181" t="s">
        <v>1190</v>
      </c>
      <c r="AG43" s="37"/>
    </row>
    <row r="44" spans="1:33" ht="15" customHeight="1" x14ac:dyDescent="0.35">
      <c r="A44" s="36" t="s">
        <v>540</v>
      </c>
      <c r="B44" s="182" t="s">
        <v>19</v>
      </c>
      <c r="C44" s="194">
        <v>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0</v>
      </c>
      <c r="K44" s="194">
        <v>0</v>
      </c>
      <c r="L44" s="194">
        <v>0</v>
      </c>
      <c r="M44" s="194">
        <v>0</v>
      </c>
      <c r="N44" s="194">
        <v>0</v>
      </c>
      <c r="O44" s="194">
        <v>0</v>
      </c>
      <c r="P44" s="194">
        <v>0</v>
      </c>
      <c r="Q44" s="194">
        <v>0</v>
      </c>
      <c r="R44" s="194">
        <v>0</v>
      </c>
      <c r="S44" s="194">
        <v>0</v>
      </c>
      <c r="T44" s="194">
        <v>0</v>
      </c>
      <c r="U44" s="194">
        <v>0</v>
      </c>
      <c r="V44" s="194">
        <v>0</v>
      </c>
      <c r="W44" s="194">
        <v>0</v>
      </c>
      <c r="X44" s="194">
        <v>0</v>
      </c>
      <c r="Y44" s="194">
        <v>0</v>
      </c>
      <c r="Z44" s="194">
        <v>0</v>
      </c>
      <c r="AA44" s="194">
        <v>0</v>
      </c>
      <c r="AB44" s="194">
        <v>0</v>
      </c>
      <c r="AC44" s="194">
        <v>0</v>
      </c>
      <c r="AD44" s="194">
        <v>0</v>
      </c>
      <c r="AE44" s="194">
        <v>0</v>
      </c>
      <c r="AF44" s="181" t="s">
        <v>1190</v>
      </c>
      <c r="AG44" s="37"/>
    </row>
    <row r="45" spans="1:33" ht="15" customHeight="1" x14ac:dyDescent="0.35">
      <c r="A45" s="36" t="s">
        <v>539</v>
      </c>
      <c r="B45" s="182" t="s">
        <v>20</v>
      </c>
      <c r="C45" s="194">
        <v>0.79227400000000003</v>
      </c>
      <c r="D45" s="194">
        <v>0.54337100000000005</v>
      </c>
      <c r="E45" s="194">
        <v>0.44154500000000002</v>
      </c>
      <c r="F45" s="194">
        <v>0.419014</v>
      </c>
      <c r="G45" s="194">
        <v>0.35470000000000002</v>
      </c>
      <c r="H45" s="194">
        <v>0.30534499999999998</v>
      </c>
      <c r="I45" s="194">
        <v>0.27391599999999999</v>
      </c>
      <c r="J45" s="194">
        <v>0.29014499999999999</v>
      </c>
      <c r="K45" s="194">
        <v>0.31051299999999998</v>
      </c>
      <c r="L45" s="194">
        <v>0.33446700000000001</v>
      </c>
      <c r="M45" s="194">
        <v>0.35773300000000002</v>
      </c>
      <c r="N45" s="194">
        <v>0.383766</v>
      </c>
      <c r="O45" s="194">
        <v>0.40202900000000003</v>
      </c>
      <c r="P45" s="194">
        <v>0.41392899999999999</v>
      </c>
      <c r="Q45" s="194">
        <v>0.41297499999999998</v>
      </c>
      <c r="R45" s="194">
        <v>0.41504799999999997</v>
      </c>
      <c r="S45" s="194">
        <v>0.42598799999999998</v>
      </c>
      <c r="T45" s="194">
        <v>0.41680400000000001</v>
      </c>
      <c r="U45" s="194">
        <v>0.42941400000000002</v>
      </c>
      <c r="V45" s="194">
        <v>0.434888</v>
      </c>
      <c r="W45" s="194">
        <v>0.43408799999999997</v>
      </c>
      <c r="X45" s="194">
        <v>0.42555500000000002</v>
      </c>
      <c r="Y45" s="194">
        <v>0.42105300000000001</v>
      </c>
      <c r="Z45" s="194">
        <v>0.41898099999999999</v>
      </c>
      <c r="AA45" s="194">
        <v>0.41918899999999998</v>
      </c>
      <c r="AB45" s="194">
        <v>0.41491499999999998</v>
      </c>
      <c r="AC45" s="194">
        <v>0.40823300000000001</v>
      </c>
      <c r="AD45" s="194">
        <v>0.40018999999999999</v>
      </c>
      <c r="AE45" s="194">
        <v>0.39780700000000002</v>
      </c>
      <c r="AF45" s="181">
        <v>-2.4305E-2</v>
      </c>
      <c r="AG45" s="37"/>
    </row>
    <row r="46" spans="1:33" ht="15" customHeight="1" x14ac:dyDescent="0.35">
      <c r="A46" s="36" t="s">
        <v>538</v>
      </c>
      <c r="B46" s="182" t="s">
        <v>43</v>
      </c>
      <c r="C46" s="194">
        <v>0.80491900000000005</v>
      </c>
      <c r="D46" s="194">
        <v>0.55683700000000003</v>
      </c>
      <c r="E46" s="194">
        <v>0.45195200000000002</v>
      </c>
      <c r="F46" s="194">
        <v>0.42803999999999998</v>
      </c>
      <c r="G46" s="194">
        <v>0.362012</v>
      </c>
      <c r="H46" s="194">
        <v>0.31149300000000002</v>
      </c>
      <c r="I46" s="194">
        <v>0.279335</v>
      </c>
      <c r="J46" s="194">
        <v>0.295406</v>
      </c>
      <c r="K46" s="194">
        <v>0.31570199999999998</v>
      </c>
      <c r="L46" s="194">
        <v>0.33962199999999998</v>
      </c>
      <c r="M46" s="194">
        <v>0.36288799999999999</v>
      </c>
      <c r="N46" s="194">
        <v>0.38897999999999999</v>
      </c>
      <c r="O46" s="194">
        <v>0.407277</v>
      </c>
      <c r="P46" s="194">
        <v>0.41920400000000002</v>
      </c>
      <c r="Q46" s="194">
        <v>0.418209</v>
      </c>
      <c r="R46" s="194">
        <v>0.42026200000000002</v>
      </c>
      <c r="S46" s="194">
        <v>0.431257</v>
      </c>
      <c r="T46" s="194">
        <v>0.42196600000000001</v>
      </c>
      <c r="U46" s="194">
        <v>0.43464000000000003</v>
      </c>
      <c r="V46" s="194">
        <v>0.44012099999999998</v>
      </c>
      <c r="W46" s="194">
        <v>0.43928600000000001</v>
      </c>
      <c r="X46" s="194">
        <v>0.43065199999999998</v>
      </c>
      <c r="Y46" s="194">
        <v>0.42609399999999997</v>
      </c>
      <c r="Z46" s="194">
        <v>0.42397499999999999</v>
      </c>
      <c r="AA46" s="194">
        <v>0.42409799999999997</v>
      </c>
      <c r="AB46" s="194">
        <v>0.419761</v>
      </c>
      <c r="AC46" s="194">
        <v>0.41299999999999998</v>
      </c>
      <c r="AD46" s="194">
        <v>0.404858</v>
      </c>
      <c r="AE46" s="194">
        <v>0.40242099999999997</v>
      </c>
      <c r="AF46" s="181">
        <v>-2.4455000000000001E-2</v>
      </c>
      <c r="AG46" s="37"/>
    </row>
    <row r="47" spans="1:33" ht="15" customHeight="1" x14ac:dyDescent="0.35">
      <c r="A47" s="36" t="s">
        <v>537</v>
      </c>
      <c r="B47" s="182" t="s">
        <v>21</v>
      </c>
      <c r="C47" s="194">
        <v>4.6491819999999997</v>
      </c>
      <c r="D47" s="194">
        <v>4.5000999999999998</v>
      </c>
      <c r="E47" s="194">
        <v>4.699973</v>
      </c>
      <c r="F47" s="194">
        <v>4.7511089999999996</v>
      </c>
      <c r="G47" s="194">
        <v>4.8411840000000002</v>
      </c>
      <c r="H47" s="194">
        <v>4.8925559999999999</v>
      </c>
      <c r="I47" s="194">
        <v>4.9208179999999997</v>
      </c>
      <c r="J47" s="194">
        <v>4.9020590000000004</v>
      </c>
      <c r="K47" s="194">
        <v>4.8786690000000004</v>
      </c>
      <c r="L47" s="194">
        <v>4.8492499999999996</v>
      </c>
      <c r="M47" s="194">
        <v>4.8203379999999996</v>
      </c>
      <c r="N47" s="194">
        <v>4.7951480000000002</v>
      </c>
      <c r="O47" s="194">
        <v>4.7772839999999999</v>
      </c>
      <c r="P47" s="194">
        <v>4.7673870000000003</v>
      </c>
      <c r="Q47" s="194">
        <v>4.7738899999999997</v>
      </c>
      <c r="R47" s="194">
        <v>4.7766099999999998</v>
      </c>
      <c r="S47" s="194">
        <v>4.7741480000000003</v>
      </c>
      <c r="T47" s="194">
        <v>4.790349</v>
      </c>
      <c r="U47" s="194">
        <v>4.78355</v>
      </c>
      <c r="V47" s="194">
        <v>4.7872149999999998</v>
      </c>
      <c r="W47" s="194">
        <v>4.7970490000000003</v>
      </c>
      <c r="X47" s="194">
        <v>4.8140539999999996</v>
      </c>
      <c r="Y47" s="194">
        <v>4.8302189999999996</v>
      </c>
      <c r="Z47" s="194">
        <v>4.845167</v>
      </c>
      <c r="AA47" s="194">
        <v>4.8540539999999996</v>
      </c>
      <c r="AB47" s="194">
        <v>4.8657810000000001</v>
      </c>
      <c r="AC47" s="194">
        <v>4.8851690000000003</v>
      </c>
      <c r="AD47" s="194">
        <v>4.9035970000000004</v>
      </c>
      <c r="AE47" s="194">
        <v>4.9108609999999997</v>
      </c>
      <c r="AF47" s="181">
        <v>1.9580000000000001E-3</v>
      </c>
      <c r="AG47" s="37"/>
    </row>
    <row r="48" spans="1:33" ht="15" customHeight="1" x14ac:dyDescent="0.35">
      <c r="A48" s="36" t="s">
        <v>536</v>
      </c>
      <c r="B48" s="182" t="s">
        <v>22</v>
      </c>
      <c r="C48" s="194">
        <v>0.12868599999999999</v>
      </c>
      <c r="D48" s="194">
        <v>0.12620100000000001</v>
      </c>
      <c r="E48" s="194">
        <v>0.13105900000000001</v>
      </c>
      <c r="F48" s="194">
        <v>0.12923599999999999</v>
      </c>
      <c r="G48" s="194">
        <v>0.12662499999999999</v>
      </c>
      <c r="H48" s="194">
        <v>0.124706</v>
      </c>
      <c r="I48" s="194">
        <v>0.12347900000000001</v>
      </c>
      <c r="J48" s="194">
        <v>0.122957</v>
      </c>
      <c r="K48" s="194">
        <v>0.12244099999999999</v>
      </c>
      <c r="L48" s="194">
        <v>0.121336</v>
      </c>
      <c r="M48" s="194">
        <v>0.119822</v>
      </c>
      <c r="N48" s="194">
        <v>0.11841500000000001</v>
      </c>
      <c r="O48" s="194">
        <v>0.116579</v>
      </c>
      <c r="P48" s="194">
        <v>0.11473800000000001</v>
      </c>
      <c r="Q48" s="194">
        <v>0.113236</v>
      </c>
      <c r="R48" s="194">
        <v>0.111628</v>
      </c>
      <c r="S48" s="194">
        <v>0.11036700000000001</v>
      </c>
      <c r="T48" s="194">
        <v>0.108846</v>
      </c>
      <c r="U48" s="194">
        <v>0.107029</v>
      </c>
      <c r="V48" s="194">
        <v>0.105479</v>
      </c>
      <c r="W48" s="194">
        <v>0.10410700000000001</v>
      </c>
      <c r="X48" s="194">
        <v>0.102774</v>
      </c>
      <c r="Y48" s="194">
        <v>0.101726</v>
      </c>
      <c r="Z48" s="194">
        <v>0.10080799999999999</v>
      </c>
      <c r="AA48" s="194">
        <v>9.9464999999999998E-2</v>
      </c>
      <c r="AB48" s="194">
        <v>9.7965999999999998E-2</v>
      </c>
      <c r="AC48" s="194">
        <v>9.7108E-2</v>
      </c>
      <c r="AD48" s="194">
        <v>9.5902000000000001E-2</v>
      </c>
      <c r="AE48" s="194">
        <v>9.4004000000000004E-2</v>
      </c>
      <c r="AF48" s="181">
        <v>-1.1153E-2</v>
      </c>
      <c r="AG48" s="37"/>
    </row>
    <row r="49" spans="1:33" ht="15" customHeight="1" x14ac:dyDescent="0.35">
      <c r="A49" s="36" t="s">
        <v>535</v>
      </c>
      <c r="B49" s="182" t="s">
        <v>23</v>
      </c>
      <c r="C49" s="194">
        <v>1.4E-5</v>
      </c>
      <c r="D49" s="194">
        <v>1.5E-5</v>
      </c>
      <c r="E49" s="194">
        <v>1.5E-5</v>
      </c>
      <c r="F49" s="194">
        <v>1.5E-5</v>
      </c>
      <c r="G49" s="194">
        <v>1.4E-5</v>
      </c>
      <c r="H49" s="194">
        <v>1.4E-5</v>
      </c>
      <c r="I49" s="194">
        <v>1.4E-5</v>
      </c>
      <c r="J49" s="194">
        <v>1.4E-5</v>
      </c>
      <c r="K49" s="194">
        <v>1.4E-5</v>
      </c>
      <c r="L49" s="194">
        <v>1.2999999999999999E-5</v>
      </c>
      <c r="M49" s="194">
        <v>1.2999999999999999E-5</v>
      </c>
      <c r="N49" s="194">
        <v>1.2999999999999999E-5</v>
      </c>
      <c r="O49" s="194">
        <v>1.2999999999999999E-5</v>
      </c>
      <c r="P49" s="194">
        <v>1.2E-5</v>
      </c>
      <c r="Q49" s="194">
        <v>1.2E-5</v>
      </c>
      <c r="R49" s="194">
        <v>1.2E-5</v>
      </c>
      <c r="S49" s="194">
        <v>1.2E-5</v>
      </c>
      <c r="T49" s="194">
        <v>1.2E-5</v>
      </c>
      <c r="U49" s="194">
        <v>1.2E-5</v>
      </c>
      <c r="V49" s="194">
        <v>1.2E-5</v>
      </c>
      <c r="W49" s="194">
        <v>1.1E-5</v>
      </c>
      <c r="X49" s="194">
        <v>1.1E-5</v>
      </c>
      <c r="Y49" s="194">
        <v>1.1E-5</v>
      </c>
      <c r="Z49" s="194">
        <v>1.1E-5</v>
      </c>
      <c r="AA49" s="194">
        <v>1.1E-5</v>
      </c>
      <c r="AB49" s="194">
        <v>1.1E-5</v>
      </c>
      <c r="AC49" s="194">
        <v>1.1E-5</v>
      </c>
      <c r="AD49" s="194">
        <v>1.1E-5</v>
      </c>
      <c r="AE49" s="194">
        <v>1.0000000000000001E-5</v>
      </c>
      <c r="AF49" s="181">
        <v>-1.1136E-2</v>
      </c>
      <c r="AG49" s="37"/>
    </row>
    <row r="50" spans="1:33" ht="15" customHeight="1" x14ac:dyDescent="0.35">
      <c r="A50" s="36" t="s">
        <v>534</v>
      </c>
      <c r="B50" s="182" t="s">
        <v>24</v>
      </c>
      <c r="C50" s="194">
        <v>0.82926100000000003</v>
      </c>
      <c r="D50" s="194">
        <v>0.86348199999999997</v>
      </c>
      <c r="E50" s="194">
        <v>0.86909000000000003</v>
      </c>
      <c r="F50" s="194">
        <v>0.86486799999999997</v>
      </c>
      <c r="G50" s="194">
        <v>0.85818899999999998</v>
      </c>
      <c r="H50" s="194">
        <v>0.85390500000000003</v>
      </c>
      <c r="I50" s="194">
        <v>0.84828700000000001</v>
      </c>
      <c r="J50" s="194">
        <v>0.84057499999999996</v>
      </c>
      <c r="K50" s="194">
        <v>0.83180100000000001</v>
      </c>
      <c r="L50" s="194">
        <v>0.82372000000000001</v>
      </c>
      <c r="M50" s="194">
        <v>0.81601199999999996</v>
      </c>
      <c r="N50" s="194">
        <v>0.807141</v>
      </c>
      <c r="O50" s="194">
        <v>0.79974800000000001</v>
      </c>
      <c r="P50" s="194">
        <v>0.79250200000000004</v>
      </c>
      <c r="Q50" s="194">
        <v>0.78298999999999996</v>
      </c>
      <c r="R50" s="194">
        <v>0.77380099999999996</v>
      </c>
      <c r="S50" s="194">
        <v>0.76341199999999998</v>
      </c>
      <c r="T50" s="194">
        <v>0.75328600000000001</v>
      </c>
      <c r="U50" s="194">
        <v>0.74492700000000001</v>
      </c>
      <c r="V50" s="194">
        <v>0.735792</v>
      </c>
      <c r="W50" s="194">
        <v>0.72580999999999996</v>
      </c>
      <c r="X50" s="194">
        <v>0.71570999999999996</v>
      </c>
      <c r="Y50" s="194">
        <v>0.70482900000000004</v>
      </c>
      <c r="Z50" s="194">
        <v>0.69399200000000005</v>
      </c>
      <c r="AA50" s="194">
        <v>0.68803000000000003</v>
      </c>
      <c r="AB50" s="194">
        <v>0.67940599999999995</v>
      </c>
      <c r="AC50" s="194">
        <v>0.66891599999999996</v>
      </c>
      <c r="AD50" s="194">
        <v>0.65912599999999999</v>
      </c>
      <c r="AE50" s="194">
        <v>0.65220400000000001</v>
      </c>
      <c r="AF50" s="181">
        <v>-8.541E-3</v>
      </c>
      <c r="AG50" s="37"/>
    </row>
    <row r="51" spans="1:33" ht="15" customHeight="1" x14ac:dyDescent="0.35">
      <c r="A51" s="36" t="s">
        <v>533</v>
      </c>
      <c r="B51" s="182" t="s">
        <v>25</v>
      </c>
      <c r="C51" s="194">
        <v>6.4120619999999997</v>
      </c>
      <c r="D51" s="194">
        <v>6.0466350000000002</v>
      </c>
      <c r="E51" s="194">
        <v>6.1520890000000001</v>
      </c>
      <c r="F51" s="194">
        <v>6.1732680000000002</v>
      </c>
      <c r="G51" s="194">
        <v>6.1880249999999997</v>
      </c>
      <c r="H51" s="194">
        <v>6.1826749999999997</v>
      </c>
      <c r="I51" s="194">
        <v>6.171932</v>
      </c>
      <c r="J51" s="194">
        <v>6.161009</v>
      </c>
      <c r="K51" s="194">
        <v>6.1486260000000001</v>
      </c>
      <c r="L51" s="194">
        <v>6.1339410000000001</v>
      </c>
      <c r="M51" s="194">
        <v>6.1190730000000002</v>
      </c>
      <c r="N51" s="194">
        <v>6.1096959999999996</v>
      </c>
      <c r="O51" s="194">
        <v>6.1009010000000004</v>
      </c>
      <c r="P51" s="194">
        <v>6.0938439999999998</v>
      </c>
      <c r="Q51" s="194">
        <v>6.0883370000000001</v>
      </c>
      <c r="R51" s="194">
        <v>6.0823140000000002</v>
      </c>
      <c r="S51" s="194">
        <v>6.0791959999999996</v>
      </c>
      <c r="T51" s="194">
        <v>6.0744579999999999</v>
      </c>
      <c r="U51" s="194">
        <v>6.0701580000000002</v>
      </c>
      <c r="V51" s="194">
        <v>6.0686179999999998</v>
      </c>
      <c r="W51" s="194">
        <v>6.0662630000000002</v>
      </c>
      <c r="X51" s="194">
        <v>6.0632020000000004</v>
      </c>
      <c r="Y51" s="194">
        <v>6.062881</v>
      </c>
      <c r="Z51" s="194">
        <v>6.0639539999999998</v>
      </c>
      <c r="AA51" s="194">
        <v>6.0656600000000003</v>
      </c>
      <c r="AB51" s="194">
        <v>6.0629239999999998</v>
      </c>
      <c r="AC51" s="194">
        <v>6.0642040000000001</v>
      </c>
      <c r="AD51" s="194">
        <v>6.0634949999999996</v>
      </c>
      <c r="AE51" s="194">
        <v>6.059501</v>
      </c>
      <c r="AF51" s="181">
        <v>-2.0179999999999998E-3</v>
      </c>
      <c r="AG51" s="37"/>
    </row>
    <row r="52" spans="1:33" ht="15" customHeight="1" x14ac:dyDescent="0.35">
      <c r="A52" s="35"/>
      <c r="B52" s="184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182" t="s">
        <v>2022</v>
      </c>
      <c r="C53" s="194">
        <v>7.7387059999999996</v>
      </c>
      <c r="D53" s="194">
        <v>8.3521400000000003</v>
      </c>
      <c r="E53" s="194">
        <v>8.3229330000000008</v>
      </c>
      <c r="F53" s="194">
        <v>8.2933629999999994</v>
      </c>
      <c r="G53" s="194">
        <v>8.2593779999999999</v>
      </c>
      <c r="H53" s="194">
        <v>8.2077989999999996</v>
      </c>
      <c r="I53" s="194">
        <v>8.1611960000000003</v>
      </c>
      <c r="J53" s="194">
        <v>8.1234029999999997</v>
      </c>
      <c r="K53" s="194">
        <v>8.0843690000000006</v>
      </c>
      <c r="L53" s="194">
        <v>8.0466999999999995</v>
      </c>
      <c r="M53" s="194">
        <v>8.0102150000000005</v>
      </c>
      <c r="N53" s="194">
        <v>7.9731139999999998</v>
      </c>
      <c r="O53" s="194">
        <v>7.9332539999999998</v>
      </c>
      <c r="P53" s="194">
        <v>7.8846869999999996</v>
      </c>
      <c r="Q53" s="194">
        <v>7.8485170000000002</v>
      </c>
      <c r="R53" s="194">
        <v>7.8139060000000002</v>
      </c>
      <c r="S53" s="194">
        <v>7.7777180000000001</v>
      </c>
      <c r="T53" s="194">
        <v>7.7558680000000004</v>
      </c>
      <c r="U53" s="194">
        <v>7.7279260000000001</v>
      </c>
      <c r="V53" s="194">
        <v>7.699452</v>
      </c>
      <c r="W53" s="194">
        <v>7.6718109999999999</v>
      </c>
      <c r="X53" s="194">
        <v>7.6569229999999999</v>
      </c>
      <c r="Y53" s="194">
        <v>7.6420669999999999</v>
      </c>
      <c r="Z53" s="194">
        <v>7.6288080000000003</v>
      </c>
      <c r="AA53" s="194">
        <v>7.6089120000000001</v>
      </c>
      <c r="AB53" s="194">
        <v>7.5937039999999998</v>
      </c>
      <c r="AC53" s="194">
        <v>7.5781970000000003</v>
      </c>
      <c r="AD53" s="194">
        <v>7.5565499999999997</v>
      </c>
      <c r="AE53" s="194">
        <v>7.539612</v>
      </c>
      <c r="AF53" s="181">
        <v>-9.3000000000000005E-4</v>
      </c>
      <c r="AG53" s="37"/>
    </row>
    <row r="54" spans="1:33" ht="15" customHeight="1" x14ac:dyDescent="0.35">
      <c r="A54" s="36" t="s">
        <v>530</v>
      </c>
      <c r="B54" s="182" t="s">
        <v>50</v>
      </c>
      <c r="C54" s="194">
        <v>1.1060080000000001</v>
      </c>
      <c r="D54" s="194">
        <v>1.314262</v>
      </c>
      <c r="E54" s="194">
        <v>1.2465889999999999</v>
      </c>
      <c r="F54" s="194">
        <v>1.2134769999999999</v>
      </c>
      <c r="G54" s="194">
        <v>1.174336</v>
      </c>
      <c r="H54" s="194">
        <v>1.1434519999999999</v>
      </c>
      <c r="I54" s="194">
        <v>1.120681</v>
      </c>
      <c r="J54" s="194">
        <v>1.106006</v>
      </c>
      <c r="K54" s="194">
        <v>1.0929960000000001</v>
      </c>
      <c r="L54" s="194">
        <v>1.0763180000000001</v>
      </c>
      <c r="M54" s="194">
        <v>1.0577019999999999</v>
      </c>
      <c r="N54" s="194">
        <v>1.0417920000000001</v>
      </c>
      <c r="O54" s="194">
        <v>1.0238080000000001</v>
      </c>
      <c r="P54" s="194">
        <v>1.007466</v>
      </c>
      <c r="Q54" s="194">
        <v>0.99502900000000005</v>
      </c>
      <c r="R54" s="194">
        <v>0.98163599999999995</v>
      </c>
      <c r="S54" s="194">
        <v>0.97140300000000002</v>
      </c>
      <c r="T54" s="194">
        <v>0.95877199999999996</v>
      </c>
      <c r="U54" s="194">
        <v>0.94340000000000002</v>
      </c>
      <c r="V54" s="194">
        <v>0.93043900000000002</v>
      </c>
      <c r="W54" s="194">
        <v>0.91905099999999995</v>
      </c>
      <c r="X54" s="194">
        <v>0.90802799999999995</v>
      </c>
      <c r="Y54" s="194">
        <v>0.89954400000000001</v>
      </c>
      <c r="Z54" s="194">
        <v>0.89224800000000004</v>
      </c>
      <c r="AA54" s="194">
        <v>0.881027</v>
      </c>
      <c r="AB54" s="194">
        <v>0.86836800000000003</v>
      </c>
      <c r="AC54" s="194">
        <v>0.86155999999999999</v>
      </c>
      <c r="AD54" s="194">
        <v>0.85153500000000004</v>
      </c>
      <c r="AE54" s="194">
        <v>0.83512900000000001</v>
      </c>
      <c r="AF54" s="181">
        <v>-9.9830000000000006E-3</v>
      </c>
      <c r="AG54" s="37"/>
    </row>
    <row r="55" spans="1:33" ht="15" customHeight="1" x14ac:dyDescent="0.35">
      <c r="A55" s="36" t="s">
        <v>529</v>
      </c>
      <c r="B55" s="182" t="s">
        <v>21</v>
      </c>
      <c r="C55" s="194">
        <v>2.3333200000000001</v>
      </c>
      <c r="D55" s="194">
        <v>2.4413339999999999</v>
      </c>
      <c r="E55" s="194">
        <v>2.4864929999999998</v>
      </c>
      <c r="F55" s="194">
        <v>2.4850509999999999</v>
      </c>
      <c r="G55" s="194">
        <v>2.478513</v>
      </c>
      <c r="H55" s="194">
        <v>2.4680970000000002</v>
      </c>
      <c r="I55" s="194">
        <v>2.455686</v>
      </c>
      <c r="J55" s="194">
        <v>2.4508610000000002</v>
      </c>
      <c r="K55" s="194">
        <v>2.444137</v>
      </c>
      <c r="L55" s="194">
        <v>2.4358420000000001</v>
      </c>
      <c r="M55" s="194">
        <v>2.4402949999999999</v>
      </c>
      <c r="N55" s="194">
        <v>2.4304939999999999</v>
      </c>
      <c r="O55" s="194">
        <v>2.422104</v>
      </c>
      <c r="P55" s="194">
        <v>2.4133490000000002</v>
      </c>
      <c r="Q55" s="194">
        <v>2.4076430000000002</v>
      </c>
      <c r="R55" s="194">
        <v>2.3992279999999999</v>
      </c>
      <c r="S55" s="194">
        <v>2.395308</v>
      </c>
      <c r="T55" s="194">
        <v>2.379337</v>
      </c>
      <c r="U55" s="194">
        <v>2.3601779999999999</v>
      </c>
      <c r="V55" s="194">
        <v>2.3465850000000001</v>
      </c>
      <c r="W55" s="194">
        <v>2.3291110000000002</v>
      </c>
      <c r="X55" s="194">
        <v>2.306654</v>
      </c>
      <c r="Y55" s="194">
        <v>2.2840370000000001</v>
      </c>
      <c r="Z55" s="194">
        <v>2.2614260000000002</v>
      </c>
      <c r="AA55" s="194">
        <v>2.239452</v>
      </c>
      <c r="AB55" s="194">
        <v>2.2203300000000001</v>
      </c>
      <c r="AC55" s="194">
        <v>2.2032759999999998</v>
      </c>
      <c r="AD55" s="194">
        <v>2.1841179999999998</v>
      </c>
      <c r="AE55" s="194">
        <v>2.1640609999999998</v>
      </c>
      <c r="AF55" s="181">
        <v>-2.686E-3</v>
      </c>
      <c r="AG55" s="37"/>
    </row>
    <row r="56" spans="1:33" ht="15" customHeight="1" x14ac:dyDescent="0.35">
      <c r="A56" s="36" t="s">
        <v>528</v>
      </c>
      <c r="B56" s="182" t="s">
        <v>51</v>
      </c>
      <c r="C56" s="194">
        <v>11.178032999999999</v>
      </c>
      <c r="D56" s="194">
        <v>12.107737</v>
      </c>
      <c r="E56" s="194">
        <v>12.056015</v>
      </c>
      <c r="F56" s="194">
        <v>11.991891000000001</v>
      </c>
      <c r="G56" s="194">
        <v>11.912227</v>
      </c>
      <c r="H56" s="194">
        <v>11.819347</v>
      </c>
      <c r="I56" s="194">
        <v>11.737563</v>
      </c>
      <c r="J56" s="194">
        <v>11.680268999999999</v>
      </c>
      <c r="K56" s="194">
        <v>11.621502</v>
      </c>
      <c r="L56" s="194">
        <v>11.558859</v>
      </c>
      <c r="M56" s="194">
        <v>11.508212</v>
      </c>
      <c r="N56" s="194">
        <v>11.445399</v>
      </c>
      <c r="O56" s="194">
        <v>11.379167000000001</v>
      </c>
      <c r="P56" s="194">
        <v>11.305502000000001</v>
      </c>
      <c r="Q56" s="194">
        <v>11.251189</v>
      </c>
      <c r="R56" s="194">
        <v>11.19477</v>
      </c>
      <c r="S56" s="194">
        <v>11.144429000000001</v>
      </c>
      <c r="T56" s="194">
        <v>11.093977000000001</v>
      </c>
      <c r="U56" s="194">
        <v>11.031504999999999</v>
      </c>
      <c r="V56" s="194">
        <v>10.976476999999999</v>
      </c>
      <c r="W56" s="194">
        <v>10.919973000000001</v>
      </c>
      <c r="X56" s="194">
        <v>10.871605000000001</v>
      </c>
      <c r="Y56" s="194">
        <v>10.825649</v>
      </c>
      <c r="Z56" s="194">
        <v>10.782484</v>
      </c>
      <c r="AA56" s="194">
        <v>10.729391</v>
      </c>
      <c r="AB56" s="194">
        <v>10.682403000000001</v>
      </c>
      <c r="AC56" s="194">
        <v>10.643034</v>
      </c>
      <c r="AD56" s="194">
        <v>10.592204000000001</v>
      </c>
      <c r="AE56" s="194">
        <v>10.538802</v>
      </c>
      <c r="AF56" s="181">
        <v>-2.101E-3</v>
      </c>
      <c r="AG56" s="37"/>
    </row>
    <row r="57" spans="1:33" ht="15" customHeight="1" x14ac:dyDescent="0.35">
      <c r="A57" s="36" t="s">
        <v>527</v>
      </c>
      <c r="B57" s="184" t="s">
        <v>526</v>
      </c>
      <c r="C57" s="195">
        <v>17.590095999999999</v>
      </c>
      <c r="D57" s="195">
        <v>18.154371000000001</v>
      </c>
      <c r="E57" s="195">
        <v>18.208103000000001</v>
      </c>
      <c r="F57" s="195">
        <v>18.165158999999999</v>
      </c>
      <c r="G57" s="195">
        <v>18.100249999999999</v>
      </c>
      <c r="H57" s="195">
        <v>18.002022</v>
      </c>
      <c r="I57" s="195">
        <v>17.909496000000001</v>
      </c>
      <c r="J57" s="195">
        <v>17.841277999999999</v>
      </c>
      <c r="K57" s="195">
        <v>17.770128</v>
      </c>
      <c r="L57" s="195">
        <v>17.692800999999999</v>
      </c>
      <c r="M57" s="195">
        <v>17.627285000000001</v>
      </c>
      <c r="N57" s="195">
        <v>17.555095999999999</v>
      </c>
      <c r="O57" s="195">
        <v>17.480067999999999</v>
      </c>
      <c r="P57" s="195">
        <v>17.399345</v>
      </c>
      <c r="Q57" s="195">
        <v>17.339527</v>
      </c>
      <c r="R57" s="195">
        <v>17.277083999999999</v>
      </c>
      <c r="S57" s="195">
        <v>17.223624999999998</v>
      </c>
      <c r="T57" s="195">
        <v>17.168434000000001</v>
      </c>
      <c r="U57" s="195">
        <v>17.101662000000001</v>
      </c>
      <c r="V57" s="195">
        <v>17.045093999999999</v>
      </c>
      <c r="W57" s="195">
        <v>16.986236999999999</v>
      </c>
      <c r="X57" s="195">
        <v>16.934806999999999</v>
      </c>
      <c r="Y57" s="195">
        <v>16.888531</v>
      </c>
      <c r="Z57" s="195">
        <v>16.846437000000002</v>
      </c>
      <c r="AA57" s="195">
        <v>16.795051999999998</v>
      </c>
      <c r="AB57" s="195">
        <v>16.745327</v>
      </c>
      <c r="AC57" s="195">
        <v>16.707236999999999</v>
      </c>
      <c r="AD57" s="195">
        <v>16.655698999999998</v>
      </c>
      <c r="AE57" s="195">
        <v>16.598303000000001</v>
      </c>
      <c r="AF57" s="178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184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184" t="s">
        <v>185</v>
      </c>
      <c r="C60" s="180">
        <v>275.049622</v>
      </c>
      <c r="D60" s="180">
        <v>259.91110200000003</v>
      </c>
      <c r="E60" s="180">
        <v>255.09707599999999</v>
      </c>
      <c r="F60" s="180">
        <v>258.60723899999999</v>
      </c>
      <c r="G60" s="180">
        <v>261.93515000000002</v>
      </c>
      <c r="H60" s="180">
        <v>263.57397500000002</v>
      </c>
      <c r="I60" s="180">
        <v>263.88476600000001</v>
      </c>
      <c r="J60" s="180">
        <v>263.59893799999998</v>
      </c>
      <c r="K60" s="180">
        <v>263.64227299999999</v>
      </c>
      <c r="L60" s="180">
        <v>265.76580799999999</v>
      </c>
      <c r="M60" s="180">
        <v>268.868652</v>
      </c>
      <c r="N60" s="180">
        <v>272.02340700000002</v>
      </c>
      <c r="O60" s="180">
        <v>275.25650000000002</v>
      </c>
      <c r="P60" s="180">
        <v>278.54202299999997</v>
      </c>
      <c r="Q60" s="180">
        <v>281.17938199999998</v>
      </c>
      <c r="R60" s="180">
        <v>283.96948200000003</v>
      </c>
      <c r="S60" s="180">
        <v>285.96252399999997</v>
      </c>
      <c r="T60" s="180">
        <v>288.76400799999999</v>
      </c>
      <c r="U60" s="180">
        <v>292.41830399999998</v>
      </c>
      <c r="V60" s="180">
        <v>295.83108499999997</v>
      </c>
      <c r="W60" s="180">
        <v>298.749664</v>
      </c>
      <c r="X60" s="180">
        <v>301.41570999999999</v>
      </c>
      <c r="Y60" s="180">
        <v>303.24932899999999</v>
      </c>
      <c r="Z60" s="180">
        <v>304.80865499999999</v>
      </c>
      <c r="AA60" s="180">
        <v>307.52786300000002</v>
      </c>
      <c r="AB60" s="180">
        <v>311.04901100000001</v>
      </c>
      <c r="AC60" s="180">
        <v>312.75692700000002</v>
      </c>
      <c r="AD60" s="180">
        <v>315.54788200000002</v>
      </c>
      <c r="AE60" s="180">
        <v>320.43817100000001</v>
      </c>
      <c r="AF60" s="178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184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184" t="s">
        <v>2100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182" t="s">
        <v>195</v>
      </c>
      <c r="C64" s="194">
        <v>2.5100000000000001E-2</v>
      </c>
      <c r="D64" s="194">
        <v>2.5100000000000001E-2</v>
      </c>
      <c r="E64" s="194">
        <v>2.5100000000000001E-2</v>
      </c>
      <c r="F64" s="194">
        <v>2.5100000000000001E-2</v>
      </c>
      <c r="G64" s="194">
        <v>2.5100000000000001E-2</v>
      </c>
      <c r="H64" s="194">
        <v>2.5100000000000001E-2</v>
      </c>
      <c r="I64" s="194">
        <v>2.5100000000000001E-2</v>
      </c>
      <c r="J64" s="194">
        <v>2.5100000000000001E-2</v>
      </c>
      <c r="K64" s="194">
        <v>2.5100000000000001E-2</v>
      </c>
      <c r="L64" s="194">
        <v>2.5100000000000001E-2</v>
      </c>
      <c r="M64" s="194">
        <v>2.5100000000000001E-2</v>
      </c>
      <c r="N64" s="194">
        <v>2.5100000000000001E-2</v>
      </c>
      <c r="O64" s="194">
        <v>2.5100000000000001E-2</v>
      </c>
      <c r="P64" s="194">
        <v>2.5100000000000001E-2</v>
      </c>
      <c r="Q64" s="194">
        <v>2.5100000000000001E-2</v>
      </c>
      <c r="R64" s="194">
        <v>2.5100000000000001E-2</v>
      </c>
      <c r="S64" s="194">
        <v>2.5100000000000001E-2</v>
      </c>
      <c r="T64" s="194">
        <v>2.5100000000000001E-2</v>
      </c>
      <c r="U64" s="194">
        <v>2.5100000000000001E-2</v>
      </c>
      <c r="V64" s="194">
        <v>2.5100000000000001E-2</v>
      </c>
      <c r="W64" s="194">
        <v>2.5100000000000001E-2</v>
      </c>
      <c r="X64" s="194">
        <v>2.5100000000000001E-2</v>
      </c>
      <c r="Y64" s="194">
        <v>2.5100000000000001E-2</v>
      </c>
      <c r="Z64" s="194">
        <v>2.5100000000000001E-2</v>
      </c>
      <c r="AA64" s="194">
        <v>2.5100000000000001E-2</v>
      </c>
      <c r="AB64" s="194">
        <v>2.5100000000000001E-2</v>
      </c>
      <c r="AC64" s="194">
        <v>2.5100000000000001E-2</v>
      </c>
      <c r="AD64" s="194">
        <v>2.5100000000000001E-2</v>
      </c>
      <c r="AE64" s="194">
        <v>2.5100000000000001E-2</v>
      </c>
      <c r="AF64" s="181">
        <v>0</v>
      </c>
      <c r="AG64" s="37"/>
    </row>
    <row r="65" spans="1:34" ht="15" customHeight="1" x14ac:dyDescent="0.35">
      <c r="A65" s="36" t="s">
        <v>522</v>
      </c>
      <c r="B65" s="182" t="s">
        <v>21</v>
      </c>
      <c r="C65" s="194">
        <v>9.2624340000000007</v>
      </c>
      <c r="D65" s="194">
        <v>9.4699460000000002</v>
      </c>
      <c r="E65" s="194">
        <v>9.6338760000000008</v>
      </c>
      <c r="F65" s="194">
        <v>9.7591669999999997</v>
      </c>
      <c r="G65" s="194">
        <v>9.9534490000000009</v>
      </c>
      <c r="H65" s="194">
        <v>10.082336</v>
      </c>
      <c r="I65" s="194">
        <v>10.214668</v>
      </c>
      <c r="J65" s="194">
        <v>10.350142999999999</v>
      </c>
      <c r="K65" s="194">
        <v>10.489678</v>
      </c>
      <c r="L65" s="194">
        <v>10.635315</v>
      </c>
      <c r="M65" s="194">
        <v>10.789342</v>
      </c>
      <c r="N65" s="194">
        <v>10.955030000000001</v>
      </c>
      <c r="O65" s="194">
        <v>11.134840000000001</v>
      </c>
      <c r="P65" s="194">
        <v>11.326506</v>
      </c>
      <c r="Q65" s="194">
        <v>11.5313</v>
      </c>
      <c r="R65" s="194">
        <v>11.748602</v>
      </c>
      <c r="S65" s="194">
        <v>11.978249999999999</v>
      </c>
      <c r="T65" s="194">
        <v>12.220848</v>
      </c>
      <c r="U65" s="194">
        <v>12.477651</v>
      </c>
      <c r="V65" s="194">
        <v>12.747342</v>
      </c>
      <c r="W65" s="194">
        <v>13.028176999999999</v>
      </c>
      <c r="X65" s="194">
        <v>13.320328</v>
      </c>
      <c r="Y65" s="194">
        <v>13.622496999999999</v>
      </c>
      <c r="Z65" s="194">
        <v>13.930263999999999</v>
      </c>
      <c r="AA65" s="194">
        <v>14.207323000000001</v>
      </c>
      <c r="AB65" s="194">
        <v>14.494267000000001</v>
      </c>
      <c r="AC65" s="194">
        <v>14.790022</v>
      </c>
      <c r="AD65" s="194">
        <v>15.096121999999999</v>
      </c>
      <c r="AE65" s="194">
        <v>15.417707</v>
      </c>
      <c r="AF65" s="181">
        <v>1.8364999999999999E-2</v>
      </c>
      <c r="AG65" s="37"/>
      <c r="AH65" s="35"/>
    </row>
    <row r="66" spans="1:34" ht="12" customHeight="1" x14ac:dyDescent="0.35">
      <c r="A66" s="36" t="s">
        <v>521</v>
      </c>
      <c r="B66" s="182" t="s">
        <v>434</v>
      </c>
      <c r="C66" s="194">
        <v>0.21829999999999999</v>
      </c>
      <c r="D66" s="194">
        <v>0.21829999999999999</v>
      </c>
      <c r="E66" s="194">
        <v>0.21829999999999999</v>
      </c>
      <c r="F66" s="194">
        <v>0.21829999999999999</v>
      </c>
      <c r="G66" s="194">
        <v>0.21829999999999999</v>
      </c>
      <c r="H66" s="194">
        <v>0.21829999999999999</v>
      </c>
      <c r="I66" s="194">
        <v>0.21829999999999999</v>
      </c>
      <c r="J66" s="194">
        <v>0.21829999999999999</v>
      </c>
      <c r="K66" s="194">
        <v>0.21829999999999999</v>
      </c>
      <c r="L66" s="194">
        <v>0.21829999999999999</v>
      </c>
      <c r="M66" s="194">
        <v>0.21829999999999999</v>
      </c>
      <c r="N66" s="194">
        <v>0.21829999999999999</v>
      </c>
      <c r="O66" s="194">
        <v>0.21829999999999999</v>
      </c>
      <c r="P66" s="194">
        <v>0.21829999999999999</v>
      </c>
      <c r="Q66" s="194">
        <v>0.21829999999999999</v>
      </c>
      <c r="R66" s="194">
        <v>0.21829999999999999</v>
      </c>
      <c r="S66" s="194">
        <v>0.21829999999999999</v>
      </c>
      <c r="T66" s="194">
        <v>0.21829999999999999</v>
      </c>
      <c r="U66" s="194">
        <v>0.21829999999999999</v>
      </c>
      <c r="V66" s="194">
        <v>0.21829999999999999</v>
      </c>
      <c r="W66" s="194">
        <v>0.21829999999999999</v>
      </c>
      <c r="X66" s="194">
        <v>0.21829999999999999</v>
      </c>
      <c r="Y66" s="194">
        <v>0.21829999999999999</v>
      </c>
      <c r="Z66" s="194">
        <v>0.21829999999999999</v>
      </c>
      <c r="AA66" s="194">
        <v>0.21829999999999999</v>
      </c>
      <c r="AB66" s="194">
        <v>0.21829999999999999</v>
      </c>
      <c r="AC66" s="194">
        <v>0.21829999999999999</v>
      </c>
      <c r="AD66" s="194">
        <v>0.21829999999999999</v>
      </c>
      <c r="AE66" s="194">
        <v>0.21829999999999999</v>
      </c>
      <c r="AF66" s="181">
        <v>0</v>
      </c>
      <c r="AG66" s="37"/>
      <c r="AH66" s="35"/>
    </row>
    <row r="67" spans="1:34" ht="15" customHeight="1" x14ac:dyDescent="0.35">
      <c r="A67" s="36" t="s">
        <v>520</v>
      </c>
      <c r="B67" s="182" t="s">
        <v>2101</v>
      </c>
      <c r="C67" s="194">
        <v>0.82330000000000003</v>
      </c>
      <c r="D67" s="194">
        <v>0.84919999999999995</v>
      </c>
      <c r="E67" s="194">
        <v>0.84919999999999995</v>
      </c>
      <c r="F67" s="194">
        <v>0.84919999999999995</v>
      </c>
      <c r="G67" s="194">
        <v>0.8992</v>
      </c>
      <c r="H67" s="194">
        <v>0.8992</v>
      </c>
      <c r="I67" s="194">
        <v>0.8992</v>
      </c>
      <c r="J67" s="194">
        <v>0.8992</v>
      </c>
      <c r="K67" s="194">
        <v>0.8992</v>
      </c>
      <c r="L67" s="194">
        <v>0.8992</v>
      </c>
      <c r="M67" s="194">
        <v>0.8992</v>
      </c>
      <c r="N67" s="194">
        <v>0.8992</v>
      </c>
      <c r="O67" s="194">
        <v>0.8992</v>
      </c>
      <c r="P67" s="194">
        <v>0.8992</v>
      </c>
      <c r="Q67" s="194">
        <v>0.8992</v>
      </c>
      <c r="R67" s="194">
        <v>0.8992</v>
      </c>
      <c r="S67" s="194">
        <v>0.8992</v>
      </c>
      <c r="T67" s="194">
        <v>0.8992</v>
      </c>
      <c r="U67" s="194">
        <v>0.8992</v>
      </c>
      <c r="V67" s="194">
        <v>0.8992</v>
      </c>
      <c r="W67" s="194">
        <v>0.8992</v>
      </c>
      <c r="X67" s="194">
        <v>0.8992</v>
      </c>
      <c r="Y67" s="194">
        <v>0.8992</v>
      </c>
      <c r="Z67" s="194">
        <v>0.8992</v>
      </c>
      <c r="AA67" s="194">
        <v>0.8992</v>
      </c>
      <c r="AB67" s="194">
        <v>0.8992</v>
      </c>
      <c r="AC67" s="194">
        <v>0.8992</v>
      </c>
      <c r="AD67" s="194">
        <v>0.8992</v>
      </c>
      <c r="AE67" s="194">
        <v>0.8992</v>
      </c>
      <c r="AF67" s="181">
        <v>3.1540000000000001E-3</v>
      </c>
      <c r="AG67" s="37"/>
      <c r="AH67" s="35"/>
    </row>
    <row r="68" spans="1:34" ht="15" customHeight="1" x14ac:dyDescent="0.35">
      <c r="A68" s="36" t="s">
        <v>519</v>
      </c>
      <c r="B68" s="184" t="s">
        <v>189</v>
      </c>
      <c r="C68" s="195">
        <v>10.329133000000001</v>
      </c>
      <c r="D68" s="195">
        <v>10.562548</v>
      </c>
      <c r="E68" s="195">
        <v>10.726475000000001</v>
      </c>
      <c r="F68" s="195">
        <v>10.851768</v>
      </c>
      <c r="G68" s="195">
        <v>11.096049000000001</v>
      </c>
      <c r="H68" s="195">
        <v>11.224937000000001</v>
      </c>
      <c r="I68" s="195">
        <v>11.357267</v>
      </c>
      <c r="J68" s="195">
        <v>11.492742</v>
      </c>
      <c r="K68" s="195">
        <v>11.632277</v>
      </c>
      <c r="L68" s="195">
        <v>11.777915</v>
      </c>
      <c r="M68" s="195">
        <v>11.931941999999999</v>
      </c>
      <c r="N68" s="195">
        <v>12.097630000000001</v>
      </c>
      <c r="O68" s="195">
        <v>12.277441</v>
      </c>
      <c r="P68" s="195">
        <v>12.469104</v>
      </c>
      <c r="Q68" s="195">
        <v>12.673899</v>
      </c>
      <c r="R68" s="195">
        <v>12.891202</v>
      </c>
      <c r="S68" s="195">
        <v>13.120849</v>
      </c>
      <c r="T68" s="195">
        <v>13.363448</v>
      </c>
      <c r="U68" s="195">
        <v>13.620253</v>
      </c>
      <c r="V68" s="195">
        <v>13.889941</v>
      </c>
      <c r="W68" s="195">
        <v>14.170778</v>
      </c>
      <c r="X68" s="195">
        <v>14.462927000000001</v>
      </c>
      <c r="Y68" s="195">
        <v>14.765097000000001</v>
      </c>
      <c r="Z68" s="195">
        <v>15.072863999999999</v>
      </c>
      <c r="AA68" s="195">
        <v>15.349921999999999</v>
      </c>
      <c r="AB68" s="195">
        <v>15.636865999999999</v>
      </c>
      <c r="AC68" s="195">
        <v>15.932622</v>
      </c>
      <c r="AD68" s="195">
        <v>16.238721999999999</v>
      </c>
      <c r="AE68" s="195">
        <v>16.560305</v>
      </c>
      <c r="AF68" s="178">
        <v>1.7002E-2</v>
      </c>
      <c r="AG68" s="37"/>
      <c r="AH68" s="35"/>
    </row>
    <row r="69" spans="1:34" ht="15" customHeight="1" x14ac:dyDescent="0.35">
      <c r="A69" s="35"/>
      <c r="B69" s="184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182" t="s">
        <v>195</v>
      </c>
      <c r="C70" s="194">
        <v>8.2030000000000002E-3</v>
      </c>
      <c r="D70" s="194">
        <v>8.2030000000000002E-3</v>
      </c>
      <c r="E70" s="194">
        <v>8.2030000000000002E-3</v>
      </c>
      <c r="F70" s="194">
        <v>8.2030000000000002E-3</v>
      </c>
      <c r="G70" s="194">
        <v>8.2030000000000002E-3</v>
      </c>
      <c r="H70" s="194">
        <v>8.2030000000000002E-3</v>
      </c>
      <c r="I70" s="194">
        <v>8.2030000000000002E-3</v>
      </c>
      <c r="J70" s="194">
        <v>8.2030000000000002E-3</v>
      </c>
      <c r="K70" s="194">
        <v>8.2030000000000002E-3</v>
      </c>
      <c r="L70" s="194">
        <v>8.2030000000000002E-3</v>
      </c>
      <c r="M70" s="194">
        <v>8.2030000000000002E-3</v>
      </c>
      <c r="N70" s="194">
        <v>8.2030000000000002E-3</v>
      </c>
      <c r="O70" s="194">
        <v>8.2030000000000002E-3</v>
      </c>
      <c r="P70" s="194">
        <v>8.2030000000000002E-3</v>
      </c>
      <c r="Q70" s="194">
        <v>8.2030000000000002E-3</v>
      </c>
      <c r="R70" s="194">
        <v>8.2030000000000002E-3</v>
      </c>
      <c r="S70" s="194">
        <v>8.2030000000000002E-3</v>
      </c>
      <c r="T70" s="194">
        <v>8.2030000000000002E-3</v>
      </c>
      <c r="U70" s="194">
        <v>8.2030000000000002E-3</v>
      </c>
      <c r="V70" s="194">
        <v>8.2030000000000002E-3</v>
      </c>
      <c r="W70" s="194">
        <v>8.2030000000000002E-3</v>
      </c>
      <c r="X70" s="194">
        <v>8.2030000000000002E-3</v>
      </c>
      <c r="Y70" s="194">
        <v>8.2030000000000002E-3</v>
      </c>
      <c r="Z70" s="194">
        <v>8.2030000000000002E-3</v>
      </c>
      <c r="AA70" s="194">
        <v>8.2030000000000002E-3</v>
      </c>
      <c r="AB70" s="194">
        <v>8.2030000000000002E-3</v>
      </c>
      <c r="AC70" s="194">
        <v>8.2030000000000002E-3</v>
      </c>
      <c r="AD70" s="194">
        <v>8.2030000000000002E-3</v>
      </c>
      <c r="AE70" s="194">
        <v>8.2030000000000002E-3</v>
      </c>
      <c r="AF70" s="181">
        <v>0</v>
      </c>
      <c r="AG70" s="37"/>
      <c r="AH70" s="35"/>
    </row>
    <row r="71" spans="1:34" ht="15" customHeight="1" x14ac:dyDescent="0.35">
      <c r="A71" s="36" t="s">
        <v>517</v>
      </c>
      <c r="B71" s="182" t="s">
        <v>21</v>
      </c>
      <c r="C71" s="194">
        <v>52.744202000000001</v>
      </c>
      <c r="D71" s="194">
        <v>53.769900999999997</v>
      </c>
      <c r="E71" s="194">
        <v>54.586342000000002</v>
      </c>
      <c r="F71" s="194">
        <v>55.212851999999998</v>
      </c>
      <c r="G71" s="194">
        <v>56.233822000000004</v>
      </c>
      <c r="H71" s="194">
        <v>56.881141999999997</v>
      </c>
      <c r="I71" s="194">
        <v>57.547604</v>
      </c>
      <c r="J71" s="194">
        <v>58.233142999999998</v>
      </c>
      <c r="K71" s="194">
        <v>58.942722000000003</v>
      </c>
      <c r="L71" s="194">
        <v>59.687064999999997</v>
      </c>
      <c r="M71" s="194">
        <v>60.479033999999999</v>
      </c>
      <c r="N71" s="194">
        <v>61.336536000000002</v>
      </c>
      <c r="O71" s="194">
        <v>62.270947</v>
      </c>
      <c r="P71" s="194">
        <v>63.270668000000001</v>
      </c>
      <c r="Q71" s="194">
        <v>64.341781999999995</v>
      </c>
      <c r="R71" s="194">
        <v>65.481857000000005</v>
      </c>
      <c r="S71" s="194">
        <v>66.690346000000005</v>
      </c>
      <c r="T71" s="194">
        <v>67.971526999999995</v>
      </c>
      <c r="U71" s="194">
        <v>69.331856000000002</v>
      </c>
      <c r="V71" s="194">
        <v>70.764824000000004</v>
      </c>
      <c r="W71" s="194">
        <v>72.261520000000004</v>
      </c>
      <c r="X71" s="194">
        <v>73.822631999999999</v>
      </c>
      <c r="Y71" s="194">
        <v>75.441993999999994</v>
      </c>
      <c r="Z71" s="194">
        <v>77.097290000000001</v>
      </c>
      <c r="AA71" s="194">
        <v>78.616446999999994</v>
      </c>
      <c r="AB71" s="194">
        <v>80.195571999999999</v>
      </c>
      <c r="AC71" s="194">
        <v>81.828063999999998</v>
      </c>
      <c r="AD71" s="194">
        <v>83.523444999999995</v>
      </c>
      <c r="AE71" s="194">
        <v>85.309119999999993</v>
      </c>
      <c r="AF71" s="181">
        <v>1.7321E-2</v>
      </c>
      <c r="AG71" s="37"/>
      <c r="AH71" s="35"/>
    </row>
    <row r="72" spans="1:34" ht="15" customHeight="1" x14ac:dyDescent="0.35">
      <c r="A72" s="36" t="s">
        <v>516</v>
      </c>
      <c r="B72" s="182" t="s">
        <v>434</v>
      </c>
      <c r="C72" s="194">
        <v>0.870699</v>
      </c>
      <c r="D72" s="194">
        <v>0.870699</v>
      </c>
      <c r="E72" s="194">
        <v>0.870699</v>
      </c>
      <c r="F72" s="194">
        <v>0.870699</v>
      </c>
      <c r="G72" s="194">
        <v>0.870699</v>
      </c>
      <c r="H72" s="194">
        <v>0.870699</v>
      </c>
      <c r="I72" s="194">
        <v>0.870699</v>
      </c>
      <c r="J72" s="194">
        <v>0.870699</v>
      </c>
      <c r="K72" s="194">
        <v>0.870699</v>
      </c>
      <c r="L72" s="194">
        <v>0.870699</v>
      </c>
      <c r="M72" s="194">
        <v>0.870699</v>
      </c>
      <c r="N72" s="194">
        <v>0.870699</v>
      </c>
      <c r="O72" s="194">
        <v>0.870699</v>
      </c>
      <c r="P72" s="194">
        <v>0.870699</v>
      </c>
      <c r="Q72" s="194">
        <v>0.870699</v>
      </c>
      <c r="R72" s="194">
        <v>0.870699</v>
      </c>
      <c r="S72" s="194">
        <v>0.870699</v>
      </c>
      <c r="T72" s="194">
        <v>0.870699</v>
      </c>
      <c r="U72" s="194">
        <v>0.870699</v>
      </c>
      <c r="V72" s="194">
        <v>0.870699</v>
      </c>
      <c r="W72" s="194">
        <v>0.870699</v>
      </c>
      <c r="X72" s="194">
        <v>0.870699</v>
      </c>
      <c r="Y72" s="194">
        <v>0.870699</v>
      </c>
      <c r="Z72" s="194">
        <v>0.870699</v>
      </c>
      <c r="AA72" s="194">
        <v>0.870699</v>
      </c>
      <c r="AB72" s="194">
        <v>0.870699</v>
      </c>
      <c r="AC72" s="194">
        <v>0.870699</v>
      </c>
      <c r="AD72" s="194">
        <v>0.870699</v>
      </c>
      <c r="AE72" s="194">
        <v>0.870699</v>
      </c>
      <c r="AF72" s="181">
        <v>0</v>
      </c>
      <c r="AG72" s="37"/>
      <c r="AH72" s="35"/>
    </row>
    <row r="73" spans="1:34" ht="15" customHeight="1" x14ac:dyDescent="0.35">
      <c r="A73" s="36" t="s">
        <v>515</v>
      </c>
      <c r="B73" s="182" t="s">
        <v>2101</v>
      </c>
      <c r="C73" s="194">
        <v>3.0337450000000001</v>
      </c>
      <c r="D73" s="194">
        <v>3.170839</v>
      </c>
      <c r="E73" s="194">
        <v>3.170839</v>
      </c>
      <c r="F73" s="194">
        <v>3.170839</v>
      </c>
      <c r="G73" s="194">
        <v>3.4599190000000002</v>
      </c>
      <c r="H73" s="194">
        <v>3.4599190000000002</v>
      </c>
      <c r="I73" s="194">
        <v>3.4599190000000002</v>
      </c>
      <c r="J73" s="194">
        <v>3.4599190000000002</v>
      </c>
      <c r="K73" s="194">
        <v>3.4599190000000002</v>
      </c>
      <c r="L73" s="194">
        <v>3.4599190000000002</v>
      </c>
      <c r="M73" s="194">
        <v>3.4599190000000002</v>
      </c>
      <c r="N73" s="194">
        <v>3.4599190000000002</v>
      </c>
      <c r="O73" s="194">
        <v>3.4599190000000002</v>
      </c>
      <c r="P73" s="194">
        <v>3.4599190000000002</v>
      </c>
      <c r="Q73" s="194">
        <v>3.4599190000000002</v>
      </c>
      <c r="R73" s="194">
        <v>3.4599190000000002</v>
      </c>
      <c r="S73" s="194">
        <v>3.4599190000000002</v>
      </c>
      <c r="T73" s="194">
        <v>3.4599190000000002</v>
      </c>
      <c r="U73" s="194">
        <v>3.4599190000000002</v>
      </c>
      <c r="V73" s="194">
        <v>3.4599190000000002</v>
      </c>
      <c r="W73" s="194">
        <v>3.4599190000000002</v>
      </c>
      <c r="X73" s="194">
        <v>3.4599190000000002</v>
      </c>
      <c r="Y73" s="194">
        <v>3.4599190000000002</v>
      </c>
      <c r="Z73" s="194">
        <v>3.4599190000000002</v>
      </c>
      <c r="AA73" s="194">
        <v>3.4599190000000002</v>
      </c>
      <c r="AB73" s="194">
        <v>3.4599190000000002</v>
      </c>
      <c r="AC73" s="194">
        <v>3.4599190000000002</v>
      </c>
      <c r="AD73" s="194">
        <v>3.4599190000000002</v>
      </c>
      <c r="AE73" s="194">
        <v>3.4599190000000002</v>
      </c>
      <c r="AF73" s="181">
        <v>4.7060000000000001E-3</v>
      </c>
      <c r="AG73" s="37"/>
      <c r="AH73" s="35"/>
    </row>
    <row r="74" spans="1:34" ht="12" customHeight="1" x14ac:dyDescent="0.35">
      <c r="A74" s="36" t="s">
        <v>513</v>
      </c>
      <c r="B74" s="184" t="s">
        <v>189</v>
      </c>
      <c r="C74" s="195">
        <v>56.656844999999997</v>
      </c>
      <c r="D74" s="195">
        <v>57.819640999999997</v>
      </c>
      <c r="E74" s="195">
        <v>58.636082000000002</v>
      </c>
      <c r="F74" s="195">
        <v>59.262596000000002</v>
      </c>
      <c r="G74" s="195">
        <v>60.572642999999999</v>
      </c>
      <c r="H74" s="195">
        <v>61.219963</v>
      </c>
      <c r="I74" s="195">
        <v>61.886425000000003</v>
      </c>
      <c r="J74" s="195">
        <v>62.571964000000001</v>
      </c>
      <c r="K74" s="195">
        <v>63.281543999999997</v>
      </c>
      <c r="L74" s="195">
        <v>64.025886999999997</v>
      </c>
      <c r="M74" s="195">
        <v>64.817856000000006</v>
      </c>
      <c r="N74" s="195">
        <v>65.675362000000007</v>
      </c>
      <c r="O74" s="195">
        <v>66.609772000000007</v>
      </c>
      <c r="P74" s="195">
        <v>67.609482</v>
      </c>
      <c r="Q74" s="195">
        <v>68.680603000000005</v>
      </c>
      <c r="R74" s="195">
        <v>69.820678999999998</v>
      </c>
      <c r="S74" s="195">
        <v>71.029174999999995</v>
      </c>
      <c r="T74" s="195">
        <v>72.310349000000002</v>
      </c>
      <c r="U74" s="195">
        <v>73.670676999999998</v>
      </c>
      <c r="V74" s="195">
        <v>75.103629999999995</v>
      </c>
      <c r="W74" s="195">
        <v>76.600348999999994</v>
      </c>
      <c r="X74" s="195">
        <v>78.161452999999995</v>
      </c>
      <c r="Y74" s="195">
        <v>79.780822999999998</v>
      </c>
      <c r="Z74" s="195">
        <v>81.436104</v>
      </c>
      <c r="AA74" s="195">
        <v>82.955260999999993</v>
      </c>
      <c r="AB74" s="195">
        <v>84.534385999999998</v>
      </c>
      <c r="AC74" s="195">
        <v>86.166877999999997</v>
      </c>
      <c r="AD74" s="195">
        <v>87.862251000000001</v>
      </c>
      <c r="AE74" s="195">
        <v>89.647948999999997</v>
      </c>
      <c r="AF74" s="178">
        <v>1.6522999999999999E-2</v>
      </c>
      <c r="AG74" s="37"/>
      <c r="AH74" s="35"/>
    </row>
    <row r="75" spans="1:34" ht="15" customHeight="1" x14ac:dyDescent="0.35">
      <c r="A75" s="35"/>
      <c r="B75" s="184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182" t="s">
        <v>199</v>
      </c>
      <c r="C76" s="194">
        <v>18.449078</v>
      </c>
      <c r="D76" s="194">
        <v>18.768723999999999</v>
      </c>
      <c r="E76" s="194">
        <v>18.985325</v>
      </c>
      <c r="F76" s="194">
        <v>19.151543</v>
      </c>
      <c r="G76" s="194">
        <v>19.454740999999999</v>
      </c>
      <c r="H76" s="194">
        <v>19.626470999999999</v>
      </c>
      <c r="I76" s="194">
        <v>19.803287999999998</v>
      </c>
      <c r="J76" s="194">
        <v>19.985161000000002</v>
      </c>
      <c r="K76" s="194">
        <v>20.173411999999999</v>
      </c>
      <c r="L76" s="194">
        <v>20.370884</v>
      </c>
      <c r="M76" s="194">
        <v>20.580995999999999</v>
      </c>
      <c r="N76" s="194">
        <v>20.808489000000002</v>
      </c>
      <c r="O76" s="194">
        <v>21.056391000000001</v>
      </c>
      <c r="P76" s="194">
        <v>21.321615000000001</v>
      </c>
      <c r="Q76" s="194">
        <v>21.605779999999999</v>
      </c>
      <c r="R76" s="194">
        <v>21.908238999999998</v>
      </c>
      <c r="S76" s="194">
        <v>22.228857000000001</v>
      </c>
      <c r="T76" s="194">
        <v>22.568750000000001</v>
      </c>
      <c r="U76" s="194">
        <v>22.929646999999999</v>
      </c>
      <c r="V76" s="194">
        <v>23.309813999999999</v>
      </c>
      <c r="W76" s="194">
        <v>23.706892</v>
      </c>
      <c r="X76" s="194">
        <v>24.121046</v>
      </c>
      <c r="Y76" s="194">
        <v>24.550667000000001</v>
      </c>
      <c r="Z76" s="194">
        <v>24.989819000000001</v>
      </c>
      <c r="AA76" s="194">
        <v>25.392848999999998</v>
      </c>
      <c r="AB76" s="194">
        <v>25.811792000000001</v>
      </c>
      <c r="AC76" s="194">
        <v>26.244890000000002</v>
      </c>
      <c r="AD76" s="194">
        <v>26.694672000000001</v>
      </c>
      <c r="AE76" s="194">
        <v>27.168413000000001</v>
      </c>
      <c r="AF76" s="181">
        <v>1.3919000000000001E-2</v>
      </c>
      <c r="AG76" s="37"/>
      <c r="AH76" s="35"/>
    </row>
    <row r="77" spans="1:34" ht="15" customHeight="1" x14ac:dyDescent="0.35">
      <c r="A77" s="36" t="s">
        <v>511</v>
      </c>
      <c r="B77" s="182" t="s">
        <v>200</v>
      </c>
      <c r="C77" s="194">
        <v>38.207766999999997</v>
      </c>
      <c r="D77" s="194">
        <v>39.050919</v>
      </c>
      <c r="E77" s="194">
        <v>39.650753000000002</v>
      </c>
      <c r="F77" s="194">
        <v>40.111052999999998</v>
      </c>
      <c r="G77" s="194">
        <v>41.117901000000003</v>
      </c>
      <c r="H77" s="194">
        <v>41.593491</v>
      </c>
      <c r="I77" s="194">
        <v>42.083137999999998</v>
      </c>
      <c r="J77" s="194">
        <v>42.586803000000003</v>
      </c>
      <c r="K77" s="194">
        <v>43.108128000000001</v>
      </c>
      <c r="L77" s="194">
        <v>43.655003000000001</v>
      </c>
      <c r="M77" s="194">
        <v>44.236857999999998</v>
      </c>
      <c r="N77" s="194">
        <v>44.866871000000003</v>
      </c>
      <c r="O77" s="194">
        <v>45.553382999999997</v>
      </c>
      <c r="P77" s="194">
        <v>46.287868000000003</v>
      </c>
      <c r="Q77" s="194">
        <v>47.074824999999997</v>
      </c>
      <c r="R77" s="194">
        <v>47.912441000000001</v>
      </c>
      <c r="S77" s="194">
        <v>48.800319999999999</v>
      </c>
      <c r="T77" s="194">
        <v>49.741596000000001</v>
      </c>
      <c r="U77" s="194">
        <v>50.741031999999997</v>
      </c>
      <c r="V77" s="194">
        <v>51.793816</v>
      </c>
      <c r="W77" s="194">
        <v>52.893456</v>
      </c>
      <c r="X77" s="194">
        <v>54.040405</v>
      </c>
      <c r="Y77" s="194">
        <v>55.230159999999998</v>
      </c>
      <c r="Z77" s="194">
        <v>56.446285000000003</v>
      </c>
      <c r="AA77" s="194">
        <v>57.562412000000002</v>
      </c>
      <c r="AB77" s="194">
        <v>58.722591000000001</v>
      </c>
      <c r="AC77" s="194">
        <v>59.921989000000004</v>
      </c>
      <c r="AD77" s="194">
        <v>61.167580000000001</v>
      </c>
      <c r="AE77" s="194">
        <v>62.479534000000001</v>
      </c>
      <c r="AF77" s="181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3" t="s">
        <v>2110</v>
      </c>
      <c r="C79" s="370"/>
      <c r="D79" s="370"/>
      <c r="E79" s="370"/>
      <c r="F79" s="370"/>
      <c r="G79" s="370"/>
      <c r="H79" s="370"/>
      <c r="I79" s="370"/>
      <c r="J79" s="370"/>
      <c r="K79" s="370"/>
      <c r="L79" s="370"/>
      <c r="M79" s="370"/>
      <c r="N79" s="370"/>
      <c r="O79" s="370"/>
      <c r="P79" s="370"/>
      <c r="Q79" s="370"/>
      <c r="R79" s="370"/>
      <c r="S79" s="370"/>
      <c r="T79" s="370"/>
      <c r="U79" s="370"/>
      <c r="V79" s="370"/>
      <c r="W79" s="370"/>
      <c r="X79" s="370"/>
      <c r="Y79" s="370"/>
      <c r="Z79" s="370"/>
      <c r="AA79" s="370"/>
      <c r="AB79" s="370"/>
      <c r="AC79" s="370"/>
      <c r="AD79" s="370"/>
      <c r="AE79" s="370"/>
      <c r="AF79" s="370"/>
      <c r="AG79" s="370"/>
      <c r="AH79" s="159"/>
    </row>
    <row r="80" spans="1:34" ht="12" customHeight="1" x14ac:dyDescent="0.35">
      <c r="A80" s="35"/>
      <c r="B80" s="37" t="s">
        <v>2016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2114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2024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2010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2025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2104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2115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2106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2112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2113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79:AG79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2022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2014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2022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374" t="s">
        <v>2015</v>
      </c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  <c r="U79" s="375"/>
      <c r="V79" s="375"/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375"/>
      <c r="AH79" s="142"/>
    </row>
    <row r="80" spans="1:34" ht="12" customHeight="1" x14ac:dyDescent="0.35">
      <c r="B80" s="22" t="s">
        <v>2016</v>
      </c>
    </row>
    <row r="81" spans="2:2" ht="15" customHeight="1" x14ac:dyDescent="0.35">
      <c r="B81" s="22" t="s">
        <v>2023</v>
      </c>
    </row>
    <row r="82" spans="2:2" ht="15" customHeight="1" x14ac:dyDescent="0.35">
      <c r="B82" s="22" t="s">
        <v>2024</v>
      </c>
    </row>
    <row r="83" spans="2:2" ht="15" customHeight="1" x14ac:dyDescent="0.35">
      <c r="B83" s="22" t="s">
        <v>2010</v>
      </c>
    </row>
    <row r="84" spans="2:2" ht="15" customHeight="1" x14ac:dyDescent="0.35">
      <c r="B84" s="22" t="s">
        <v>2025</v>
      </c>
    </row>
    <row r="85" spans="2:2" ht="12" customHeight="1" x14ac:dyDescent="0.35">
      <c r="B85" s="22" t="s">
        <v>2026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2011</v>
      </c>
    </row>
    <row r="90" spans="2:2" ht="15" customHeight="1" x14ac:dyDescent="0.35">
      <c r="B90" s="22" t="s">
        <v>2020</v>
      </c>
    </row>
    <row r="91" spans="2:2" ht="15" customHeight="1" x14ac:dyDescent="0.35">
      <c r="B91" s="22" t="s">
        <v>2021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2116</v>
      </c>
      <c r="B10" s="188" t="s">
        <v>2117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2118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2119</v>
      </c>
      <c r="B15" s="184" t="s">
        <v>2120</v>
      </c>
      <c r="C15" s="180">
        <v>19750.261718999998</v>
      </c>
      <c r="D15" s="180">
        <v>19903.289062</v>
      </c>
      <c r="E15" s="180">
        <v>20095.435547000001</v>
      </c>
      <c r="F15" s="180">
        <v>20409.421875</v>
      </c>
      <c r="G15" s="180">
        <v>20840.714843999998</v>
      </c>
      <c r="H15" s="180">
        <v>21273.421875</v>
      </c>
      <c r="I15" s="180">
        <v>21681.255859000001</v>
      </c>
      <c r="J15" s="180">
        <v>22051.705077999999</v>
      </c>
      <c r="K15" s="180">
        <v>22391.814452999999</v>
      </c>
      <c r="L15" s="180">
        <v>22742.044922000001</v>
      </c>
      <c r="M15" s="180">
        <v>23153.001952999999</v>
      </c>
      <c r="N15" s="180">
        <v>23603.867188</v>
      </c>
      <c r="O15" s="180">
        <v>24055.123047000001</v>
      </c>
      <c r="P15" s="180">
        <v>24510.957031000002</v>
      </c>
      <c r="Q15" s="180">
        <v>24995.804688</v>
      </c>
      <c r="R15" s="180">
        <v>25506.921875</v>
      </c>
      <c r="S15" s="180">
        <v>26032.332031000002</v>
      </c>
      <c r="T15" s="180">
        <v>26566.107422000001</v>
      </c>
      <c r="U15" s="180">
        <v>27148.945312</v>
      </c>
      <c r="V15" s="180">
        <v>27734.087890999999</v>
      </c>
      <c r="W15" s="180">
        <v>28324.492188</v>
      </c>
      <c r="X15" s="180">
        <v>28926.738281000002</v>
      </c>
      <c r="Y15" s="180">
        <v>29527.414062</v>
      </c>
      <c r="Z15" s="180">
        <v>30130</v>
      </c>
      <c r="AA15" s="180">
        <v>30747.568359000001</v>
      </c>
      <c r="AB15" s="180">
        <v>31389.150390999999</v>
      </c>
      <c r="AC15" s="180">
        <v>32039.970702999999</v>
      </c>
      <c r="AD15" s="180">
        <v>32698.533202999999</v>
      </c>
      <c r="AE15" s="180">
        <v>33404.984375</v>
      </c>
      <c r="AF15" s="178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2121</v>
      </c>
      <c r="B17" s="184" t="s">
        <v>2122</v>
      </c>
      <c r="C17" s="180">
        <v>152.78814700000001</v>
      </c>
      <c r="D17" s="180">
        <v>154.27262899999999</v>
      </c>
      <c r="E17" s="180">
        <v>153.35226399999999</v>
      </c>
      <c r="F17" s="180">
        <v>153.08639500000001</v>
      </c>
      <c r="G17" s="180">
        <v>153.72100800000001</v>
      </c>
      <c r="H17" s="180">
        <v>154.673157</v>
      </c>
      <c r="I17" s="180">
        <v>155.57711800000001</v>
      </c>
      <c r="J17" s="180">
        <v>156.19120799999999</v>
      </c>
      <c r="K17" s="180">
        <v>156.51728800000001</v>
      </c>
      <c r="L17" s="180">
        <v>156.684235</v>
      </c>
      <c r="M17" s="180">
        <v>157.135178</v>
      </c>
      <c r="N17" s="180">
        <v>157.837189</v>
      </c>
      <c r="O17" s="180">
        <v>158.855164</v>
      </c>
      <c r="P17" s="180">
        <v>159.68490600000001</v>
      </c>
      <c r="Q17" s="180">
        <v>160.172775</v>
      </c>
      <c r="R17" s="180">
        <v>160.75791899999999</v>
      </c>
      <c r="S17" s="180">
        <v>161.401276</v>
      </c>
      <c r="T17" s="180">
        <v>161.96965</v>
      </c>
      <c r="U17" s="180">
        <v>162.69512900000001</v>
      </c>
      <c r="V17" s="180">
        <v>163.29686000000001</v>
      </c>
      <c r="W17" s="180">
        <v>163.906769</v>
      </c>
      <c r="X17" s="180">
        <v>164.36605800000001</v>
      </c>
      <c r="Y17" s="180">
        <v>164.78913900000001</v>
      </c>
      <c r="Z17" s="180">
        <v>165.28933699999999</v>
      </c>
      <c r="AA17" s="180">
        <v>165.87802099999999</v>
      </c>
      <c r="AB17" s="180">
        <v>166.58303799999999</v>
      </c>
      <c r="AC17" s="180">
        <v>167.254898</v>
      </c>
      <c r="AD17" s="180">
        <v>167.88226299999999</v>
      </c>
      <c r="AE17" s="180">
        <v>168.61378500000001</v>
      </c>
      <c r="AF17" s="178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184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184" t="s">
        <v>2123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2124</v>
      </c>
      <c r="B22" s="182" t="s">
        <v>2125</v>
      </c>
      <c r="C22" s="183">
        <v>545.77941899999996</v>
      </c>
      <c r="D22" s="183">
        <v>545.04199200000005</v>
      </c>
      <c r="E22" s="183">
        <v>550.01971400000002</v>
      </c>
      <c r="F22" s="183">
        <v>557.38793899999996</v>
      </c>
      <c r="G22" s="183">
        <v>565.90930200000003</v>
      </c>
      <c r="H22" s="183">
        <v>573.49780299999998</v>
      </c>
      <c r="I22" s="183">
        <v>580.22204599999998</v>
      </c>
      <c r="J22" s="183">
        <v>586.10894800000005</v>
      </c>
      <c r="K22" s="183">
        <v>591.38091999999995</v>
      </c>
      <c r="L22" s="183">
        <v>596.96917699999995</v>
      </c>
      <c r="M22" s="183">
        <v>602.595642</v>
      </c>
      <c r="N22" s="183">
        <v>607.97412099999997</v>
      </c>
      <c r="O22" s="183">
        <v>612.47906499999999</v>
      </c>
      <c r="P22" s="183">
        <v>616.59069799999997</v>
      </c>
      <c r="Q22" s="183">
        <v>620.11560099999997</v>
      </c>
      <c r="R22" s="183">
        <v>624.81359899999995</v>
      </c>
      <c r="S22" s="183">
        <v>629.28332499999999</v>
      </c>
      <c r="T22" s="183">
        <v>633.78015100000005</v>
      </c>
      <c r="U22" s="183">
        <v>638.52819799999997</v>
      </c>
      <c r="V22" s="183">
        <v>643.14386000000002</v>
      </c>
      <c r="W22" s="183">
        <v>647.884277</v>
      </c>
      <c r="X22" s="183">
        <v>652.48028599999998</v>
      </c>
      <c r="Y22" s="183">
        <v>656.705017</v>
      </c>
      <c r="Z22" s="183">
        <v>661.02770999999996</v>
      </c>
      <c r="AA22" s="183">
        <v>665.25878899999998</v>
      </c>
      <c r="AB22" s="183">
        <v>669.47393799999998</v>
      </c>
      <c r="AC22" s="183">
        <v>673.57128899999998</v>
      </c>
      <c r="AD22" s="183">
        <v>677.73211700000002</v>
      </c>
      <c r="AE22" s="183">
        <v>681.94012499999997</v>
      </c>
      <c r="AF22" s="181">
        <v>7.986E-3</v>
      </c>
      <c r="AG22" s="37"/>
    </row>
    <row r="23" spans="1:33" ht="15" customHeight="1" x14ac:dyDescent="0.35">
      <c r="A23" s="36" t="s">
        <v>2126</v>
      </c>
      <c r="B23" s="182" t="s">
        <v>2127</v>
      </c>
      <c r="C23" s="183">
        <v>722.17889400000001</v>
      </c>
      <c r="D23" s="183">
        <v>701.53491199999996</v>
      </c>
      <c r="E23" s="183">
        <v>702.08783000000005</v>
      </c>
      <c r="F23" s="183">
        <v>704.14086899999995</v>
      </c>
      <c r="G23" s="183">
        <v>709.14672900000005</v>
      </c>
      <c r="H23" s="183">
        <v>706.46862799999997</v>
      </c>
      <c r="I23" s="183">
        <v>708.540527</v>
      </c>
      <c r="J23" s="183">
        <v>706.82507299999997</v>
      </c>
      <c r="K23" s="183">
        <v>708.71057099999996</v>
      </c>
      <c r="L23" s="183">
        <v>711.20165999999995</v>
      </c>
      <c r="M23" s="183">
        <v>717.27392599999996</v>
      </c>
      <c r="N23" s="183">
        <v>723.07965100000001</v>
      </c>
      <c r="O23" s="183">
        <v>726.81701699999996</v>
      </c>
      <c r="P23" s="183">
        <v>728.95288100000005</v>
      </c>
      <c r="Q23" s="183">
        <v>731.61682099999996</v>
      </c>
      <c r="R23" s="183">
        <v>734.78875700000003</v>
      </c>
      <c r="S23" s="183">
        <v>736.19036900000003</v>
      </c>
      <c r="T23" s="183">
        <v>739.040527</v>
      </c>
      <c r="U23" s="183">
        <v>738.38262899999995</v>
      </c>
      <c r="V23" s="183">
        <v>738.59167500000001</v>
      </c>
      <c r="W23" s="183">
        <v>740.92687999999998</v>
      </c>
      <c r="X23" s="183">
        <v>745.11071800000002</v>
      </c>
      <c r="Y23" s="183">
        <v>749.238159</v>
      </c>
      <c r="Z23" s="183">
        <v>749.89691200000004</v>
      </c>
      <c r="AA23" s="183">
        <v>752.70733600000005</v>
      </c>
      <c r="AB23" s="183">
        <v>752.01501499999995</v>
      </c>
      <c r="AC23" s="183">
        <v>755.05639599999995</v>
      </c>
      <c r="AD23" s="183">
        <v>759.27368200000001</v>
      </c>
      <c r="AE23" s="183">
        <v>763.39056400000004</v>
      </c>
      <c r="AF23" s="181">
        <v>1.9840000000000001E-3</v>
      </c>
      <c r="AG23" s="37"/>
    </row>
    <row r="24" spans="1:33" ht="15" customHeight="1" x14ac:dyDescent="0.35">
      <c r="A24" s="36" t="s">
        <v>2128</v>
      </c>
      <c r="B24" s="182" t="s">
        <v>2129</v>
      </c>
      <c r="C24" s="183">
        <v>1413.121948</v>
      </c>
      <c r="D24" s="183">
        <v>1382.275513</v>
      </c>
      <c r="E24" s="183">
        <v>1372.0482179999999</v>
      </c>
      <c r="F24" s="183">
        <v>1393.881226</v>
      </c>
      <c r="G24" s="183">
        <v>1407.64624</v>
      </c>
      <c r="H24" s="183">
        <v>1408.921509</v>
      </c>
      <c r="I24" s="183">
        <v>1419.6782229999999</v>
      </c>
      <c r="J24" s="183">
        <v>1453.1917719999999</v>
      </c>
      <c r="K24" s="183">
        <v>1475.315308</v>
      </c>
      <c r="L24" s="183">
        <v>1477.5269780000001</v>
      </c>
      <c r="M24" s="183">
        <v>1475.791504</v>
      </c>
      <c r="N24" s="183">
        <v>1478.003052</v>
      </c>
      <c r="O24" s="183">
        <v>1479.7020259999999</v>
      </c>
      <c r="P24" s="183">
        <v>1486.9007570000001</v>
      </c>
      <c r="Q24" s="183">
        <v>1499.7144780000001</v>
      </c>
      <c r="R24" s="183">
        <v>1518.9849850000001</v>
      </c>
      <c r="S24" s="183">
        <v>1541.0629879999999</v>
      </c>
      <c r="T24" s="183">
        <v>1559.6639399999999</v>
      </c>
      <c r="U24" s="183">
        <v>1581.4187010000001</v>
      </c>
      <c r="V24" s="183">
        <v>1606.935547</v>
      </c>
      <c r="W24" s="183">
        <v>1626.979736</v>
      </c>
      <c r="X24" s="183">
        <v>1644.369751</v>
      </c>
      <c r="Y24" s="183">
        <v>1661.7089840000001</v>
      </c>
      <c r="Z24" s="183">
        <v>1681.636475</v>
      </c>
      <c r="AA24" s="183">
        <v>1702.3267820000001</v>
      </c>
      <c r="AB24" s="183">
        <v>1722.484741</v>
      </c>
      <c r="AC24" s="183">
        <v>1739.528442</v>
      </c>
      <c r="AD24" s="183">
        <v>1754.6632079999999</v>
      </c>
      <c r="AE24" s="183">
        <v>1777.8819579999999</v>
      </c>
      <c r="AF24" s="181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184" t="s">
        <v>2130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2131</v>
      </c>
      <c r="B27" s="182" t="s">
        <v>2132</v>
      </c>
      <c r="C27" s="183">
        <v>939.78387499999997</v>
      </c>
      <c r="D27" s="183">
        <v>954.44519000000003</v>
      </c>
      <c r="E27" s="183">
        <v>964.02374299999997</v>
      </c>
      <c r="F27" s="183">
        <v>972.91009499999996</v>
      </c>
      <c r="G27" s="183">
        <v>985.45941200000004</v>
      </c>
      <c r="H27" s="183">
        <v>999.40277100000003</v>
      </c>
      <c r="I27" s="183">
        <v>1013.4375</v>
      </c>
      <c r="J27" s="183">
        <v>1025.6085210000001</v>
      </c>
      <c r="K27" s="183">
        <v>1037.6695560000001</v>
      </c>
      <c r="L27" s="183">
        <v>1051.089966</v>
      </c>
      <c r="M27" s="183">
        <v>1062.798462</v>
      </c>
      <c r="N27" s="183">
        <v>1072.3557129999999</v>
      </c>
      <c r="O27" s="183">
        <v>1082.509033</v>
      </c>
      <c r="P27" s="183">
        <v>1093.737793</v>
      </c>
      <c r="Q27" s="183">
        <v>1105.5932620000001</v>
      </c>
      <c r="R27" s="183">
        <v>1117.116211</v>
      </c>
      <c r="S27" s="183">
        <v>1128.8039550000001</v>
      </c>
      <c r="T27" s="183">
        <v>1140.907471</v>
      </c>
      <c r="U27" s="183">
        <v>1153.0014650000001</v>
      </c>
      <c r="V27" s="183">
        <v>1164.758057</v>
      </c>
      <c r="W27" s="183">
        <v>1177.14978</v>
      </c>
      <c r="X27" s="183">
        <v>1189.2757570000001</v>
      </c>
      <c r="Y27" s="183">
        <v>1201.2060550000001</v>
      </c>
      <c r="Z27" s="183">
        <v>1213.053711</v>
      </c>
      <c r="AA27" s="183">
        <v>1224.394043</v>
      </c>
      <c r="AB27" s="183">
        <v>1235.898193</v>
      </c>
      <c r="AC27" s="183">
        <v>1247.526245</v>
      </c>
      <c r="AD27" s="183">
        <v>1259.219482</v>
      </c>
      <c r="AE27" s="183">
        <v>1270.886475</v>
      </c>
      <c r="AF27" s="181">
        <v>1.0838E-2</v>
      </c>
      <c r="AG27" s="37"/>
    </row>
    <row r="28" spans="1:33" ht="12" customHeight="1" x14ac:dyDescent="0.35">
      <c r="A28" s="36" t="s">
        <v>2133</v>
      </c>
      <c r="B28" s="182" t="s">
        <v>2134</v>
      </c>
      <c r="C28" s="183">
        <v>147.62364199999999</v>
      </c>
      <c r="D28" s="183">
        <v>145.36935399999999</v>
      </c>
      <c r="E28" s="183">
        <v>143.50830099999999</v>
      </c>
      <c r="F28" s="183">
        <v>142.09101899999999</v>
      </c>
      <c r="G28" s="183">
        <v>141.56497200000001</v>
      </c>
      <c r="H28" s="183">
        <v>141.63072199999999</v>
      </c>
      <c r="I28" s="183">
        <v>142.03497300000001</v>
      </c>
      <c r="J28" s="183">
        <v>142.217545</v>
      </c>
      <c r="K28" s="183">
        <v>142.01887500000001</v>
      </c>
      <c r="L28" s="183">
        <v>141.65545700000001</v>
      </c>
      <c r="M28" s="183">
        <v>141.51817299999999</v>
      </c>
      <c r="N28" s="183">
        <v>141.28598</v>
      </c>
      <c r="O28" s="183">
        <v>140.65535</v>
      </c>
      <c r="P28" s="183">
        <v>139.87832599999999</v>
      </c>
      <c r="Q28" s="183">
        <v>139.17752100000001</v>
      </c>
      <c r="R28" s="183">
        <v>138.62692300000001</v>
      </c>
      <c r="S28" s="183">
        <v>138.15780599999999</v>
      </c>
      <c r="T28" s="183">
        <v>137.73245199999999</v>
      </c>
      <c r="U28" s="183">
        <v>137.43272400000001</v>
      </c>
      <c r="V28" s="183">
        <v>137.28285199999999</v>
      </c>
      <c r="W28" s="183">
        <v>137.25122099999999</v>
      </c>
      <c r="X28" s="183">
        <v>137.283051</v>
      </c>
      <c r="Y28" s="183">
        <v>137.33689899999999</v>
      </c>
      <c r="Z28" s="183">
        <v>137.38871800000001</v>
      </c>
      <c r="AA28" s="183">
        <v>137.49482699999999</v>
      </c>
      <c r="AB28" s="183">
        <v>137.73367300000001</v>
      </c>
      <c r="AC28" s="183">
        <v>138.528595</v>
      </c>
      <c r="AD28" s="183">
        <v>139.42343099999999</v>
      </c>
      <c r="AE28" s="183">
        <v>140.31994599999999</v>
      </c>
      <c r="AF28" s="181">
        <v>-1.8109999999999999E-3</v>
      </c>
      <c r="AG28" s="37"/>
    </row>
    <row r="29" spans="1:33" ht="12" customHeight="1" x14ac:dyDescent="0.35">
      <c r="A29" s="36" t="s">
        <v>2135</v>
      </c>
      <c r="B29" s="182" t="s">
        <v>2136</v>
      </c>
      <c r="C29" s="183">
        <v>66.688927000000007</v>
      </c>
      <c r="D29" s="183">
        <v>65.669135999999995</v>
      </c>
      <c r="E29" s="183">
        <v>65.001823000000002</v>
      </c>
      <c r="F29" s="183">
        <v>65.029869000000005</v>
      </c>
      <c r="G29" s="183">
        <v>66.256409000000005</v>
      </c>
      <c r="H29" s="183">
        <v>67.770675999999995</v>
      </c>
      <c r="I29" s="183">
        <v>68.830185</v>
      </c>
      <c r="J29" s="183">
        <v>69.285483999999997</v>
      </c>
      <c r="K29" s="183">
        <v>69.392448000000002</v>
      </c>
      <c r="L29" s="183">
        <v>69.699669</v>
      </c>
      <c r="M29" s="183">
        <v>70.340232999999998</v>
      </c>
      <c r="N29" s="183">
        <v>70.872390999999993</v>
      </c>
      <c r="O29" s="183">
        <v>71.188072000000005</v>
      </c>
      <c r="P29" s="183">
        <v>71.296379000000002</v>
      </c>
      <c r="Q29" s="183">
        <v>71.216956999999994</v>
      </c>
      <c r="R29" s="183">
        <v>70.944419999999994</v>
      </c>
      <c r="S29" s="183">
        <v>70.524756999999994</v>
      </c>
      <c r="T29" s="183">
        <v>69.963654000000005</v>
      </c>
      <c r="U29" s="183">
        <v>69.602867000000003</v>
      </c>
      <c r="V29" s="183">
        <v>69.247803000000005</v>
      </c>
      <c r="W29" s="183">
        <v>68.801804000000004</v>
      </c>
      <c r="X29" s="183">
        <v>68.352920999999995</v>
      </c>
      <c r="Y29" s="183">
        <v>67.758598000000006</v>
      </c>
      <c r="Z29" s="183">
        <v>67.122649999999993</v>
      </c>
      <c r="AA29" s="183">
        <v>66.564980000000006</v>
      </c>
      <c r="AB29" s="183">
        <v>66.076331999999994</v>
      </c>
      <c r="AC29" s="183">
        <v>65.540405000000007</v>
      </c>
      <c r="AD29" s="183">
        <v>64.960021999999995</v>
      </c>
      <c r="AE29" s="183">
        <v>64.499519000000006</v>
      </c>
      <c r="AF29" s="181">
        <v>-1.191E-3</v>
      </c>
      <c r="AG29" s="37"/>
    </row>
    <row r="30" spans="1:33" ht="12" customHeight="1" x14ac:dyDescent="0.35">
      <c r="A30" s="36" t="s">
        <v>2137</v>
      </c>
      <c r="B30" s="182" t="s">
        <v>2138</v>
      </c>
      <c r="C30" s="183">
        <v>109.157951</v>
      </c>
      <c r="D30" s="183">
        <v>99.189582999999999</v>
      </c>
      <c r="E30" s="183">
        <v>96.542572000000007</v>
      </c>
      <c r="F30" s="183">
        <v>98.351212000000004</v>
      </c>
      <c r="G30" s="183">
        <v>97.092917999999997</v>
      </c>
      <c r="H30" s="183">
        <v>96.657241999999997</v>
      </c>
      <c r="I30" s="183">
        <v>97.914101000000002</v>
      </c>
      <c r="J30" s="183">
        <v>99.570167999999995</v>
      </c>
      <c r="K30" s="183">
        <v>100.326973</v>
      </c>
      <c r="L30" s="183">
        <v>100.708099</v>
      </c>
      <c r="M30" s="183">
        <v>101.90055099999999</v>
      </c>
      <c r="N30" s="183">
        <v>103.34674800000001</v>
      </c>
      <c r="O30" s="183">
        <v>105.10797100000001</v>
      </c>
      <c r="P30" s="183">
        <v>106.07505</v>
      </c>
      <c r="Q30" s="183">
        <v>105.740578</v>
      </c>
      <c r="R30" s="183">
        <v>106.268326</v>
      </c>
      <c r="S30" s="183">
        <v>106.630623</v>
      </c>
      <c r="T30" s="183">
        <v>107.17532300000001</v>
      </c>
      <c r="U30" s="183">
        <v>108.014572</v>
      </c>
      <c r="V30" s="183">
        <v>109.217476</v>
      </c>
      <c r="W30" s="183">
        <v>110.19882200000001</v>
      </c>
      <c r="X30" s="183">
        <v>110.84369700000001</v>
      </c>
      <c r="Y30" s="183">
        <v>110.92272199999999</v>
      </c>
      <c r="Z30" s="183">
        <v>110.26979799999999</v>
      </c>
      <c r="AA30" s="183">
        <v>109.84787799999999</v>
      </c>
      <c r="AB30" s="183">
        <v>109.98687700000001</v>
      </c>
      <c r="AC30" s="183">
        <v>109.763977</v>
      </c>
      <c r="AD30" s="183">
        <v>109.85477400000001</v>
      </c>
      <c r="AE30" s="183">
        <v>111.003975</v>
      </c>
      <c r="AF30" s="181">
        <v>5.9900000000000003E-4</v>
      </c>
      <c r="AG30" s="37"/>
    </row>
    <row r="31" spans="1:33" ht="12" customHeight="1" x14ac:dyDescent="0.35">
      <c r="A31" s="36" t="s">
        <v>2139</v>
      </c>
      <c r="B31" s="182" t="s">
        <v>2140</v>
      </c>
      <c r="C31" s="183">
        <v>72.960655000000003</v>
      </c>
      <c r="D31" s="183">
        <v>71.932334999999995</v>
      </c>
      <c r="E31" s="183">
        <v>72.082061999999993</v>
      </c>
      <c r="F31" s="183">
        <v>72.483345</v>
      </c>
      <c r="G31" s="183">
        <v>74.282700000000006</v>
      </c>
      <c r="H31" s="183">
        <v>76.275893999999994</v>
      </c>
      <c r="I31" s="183">
        <v>77.129929000000004</v>
      </c>
      <c r="J31" s="183">
        <v>78.025360000000006</v>
      </c>
      <c r="K31" s="183">
        <v>78.801345999999995</v>
      </c>
      <c r="L31" s="183">
        <v>79.521880999999993</v>
      </c>
      <c r="M31" s="183">
        <v>81.378906000000001</v>
      </c>
      <c r="N31" s="183">
        <v>82.303070000000005</v>
      </c>
      <c r="O31" s="183">
        <v>83.111808999999994</v>
      </c>
      <c r="P31" s="183">
        <v>84.547447000000005</v>
      </c>
      <c r="Q31" s="183">
        <v>85.969620000000006</v>
      </c>
      <c r="R31" s="183">
        <v>87.383292999999995</v>
      </c>
      <c r="S31" s="183">
        <v>88.995215999999999</v>
      </c>
      <c r="T31" s="183">
        <v>90.363410999999999</v>
      </c>
      <c r="U31" s="183">
        <v>91.695564000000005</v>
      </c>
      <c r="V31" s="183">
        <v>93.597793999999993</v>
      </c>
      <c r="W31" s="183">
        <v>95.362144000000001</v>
      </c>
      <c r="X31" s="183">
        <v>96.735100000000003</v>
      </c>
      <c r="Y31" s="183">
        <v>97.684455999999997</v>
      </c>
      <c r="Z31" s="183">
        <v>98.192345000000003</v>
      </c>
      <c r="AA31" s="183">
        <v>99.417762999999994</v>
      </c>
      <c r="AB31" s="183">
        <v>100.898827</v>
      </c>
      <c r="AC31" s="183">
        <v>101.979828</v>
      </c>
      <c r="AD31" s="183">
        <v>102.474953</v>
      </c>
      <c r="AE31" s="183">
        <v>105.480751</v>
      </c>
      <c r="AF31" s="181">
        <v>1.3252E-2</v>
      </c>
      <c r="AG31" s="37"/>
    </row>
    <row r="32" spans="1:33" ht="12" customHeight="1" x14ac:dyDescent="0.35">
      <c r="A32" s="36" t="s">
        <v>2141</v>
      </c>
      <c r="B32" s="182" t="s">
        <v>2142</v>
      </c>
      <c r="C32" s="183">
        <v>178.25112899999999</v>
      </c>
      <c r="D32" s="183">
        <v>174.161621</v>
      </c>
      <c r="E32" s="183">
        <v>170.28919999999999</v>
      </c>
      <c r="F32" s="183">
        <v>170.04310599999999</v>
      </c>
      <c r="G32" s="183">
        <v>170.917877</v>
      </c>
      <c r="H32" s="183">
        <v>171.976822</v>
      </c>
      <c r="I32" s="183">
        <v>173.003601</v>
      </c>
      <c r="J32" s="183">
        <v>173.91674800000001</v>
      </c>
      <c r="K32" s="183">
        <v>174.72404499999999</v>
      </c>
      <c r="L32" s="183">
        <v>175.94982899999999</v>
      </c>
      <c r="M32" s="183">
        <v>177.36140399999999</v>
      </c>
      <c r="N32" s="183">
        <v>178.536407</v>
      </c>
      <c r="O32" s="183">
        <v>179.796448</v>
      </c>
      <c r="P32" s="183">
        <v>181.13580300000001</v>
      </c>
      <c r="Q32" s="183">
        <v>182.15789799999999</v>
      </c>
      <c r="R32" s="183">
        <v>183.319031</v>
      </c>
      <c r="S32" s="183">
        <v>184.29617300000001</v>
      </c>
      <c r="T32" s="183">
        <v>185.34754899999999</v>
      </c>
      <c r="U32" s="183">
        <v>186.470169</v>
      </c>
      <c r="V32" s="183">
        <v>187.50720200000001</v>
      </c>
      <c r="W32" s="183">
        <v>188.64054899999999</v>
      </c>
      <c r="X32" s="183">
        <v>189.59530599999999</v>
      </c>
      <c r="Y32" s="183">
        <v>190.21421799999999</v>
      </c>
      <c r="Z32" s="183">
        <v>190.60817</v>
      </c>
      <c r="AA32" s="183">
        <v>191.395081</v>
      </c>
      <c r="AB32" s="183">
        <v>192.590057</v>
      </c>
      <c r="AC32" s="183">
        <v>193.086319</v>
      </c>
      <c r="AD32" s="183">
        <v>193.76010099999999</v>
      </c>
      <c r="AE32" s="183">
        <v>195.152557</v>
      </c>
      <c r="AF32" s="181">
        <v>3.241E-3</v>
      </c>
      <c r="AG32" s="37"/>
    </row>
    <row r="33" spans="1:33" ht="12" customHeight="1" x14ac:dyDescent="0.35">
      <c r="A33" s="36" t="s">
        <v>2143</v>
      </c>
      <c r="B33" s="182" t="s">
        <v>2144</v>
      </c>
      <c r="C33" s="183">
        <v>81.002419000000003</v>
      </c>
      <c r="D33" s="183">
        <v>79.589354999999998</v>
      </c>
      <c r="E33" s="183">
        <v>78.600464000000002</v>
      </c>
      <c r="F33" s="183">
        <v>78.227867000000003</v>
      </c>
      <c r="G33" s="183">
        <v>78.011382999999995</v>
      </c>
      <c r="H33" s="183">
        <v>77.748795000000001</v>
      </c>
      <c r="I33" s="183">
        <v>77.972755000000006</v>
      </c>
      <c r="J33" s="183">
        <v>78.272659000000004</v>
      </c>
      <c r="K33" s="183">
        <v>78.806258999999997</v>
      </c>
      <c r="L33" s="183">
        <v>79.487358</v>
      </c>
      <c r="M33" s="183">
        <v>79.360268000000005</v>
      </c>
      <c r="N33" s="183">
        <v>78.681563999999995</v>
      </c>
      <c r="O33" s="183">
        <v>78.107155000000006</v>
      </c>
      <c r="P33" s="183">
        <v>77.655876000000006</v>
      </c>
      <c r="Q33" s="183">
        <v>77.289139000000006</v>
      </c>
      <c r="R33" s="183">
        <v>77.003219999999999</v>
      </c>
      <c r="S33" s="183">
        <v>76.774658000000002</v>
      </c>
      <c r="T33" s="183">
        <v>76.536818999999994</v>
      </c>
      <c r="U33" s="183">
        <v>76.742324999999994</v>
      </c>
      <c r="V33" s="183">
        <v>76.605957000000004</v>
      </c>
      <c r="W33" s="183">
        <v>76.091614000000007</v>
      </c>
      <c r="X33" s="183">
        <v>75.878410000000002</v>
      </c>
      <c r="Y33" s="183">
        <v>75.894767999999999</v>
      </c>
      <c r="Z33" s="183">
        <v>76.632271000000003</v>
      </c>
      <c r="AA33" s="183">
        <v>77.276047000000005</v>
      </c>
      <c r="AB33" s="183">
        <v>77.723999000000006</v>
      </c>
      <c r="AC33" s="183">
        <v>77.961830000000006</v>
      </c>
      <c r="AD33" s="183">
        <v>78.920258000000004</v>
      </c>
      <c r="AE33" s="183">
        <v>79.631630000000001</v>
      </c>
      <c r="AF33" s="181">
        <v>-6.0899999999999995E-4</v>
      </c>
      <c r="AG33" s="37"/>
    </row>
    <row r="34" spans="1:33" ht="12" customHeight="1" x14ac:dyDescent="0.35">
      <c r="A34" s="36" t="s">
        <v>2145</v>
      </c>
      <c r="B34" s="182" t="s">
        <v>2146</v>
      </c>
      <c r="C34" s="183">
        <v>967.66296399999999</v>
      </c>
      <c r="D34" s="183">
        <v>946.27154499999995</v>
      </c>
      <c r="E34" s="183">
        <v>935.03002900000001</v>
      </c>
      <c r="F34" s="183">
        <v>950.27484100000004</v>
      </c>
      <c r="G34" s="183">
        <v>972.21118200000001</v>
      </c>
      <c r="H34" s="183">
        <v>994.82507299999997</v>
      </c>
      <c r="I34" s="183">
        <v>1014.735352</v>
      </c>
      <c r="J34" s="183">
        <v>1030.525879</v>
      </c>
      <c r="K34" s="183">
        <v>1043.5344239999999</v>
      </c>
      <c r="L34" s="183">
        <v>1058.1083980000001</v>
      </c>
      <c r="M34" s="183">
        <v>1076.729004</v>
      </c>
      <c r="N34" s="183">
        <v>1095.6530760000001</v>
      </c>
      <c r="O34" s="183">
        <v>1117.4677730000001</v>
      </c>
      <c r="P34" s="183">
        <v>1139.945068</v>
      </c>
      <c r="Q34" s="183">
        <v>1160.9132079999999</v>
      </c>
      <c r="R34" s="183">
        <v>1183.179443</v>
      </c>
      <c r="S34" s="183">
        <v>1205.022461</v>
      </c>
      <c r="T34" s="183">
        <v>1229.1611330000001</v>
      </c>
      <c r="U34" s="183">
        <v>1256.4189449999999</v>
      </c>
      <c r="V34" s="183">
        <v>1284.9853519999999</v>
      </c>
      <c r="W34" s="183">
        <v>1315.005615</v>
      </c>
      <c r="X34" s="183">
        <v>1345.715332</v>
      </c>
      <c r="Y34" s="183">
        <v>1374.6400149999999</v>
      </c>
      <c r="Z34" s="183">
        <v>1401.1206050000001</v>
      </c>
      <c r="AA34" s="183">
        <v>1430.0170900000001</v>
      </c>
      <c r="AB34" s="183">
        <v>1461.922607</v>
      </c>
      <c r="AC34" s="183">
        <v>1489.793091</v>
      </c>
      <c r="AD34" s="183">
        <v>1517.4370120000001</v>
      </c>
      <c r="AE34" s="183">
        <v>1552.1362300000001</v>
      </c>
      <c r="AF34" s="181">
        <v>1.7017999999999998E-2</v>
      </c>
      <c r="AG34" s="37"/>
    </row>
    <row r="35" spans="1:33" ht="12" customHeight="1" x14ac:dyDescent="0.35">
      <c r="A35" s="36" t="s">
        <v>2147</v>
      </c>
      <c r="B35" s="182" t="s">
        <v>2148</v>
      </c>
      <c r="C35" s="183">
        <v>474.04568499999999</v>
      </c>
      <c r="D35" s="183">
        <v>452.66241500000001</v>
      </c>
      <c r="E35" s="183">
        <v>441.20394900000002</v>
      </c>
      <c r="F35" s="183">
        <v>453.24295000000001</v>
      </c>
      <c r="G35" s="183">
        <v>468.34979199999998</v>
      </c>
      <c r="H35" s="183">
        <v>480.999664</v>
      </c>
      <c r="I35" s="183">
        <v>490.772919</v>
      </c>
      <c r="J35" s="183">
        <v>497.28476000000001</v>
      </c>
      <c r="K35" s="183">
        <v>503.20382699999999</v>
      </c>
      <c r="L35" s="183">
        <v>511.00143400000002</v>
      </c>
      <c r="M35" s="183">
        <v>519.99523899999997</v>
      </c>
      <c r="N35" s="183">
        <v>527.93658400000004</v>
      </c>
      <c r="O35" s="183">
        <v>537.20996100000002</v>
      </c>
      <c r="P35" s="183">
        <v>545.92431599999998</v>
      </c>
      <c r="Q35" s="183">
        <v>552.74749799999995</v>
      </c>
      <c r="R35" s="183">
        <v>560.28912400000002</v>
      </c>
      <c r="S35" s="183">
        <v>566.19134499999996</v>
      </c>
      <c r="T35" s="183">
        <v>573.65039100000001</v>
      </c>
      <c r="U35" s="183">
        <v>582.99743699999999</v>
      </c>
      <c r="V35" s="183">
        <v>591.118652</v>
      </c>
      <c r="W35" s="183">
        <v>598.44317599999999</v>
      </c>
      <c r="X35" s="183">
        <v>605.70812999999998</v>
      </c>
      <c r="Y35" s="183">
        <v>611.42059300000005</v>
      </c>
      <c r="Z35" s="183">
        <v>616.42040999999995</v>
      </c>
      <c r="AA35" s="183">
        <v>624.27166699999998</v>
      </c>
      <c r="AB35" s="183">
        <v>633.372253</v>
      </c>
      <c r="AC35" s="183">
        <v>638.37658699999997</v>
      </c>
      <c r="AD35" s="183">
        <v>645.89202899999998</v>
      </c>
      <c r="AE35" s="183">
        <v>658.58074999999997</v>
      </c>
      <c r="AF35" s="181">
        <v>1.1811E-2</v>
      </c>
      <c r="AG35" s="37"/>
    </row>
    <row r="36" spans="1:33" ht="12" customHeight="1" x14ac:dyDescent="0.35">
      <c r="A36" s="36" t="s">
        <v>2149</v>
      </c>
      <c r="B36" s="182" t="s">
        <v>2150</v>
      </c>
      <c r="C36" s="183">
        <v>53.798808999999999</v>
      </c>
      <c r="D36" s="183">
        <v>54.111629000000001</v>
      </c>
      <c r="E36" s="183">
        <v>53.713580999999998</v>
      </c>
      <c r="F36" s="183">
        <v>54.911659</v>
      </c>
      <c r="G36" s="183">
        <v>56.147316000000004</v>
      </c>
      <c r="H36" s="183">
        <v>56.867516000000002</v>
      </c>
      <c r="I36" s="183">
        <v>57.306702000000001</v>
      </c>
      <c r="J36" s="183">
        <v>57.473934</v>
      </c>
      <c r="K36" s="183">
        <v>57.516285000000003</v>
      </c>
      <c r="L36" s="183">
        <v>57.632683</v>
      </c>
      <c r="M36" s="183">
        <v>57.847565000000003</v>
      </c>
      <c r="N36" s="183">
        <v>58.079574999999998</v>
      </c>
      <c r="O36" s="183">
        <v>58.482449000000003</v>
      </c>
      <c r="P36" s="183">
        <v>58.852043000000002</v>
      </c>
      <c r="Q36" s="183">
        <v>59.066029</v>
      </c>
      <c r="R36" s="183">
        <v>59.383343000000004</v>
      </c>
      <c r="S36" s="183">
        <v>59.432822999999999</v>
      </c>
      <c r="T36" s="183">
        <v>59.717860999999999</v>
      </c>
      <c r="U36" s="183">
        <v>60.181441999999997</v>
      </c>
      <c r="V36" s="183">
        <v>60.545665999999997</v>
      </c>
      <c r="W36" s="183">
        <v>60.773445000000002</v>
      </c>
      <c r="X36" s="183">
        <v>60.956927999999998</v>
      </c>
      <c r="Y36" s="183">
        <v>61.076262999999997</v>
      </c>
      <c r="Z36" s="183">
        <v>60.964103999999999</v>
      </c>
      <c r="AA36" s="183">
        <v>61.165000999999997</v>
      </c>
      <c r="AB36" s="183">
        <v>61.487887999999998</v>
      </c>
      <c r="AC36" s="183">
        <v>61.390053000000002</v>
      </c>
      <c r="AD36" s="183">
        <v>61.481032999999996</v>
      </c>
      <c r="AE36" s="183">
        <v>62.171908999999999</v>
      </c>
      <c r="AF36" s="181">
        <v>5.1799999999999997E-3</v>
      </c>
      <c r="AG36" s="37"/>
    </row>
    <row r="37" spans="1:33" ht="12" customHeight="1" x14ac:dyDescent="0.35">
      <c r="A37" s="36" t="s">
        <v>2151</v>
      </c>
      <c r="B37" s="182" t="s">
        <v>2152</v>
      </c>
      <c r="C37" s="183">
        <v>248.33982800000001</v>
      </c>
      <c r="D37" s="183">
        <v>230.08815000000001</v>
      </c>
      <c r="E37" s="183">
        <v>219.43699599999999</v>
      </c>
      <c r="F37" s="183">
        <v>227.44752500000001</v>
      </c>
      <c r="G37" s="183">
        <v>235.278549</v>
      </c>
      <c r="H37" s="183">
        <v>241.427628</v>
      </c>
      <c r="I37" s="183">
        <v>246.63137800000001</v>
      </c>
      <c r="J37" s="183">
        <v>250.203293</v>
      </c>
      <c r="K37" s="183">
        <v>253.86630199999999</v>
      </c>
      <c r="L37" s="183">
        <v>258.56909200000001</v>
      </c>
      <c r="M37" s="183">
        <v>263.46579000000003</v>
      </c>
      <c r="N37" s="183">
        <v>267.666473</v>
      </c>
      <c r="O37" s="183">
        <v>272.58535799999999</v>
      </c>
      <c r="P37" s="183">
        <v>277.16125499999998</v>
      </c>
      <c r="Q37" s="183">
        <v>280.81646699999999</v>
      </c>
      <c r="R37" s="183">
        <v>284.986176</v>
      </c>
      <c r="S37" s="183">
        <v>288.07333399999999</v>
      </c>
      <c r="T37" s="183">
        <v>292.60125699999998</v>
      </c>
      <c r="U37" s="183">
        <v>298.18258700000001</v>
      </c>
      <c r="V37" s="183">
        <v>302.85238600000002</v>
      </c>
      <c r="W37" s="183">
        <v>307.34738199999998</v>
      </c>
      <c r="X37" s="183">
        <v>311.99383499999999</v>
      </c>
      <c r="Y37" s="183">
        <v>315.715485</v>
      </c>
      <c r="Z37" s="183">
        <v>319.06912199999999</v>
      </c>
      <c r="AA37" s="183">
        <v>324.114777</v>
      </c>
      <c r="AB37" s="183">
        <v>329.666901</v>
      </c>
      <c r="AC37" s="183">
        <v>332.79183999999998</v>
      </c>
      <c r="AD37" s="183">
        <v>337.666718</v>
      </c>
      <c r="AE37" s="183">
        <v>345.46246300000001</v>
      </c>
      <c r="AF37" s="181">
        <v>1.1859E-2</v>
      </c>
      <c r="AG37" s="37"/>
    </row>
    <row r="38" spans="1:33" ht="12" customHeight="1" x14ac:dyDescent="0.35">
      <c r="A38" s="36" t="s">
        <v>2153</v>
      </c>
      <c r="B38" s="182" t="s">
        <v>2154</v>
      </c>
      <c r="C38" s="183">
        <v>125.433899</v>
      </c>
      <c r="D38" s="183">
        <v>122.11889600000001</v>
      </c>
      <c r="E38" s="183">
        <v>120.862724</v>
      </c>
      <c r="F38" s="183">
        <v>122.112274</v>
      </c>
      <c r="G38" s="183">
        <v>126.20547500000001</v>
      </c>
      <c r="H38" s="183">
        <v>130.359543</v>
      </c>
      <c r="I38" s="183">
        <v>133.31703200000001</v>
      </c>
      <c r="J38" s="183">
        <v>135.152771</v>
      </c>
      <c r="K38" s="183">
        <v>136.57359299999999</v>
      </c>
      <c r="L38" s="183">
        <v>138.55740399999999</v>
      </c>
      <c r="M38" s="183">
        <v>141.15957599999999</v>
      </c>
      <c r="N38" s="183">
        <v>143.60412600000001</v>
      </c>
      <c r="O38" s="183">
        <v>146.3638</v>
      </c>
      <c r="P38" s="183">
        <v>148.97583</v>
      </c>
      <c r="Q38" s="183">
        <v>151.11196899999999</v>
      </c>
      <c r="R38" s="183">
        <v>153.40373199999999</v>
      </c>
      <c r="S38" s="183">
        <v>155.45434599999999</v>
      </c>
      <c r="T38" s="183">
        <v>157.85867300000001</v>
      </c>
      <c r="U38" s="183">
        <v>160.786148</v>
      </c>
      <c r="V38" s="183">
        <v>163.26277200000001</v>
      </c>
      <c r="W38" s="183">
        <v>165.623672</v>
      </c>
      <c r="X38" s="183">
        <v>168.16381799999999</v>
      </c>
      <c r="Y38" s="183">
        <v>170.367401</v>
      </c>
      <c r="Z38" s="183">
        <v>172.53684999999999</v>
      </c>
      <c r="AA38" s="183">
        <v>175.234329</v>
      </c>
      <c r="AB38" s="183">
        <v>178.26676900000001</v>
      </c>
      <c r="AC38" s="183">
        <v>180.39846800000001</v>
      </c>
      <c r="AD38" s="183">
        <v>182.98765599999999</v>
      </c>
      <c r="AE38" s="183">
        <v>186.81578099999999</v>
      </c>
      <c r="AF38" s="181">
        <v>1.4328E-2</v>
      </c>
      <c r="AG38" s="37"/>
    </row>
    <row r="39" spans="1:33" ht="12" customHeight="1" x14ac:dyDescent="0.35">
      <c r="A39" s="36" t="s">
        <v>2155</v>
      </c>
      <c r="B39" s="182" t="s">
        <v>2156</v>
      </c>
      <c r="C39" s="183">
        <v>46.473137000000001</v>
      </c>
      <c r="D39" s="183">
        <v>46.343746000000003</v>
      </c>
      <c r="E39" s="183">
        <v>47.190632000000001</v>
      </c>
      <c r="F39" s="183">
        <v>48.771492000000002</v>
      </c>
      <c r="G39" s="183">
        <v>50.718432999999997</v>
      </c>
      <c r="H39" s="183">
        <v>52.345001000000003</v>
      </c>
      <c r="I39" s="183">
        <v>53.517792</v>
      </c>
      <c r="J39" s="183">
        <v>54.454768999999999</v>
      </c>
      <c r="K39" s="183">
        <v>55.247646000000003</v>
      </c>
      <c r="L39" s="183">
        <v>56.242249000000001</v>
      </c>
      <c r="M39" s="183">
        <v>57.522289000000001</v>
      </c>
      <c r="N39" s="183">
        <v>58.586426000000003</v>
      </c>
      <c r="O39" s="183">
        <v>59.778351000000001</v>
      </c>
      <c r="P39" s="183">
        <v>60.93515</v>
      </c>
      <c r="Q39" s="183">
        <v>61.753002000000002</v>
      </c>
      <c r="R39" s="183">
        <v>62.515858000000001</v>
      </c>
      <c r="S39" s="183">
        <v>63.230846</v>
      </c>
      <c r="T39" s="183">
        <v>63.472591000000001</v>
      </c>
      <c r="U39" s="183">
        <v>63.847293999999998</v>
      </c>
      <c r="V39" s="183">
        <v>64.457808999999997</v>
      </c>
      <c r="W39" s="183">
        <v>64.698668999999995</v>
      </c>
      <c r="X39" s="183">
        <v>64.593536</v>
      </c>
      <c r="Y39" s="183">
        <v>64.261429000000007</v>
      </c>
      <c r="Z39" s="183">
        <v>63.850341999999998</v>
      </c>
      <c r="AA39" s="183">
        <v>63.757587000000001</v>
      </c>
      <c r="AB39" s="183">
        <v>63.950690999999999</v>
      </c>
      <c r="AC39" s="183">
        <v>63.796267999999998</v>
      </c>
      <c r="AD39" s="183">
        <v>63.756602999999998</v>
      </c>
      <c r="AE39" s="183">
        <v>64.130591999999993</v>
      </c>
      <c r="AF39" s="181">
        <v>1.1568E-2</v>
      </c>
      <c r="AG39" s="37"/>
    </row>
    <row r="40" spans="1:33" ht="12" customHeight="1" x14ac:dyDescent="0.35">
      <c r="A40" s="36" t="s">
        <v>2157</v>
      </c>
      <c r="B40" s="182" t="s">
        <v>2158</v>
      </c>
      <c r="C40" s="183">
        <v>493.617279</v>
      </c>
      <c r="D40" s="183">
        <v>493.60913099999999</v>
      </c>
      <c r="E40" s="183">
        <v>493.82607999999999</v>
      </c>
      <c r="F40" s="183">
        <v>497.03189099999997</v>
      </c>
      <c r="G40" s="183">
        <v>503.86138899999997</v>
      </c>
      <c r="H40" s="183">
        <v>513.825378</v>
      </c>
      <c r="I40" s="183">
        <v>523.962402</v>
      </c>
      <c r="J40" s="183">
        <v>533.24114999999995</v>
      </c>
      <c r="K40" s="183">
        <v>540.33056599999998</v>
      </c>
      <c r="L40" s="183">
        <v>547.10693400000002</v>
      </c>
      <c r="M40" s="183">
        <v>556.73370399999999</v>
      </c>
      <c r="N40" s="183">
        <v>567.71655299999998</v>
      </c>
      <c r="O40" s="183">
        <v>580.25775099999998</v>
      </c>
      <c r="P40" s="183">
        <v>594.02081299999998</v>
      </c>
      <c r="Q40" s="183">
        <v>608.16570999999999</v>
      </c>
      <c r="R40" s="183">
        <v>622.89031999999997</v>
      </c>
      <c r="S40" s="183">
        <v>638.83111599999995</v>
      </c>
      <c r="T40" s="183">
        <v>655.51068099999998</v>
      </c>
      <c r="U40" s="183">
        <v>673.42156999999997</v>
      </c>
      <c r="V40" s="183">
        <v>693.86669900000004</v>
      </c>
      <c r="W40" s="183">
        <v>716.56243900000004</v>
      </c>
      <c r="X40" s="183">
        <v>740.00720200000001</v>
      </c>
      <c r="Y40" s="183">
        <v>763.21942100000001</v>
      </c>
      <c r="Z40" s="183">
        <v>784.70019500000001</v>
      </c>
      <c r="AA40" s="183">
        <v>805.74548300000004</v>
      </c>
      <c r="AB40" s="183">
        <v>828.55041500000004</v>
      </c>
      <c r="AC40" s="183">
        <v>851.41650400000003</v>
      </c>
      <c r="AD40" s="183">
        <v>871.54504399999996</v>
      </c>
      <c r="AE40" s="183">
        <v>893.55548099999999</v>
      </c>
      <c r="AF40" s="181">
        <v>2.1420999999999999E-2</v>
      </c>
      <c r="AG40" s="37"/>
    </row>
    <row r="41" spans="1:33" ht="15" customHeight="1" x14ac:dyDescent="0.35">
      <c r="A41" s="36" t="s">
        <v>2159</v>
      </c>
      <c r="B41" s="182" t="s">
        <v>2160</v>
      </c>
      <c r="C41" s="183">
        <v>817.11468500000001</v>
      </c>
      <c r="D41" s="183">
        <v>886.91461200000003</v>
      </c>
      <c r="E41" s="183">
        <v>884.32818599999996</v>
      </c>
      <c r="F41" s="183">
        <v>881.06311000000005</v>
      </c>
      <c r="G41" s="183">
        <v>877.14593500000001</v>
      </c>
      <c r="H41" s="183">
        <v>874.703979</v>
      </c>
      <c r="I41" s="183">
        <v>872.06469700000002</v>
      </c>
      <c r="J41" s="183">
        <v>868.17156999999997</v>
      </c>
      <c r="K41" s="183">
        <v>862.20849599999997</v>
      </c>
      <c r="L41" s="183">
        <v>856.569885</v>
      </c>
      <c r="M41" s="183">
        <v>853.14038100000005</v>
      </c>
      <c r="N41" s="183">
        <v>850.25524900000005</v>
      </c>
      <c r="O41" s="183">
        <v>848.71527100000003</v>
      </c>
      <c r="P41" s="183">
        <v>846.04516599999999</v>
      </c>
      <c r="Q41" s="183">
        <v>843.56927499999995</v>
      </c>
      <c r="R41" s="183">
        <v>841.93682899999999</v>
      </c>
      <c r="S41" s="183">
        <v>840.54669200000001</v>
      </c>
      <c r="T41" s="183">
        <v>840.634094</v>
      </c>
      <c r="U41" s="183">
        <v>841.84570299999996</v>
      </c>
      <c r="V41" s="183">
        <v>843.08703600000001</v>
      </c>
      <c r="W41" s="183">
        <v>845.15832499999999</v>
      </c>
      <c r="X41" s="183">
        <v>847.45727499999998</v>
      </c>
      <c r="Y41" s="183">
        <v>850.05902100000003</v>
      </c>
      <c r="Z41" s="183">
        <v>851.92218000000003</v>
      </c>
      <c r="AA41" s="183">
        <v>856.05602999999996</v>
      </c>
      <c r="AB41" s="183">
        <v>860.54693599999996</v>
      </c>
      <c r="AC41" s="183">
        <v>862.95355199999995</v>
      </c>
      <c r="AD41" s="183">
        <v>867.26434300000005</v>
      </c>
      <c r="AE41" s="183">
        <v>875.41479500000003</v>
      </c>
      <c r="AF41" s="181">
        <v>2.464E-3</v>
      </c>
      <c r="AG41" s="37"/>
    </row>
    <row r="42" spans="1:33" ht="15" customHeight="1" x14ac:dyDescent="0.35">
      <c r="A42" s="36" t="s">
        <v>2161</v>
      </c>
      <c r="B42" s="182" t="s">
        <v>2162</v>
      </c>
      <c r="C42" s="183">
        <v>772.46887200000003</v>
      </c>
      <c r="D42" s="183">
        <v>839.67993200000001</v>
      </c>
      <c r="E42" s="183">
        <v>835.56805399999996</v>
      </c>
      <c r="F42" s="183">
        <v>832.39215100000001</v>
      </c>
      <c r="G42" s="183">
        <v>829.06683299999997</v>
      </c>
      <c r="H42" s="183">
        <v>826.93988000000002</v>
      </c>
      <c r="I42" s="183">
        <v>824.657104</v>
      </c>
      <c r="J42" s="183">
        <v>821.24591099999998</v>
      </c>
      <c r="K42" s="183">
        <v>815.68444799999997</v>
      </c>
      <c r="L42" s="183">
        <v>810.43554700000004</v>
      </c>
      <c r="M42" s="183">
        <v>807.50134300000002</v>
      </c>
      <c r="N42" s="183">
        <v>805.01220699999999</v>
      </c>
      <c r="O42" s="183">
        <v>803.82550000000003</v>
      </c>
      <c r="P42" s="183">
        <v>801.60705600000006</v>
      </c>
      <c r="Q42" s="183">
        <v>799.54010000000005</v>
      </c>
      <c r="R42" s="183">
        <v>798.39446999999996</v>
      </c>
      <c r="S42" s="183">
        <v>797.60571300000004</v>
      </c>
      <c r="T42" s="183">
        <v>798.13757299999997</v>
      </c>
      <c r="U42" s="183">
        <v>799.69812000000002</v>
      </c>
      <c r="V42" s="183">
        <v>801.39166299999999</v>
      </c>
      <c r="W42" s="183">
        <v>803.83239700000001</v>
      </c>
      <c r="X42" s="183">
        <v>806.45361300000002</v>
      </c>
      <c r="Y42" s="183">
        <v>809.37402299999997</v>
      </c>
      <c r="Z42" s="183">
        <v>811.54797399999995</v>
      </c>
      <c r="AA42" s="183">
        <v>815.90722700000003</v>
      </c>
      <c r="AB42" s="183">
        <v>820.65881300000001</v>
      </c>
      <c r="AC42" s="183">
        <v>823.51312299999995</v>
      </c>
      <c r="AD42" s="183">
        <v>828.04888900000003</v>
      </c>
      <c r="AE42" s="183">
        <v>836.25622599999997</v>
      </c>
      <c r="AF42" s="181">
        <v>2.8379999999999998E-3</v>
      </c>
      <c r="AG42" s="37"/>
    </row>
    <row r="43" spans="1:33" ht="15" customHeight="1" x14ac:dyDescent="0.35">
      <c r="A43" s="36" t="s">
        <v>2163</v>
      </c>
      <c r="B43" s="182" t="s">
        <v>2164</v>
      </c>
      <c r="C43" s="183">
        <v>44.645794000000002</v>
      </c>
      <c r="D43" s="183">
        <v>47.234665</v>
      </c>
      <c r="E43" s="183">
        <v>48.760154999999997</v>
      </c>
      <c r="F43" s="183">
        <v>48.670940000000002</v>
      </c>
      <c r="G43" s="183">
        <v>48.079116999999997</v>
      </c>
      <c r="H43" s="183">
        <v>47.764068999999999</v>
      </c>
      <c r="I43" s="183">
        <v>47.407600000000002</v>
      </c>
      <c r="J43" s="183">
        <v>46.925643999999998</v>
      </c>
      <c r="K43" s="183">
        <v>46.524067000000002</v>
      </c>
      <c r="L43" s="183">
        <v>46.134365000000003</v>
      </c>
      <c r="M43" s="183">
        <v>45.639007999999997</v>
      </c>
      <c r="N43" s="183">
        <v>45.243049999999997</v>
      </c>
      <c r="O43" s="183">
        <v>44.889744</v>
      </c>
      <c r="P43" s="183">
        <v>44.438141000000002</v>
      </c>
      <c r="Q43" s="183">
        <v>44.029170999999998</v>
      </c>
      <c r="R43" s="183">
        <v>43.542369999999998</v>
      </c>
      <c r="S43" s="183">
        <v>42.940994000000003</v>
      </c>
      <c r="T43" s="183">
        <v>42.496524999999998</v>
      </c>
      <c r="U43" s="183">
        <v>42.147571999999997</v>
      </c>
      <c r="V43" s="183">
        <v>41.695380999999998</v>
      </c>
      <c r="W43" s="183">
        <v>41.325927999999998</v>
      </c>
      <c r="X43" s="183">
        <v>41.003650999999998</v>
      </c>
      <c r="Y43" s="183">
        <v>40.685012999999998</v>
      </c>
      <c r="Z43" s="183">
        <v>40.374209999999998</v>
      </c>
      <c r="AA43" s="183">
        <v>40.148823</v>
      </c>
      <c r="AB43" s="183">
        <v>39.888148999999999</v>
      </c>
      <c r="AC43" s="183">
        <v>39.440418000000001</v>
      </c>
      <c r="AD43" s="183">
        <v>39.215480999999997</v>
      </c>
      <c r="AE43" s="183">
        <v>39.158562000000003</v>
      </c>
      <c r="AF43" s="181">
        <v>-4.6730000000000001E-3</v>
      </c>
      <c r="AG43" s="37"/>
    </row>
    <row r="44" spans="1:33" ht="15" customHeight="1" x14ac:dyDescent="0.35">
      <c r="A44" s="36" t="s">
        <v>2165</v>
      </c>
      <c r="B44" s="182" t="s">
        <v>2166</v>
      </c>
      <c r="C44" s="183">
        <v>254.56864899999999</v>
      </c>
      <c r="D44" s="183">
        <v>249.40261799999999</v>
      </c>
      <c r="E44" s="183">
        <v>247.59620699999999</v>
      </c>
      <c r="F44" s="183">
        <v>251.19984400000001</v>
      </c>
      <c r="G44" s="183">
        <v>257.79541</v>
      </c>
      <c r="H44" s="183">
        <v>263.61346400000002</v>
      </c>
      <c r="I44" s="183">
        <v>268.53961199999998</v>
      </c>
      <c r="J44" s="183">
        <v>273.15313700000002</v>
      </c>
      <c r="K44" s="183">
        <v>277.04922499999998</v>
      </c>
      <c r="L44" s="183">
        <v>281.63604700000002</v>
      </c>
      <c r="M44" s="183">
        <v>287.50537100000003</v>
      </c>
      <c r="N44" s="183">
        <v>292.88174400000003</v>
      </c>
      <c r="O44" s="183">
        <v>297.91622899999999</v>
      </c>
      <c r="P44" s="183">
        <v>303.86456299999998</v>
      </c>
      <c r="Q44" s="183">
        <v>309.03872699999999</v>
      </c>
      <c r="R44" s="183">
        <v>314.230591</v>
      </c>
      <c r="S44" s="183">
        <v>319.516479</v>
      </c>
      <c r="T44" s="183">
        <v>324.26388500000002</v>
      </c>
      <c r="U44" s="183">
        <v>329.411224</v>
      </c>
      <c r="V44" s="183">
        <v>335.37335200000001</v>
      </c>
      <c r="W44" s="183">
        <v>341.05621300000001</v>
      </c>
      <c r="X44" s="183">
        <v>347.279449</v>
      </c>
      <c r="Y44" s="183">
        <v>352.69454999999999</v>
      </c>
      <c r="Z44" s="183">
        <v>357.66485599999999</v>
      </c>
      <c r="AA44" s="183">
        <v>363.25119000000001</v>
      </c>
      <c r="AB44" s="183">
        <v>369.17843599999998</v>
      </c>
      <c r="AC44" s="183">
        <v>374.38232399999998</v>
      </c>
      <c r="AD44" s="183">
        <v>379.796875</v>
      </c>
      <c r="AE44" s="183">
        <v>387.68673699999999</v>
      </c>
      <c r="AF44" s="181">
        <v>1.5136E-2</v>
      </c>
      <c r="AG44" s="37"/>
    </row>
    <row r="45" spans="1:33" ht="15" customHeight="1" x14ac:dyDescent="0.35">
      <c r="A45" s="36" t="s">
        <v>2167</v>
      </c>
      <c r="B45" s="182" t="s">
        <v>2168</v>
      </c>
      <c r="C45" s="183">
        <v>119.730042</v>
      </c>
      <c r="D45" s="183">
        <v>114.438492</v>
      </c>
      <c r="E45" s="183">
        <v>113.30817399999999</v>
      </c>
      <c r="F45" s="183">
        <v>115.066971</v>
      </c>
      <c r="G45" s="183">
        <v>117.809082</v>
      </c>
      <c r="H45" s="183">
        <v>119.958473</v>
      </c>
      <c r="I45" s="183">
        <v>121.758652</v>
      </c>
      <c r="J45" s="183">
        <v>123.304001</v>
      </c>
      <c r="K45" s="183">
        <v>124.484306</v>
      </c>
      <c r="L45" s="183">
        <v>125.740257</v>
      </c>
      <c r="M45" s="183">
        <v>127.29342699999999</v>
      </c>
      <c r="N45" s="183">
        <v>128.58807400000001</v>
      </c>
      <c r="O45" s="183">
        <v>129.51486199999999</v>
      </c>
      <c r="P45" s="183">
        <v>131.14477500000001</v>
      </c>
      <c r="Q45" s="183">
        <v>132.32974200000001</v>
      </c>
      <c r="R45" s="183">
        <v>133.82093800000001</v>
      </c>
      <c r="S45" s="183">
        <v>135.45262099999999</v>
      </c>
      <c r="T45" s="183">
        <v>137.08142100000001</v>
      </c>
      <c r="U45" s="183">
        <v>138.79272499999999</v>
      </c>
      <c r="V45" s="183">
        <v>140.514984</v>
      </c>
      <c r="W45" s="183">
        <v>141.874741</v>
      </c>
      <c r="X45" s="183">
        <v>142.38699299999999</v>
      </c>
      <c r="Y45" s="183">
        <v>143.677246</v>
      </c>
      <c r="Z45" s="183">
        <v>145.33727999999999</v>
      </c>
      <c r="AA45" s="183">
        <v>146.83904999999999</v>
      </c>
      <c r="AB45" s="183">
        <v>148.28321800000001</v>
      </c>
      <c r="AC45" s="183">
        <v>149.31997699999999</v>
      </c>
      <c r="AD45" s="183">
        <v>150.348434</v>
      </c>
      <c r="AE45" s="183">
        <v>151.64003</v>
      </c>
      <c r="AF45" s="181">
        <v>8.4740000000000006E-3</v>
      </c>
      <c r="AG45" s="37"/>
    </row>
    <row r="46" spans="1:33" ht="15" customHeight="1" x14ac:dyDescent="0.35">
      <c r="A46" s="36" t="s">
        <v>2169</v>
      </c>
      <c r="B46" s="182" t="s">
        <v>2170</v>
      </c>
      <c r="C46" s="183">
        <v>23.835207</v>
      </c>
      <c r="D46" s="183">
        <v>22.431635</v>
      </c>
      <c r="E46" s="183">
        <v>22.050007000000001</v>
      </c>
      <c r="F46" s="183">
        <v>22.057528999999999</v>
      </c>
      <c r="G46" s="183">
        <v>22.68103</v>
      </c>
      <c r="H46" s="183">
        <v>23.030569</v>
      </c>
      <c r="I46" s="183">
        <v>23.301846999999999</v>
      </c>
      <c r="J46" s="183">
        <v>23.512806000000001</v>
      </c>
      <c r="K46" s="183">
        <v>23.634198999999999</v>
      </c>
      <c r="L46" s="183">
        <v>23.801591999999999</v>
      </c>
      <c r="M46" s="183">
        <v>24.003617999999999</v>
      </c>
      <c r="N46" s="183">
        <v>24.275005</v>
      </c>
      <c r="O46" s="183">
        <v>24.565556000000001</v>
      </c>
      <c r="P46" s="183">
        <v>24.908245000000001</v>
      </c>
      <c r="Q46" s="183">
        <v>25.079616999999999</v>
      </c>
      <c r="R46" s="183">
        <v>25.316305</v>
      </c>
      <c r="S46" s="183">
        <v>25.550051</v>
      </c>
      <c r="T46" s="183">
        <v>25.968063000000001</v>
      </c>
      <c r="U46" s="183">
        <v>26.382377999999999</v>
      </c>
      <c r="V46" s="183">
        <v>26.675877</v>
      </c>
      <c r="W46" s="183">
        <v>27.04561</v>
      </c>
      <c r="X46" s="183">
        <v>27.182400000000001</v>
      </c>
      <c r="Y46" s="183">
        <v>27.408552</v>
      </c>
      <c r="Z46" s="183">
        <v>27.686163000000001</v>
      </c>
      <c r="AA46" s="183">
        <v>28.096257999999999</v>
      </c>
      <c r="AB46" s="183">
        <v>28.340467</v>
      </c>
      <c r="AC46" s="183">
        <v>28.420309</v>
      </c>
      <c r="AD46" s="183">
        <v>28.615231000000001</v>
      </c>
      <c r="AE46" s="183">
        <v>28.898367</v>
      </c>
      <c r="AF46" s="181">
        <v>6.9030000000000003E-3</v>
      </c>
      <c r="AG46" s="37"/>
    </row>
    <row r="47" spans="1:33" ht="15" customHeight="1" x14ac:dyDescent="0.35">
      <c r="A47" s="36" t="s">
        <v>2171</v>
      </c>
      <c r="B47" s="182" t="s">
        <v>2172</v>
      </c>
      <c r="C47" s="183">
        <v>16.081751000000001</v>
      </c>
      <c r="D47" s="183">
        <v>15.364241</v>
      </c>
      <c r="E47" s="183">
        <v>15.174519</v>
      </c>
      <c r="F47" s="183">
        <v>15.420743999999999</v>
      </c>
      <c r="G47" s="183">
        <v>15.655219000000001</v>
      </c>
      <c r="H47" s="183">
        <v>15.807650000000001</v>
      </c>
      <c r="I47" s="183">
        <v>15.951729</v>
      </c>
      <c r="J47" s="183">
        <v>16.142638999999999</v>
      </c>
      <c r="K47" s="183">
        <v>16.343665999999999</v>
      </c>
      <c r="L47" s="183">
        <v>16.538471000000001</v>
      </c>
      <c r="M47" s="183">
        <v>16.67625</v>
      </c>
      <c r="N47" s="183">
        <v>16.739432999999998</v>
      </c>
      <c r="O47" s="183">
        <v>16.852367000000001</v>
      </c>
      <c r="P47" s="183">
        <v>17.106045000000002</v>
      </c>
      <c r="Q47" s="183">
        <v>17.312027</v>
      </c>
      <c r="R47" s="183">
        <v>17.484805999999999</v>
      </c>
      <c r="S47" s="183">
        <v>17.670828</v>
      </c>
      <c r="T47" s="183">
        <v>17.814067999999999</v>
      </c>
      <c r="U47" s="183">
        <v>18.006584</v>
      </c>
      <c r="V47" s="183">
        <v>18.220645999999999</v>
      </c>
      <c r="W47" s="183">
        <v>18.389344999999999</v>
      </c>
      <c r="X47" s="183">
        <v>18.476151000000002</v>
      </c>
      <c r="Y47" s="183">
        <v>18.683886999999999</v>
      </c>
      <c r="Z47" s="183">
        <v>18.925754999999999</v>
      </c>
      <c r="AA47" s="183">
        <v>19.120739</v>
      </c>
      <c r="AB47" s="183">
        <v>19.317871</v>
      </c>
      <c r="AC47" s="183">
        <v>19.466255</v>
      </c>
      <c r="AD47" s="183">
        <v>19.601412</v>
      </c>
      <c r="AE47" s="183">
        <v>19.775444</v>
      </c>
      <c r="AF47" s="181">
        <v>7.4110000000000001E-3</v>
      </c>
      <c r="AG47" s="37"/>
    </row>
    <row r="48" spans="1:33" ht="15" customHeight="1" x14ac:dyDescent="0.35">
      <c r="A48" s="36" t="s">
        <v>2173</v>
      </c>
      <c r="B48" s="182" t="s">
        <v>2174</v>
      </c>
      <c r="C48" s="183">
        <v>79.813086999999996</v>
      </c>
      <c r="D48" s="183">
        <v>76.642616000000004</v>
      </c>
      <c r="E48" s="183">
        <v>76.083648999999994</v>
      </c>
      <c r="F48" s="183">
        <v>77.588699000000005</v>
      </c>
      <c r="G48" s="183">
        <v>79.472831999999997</v>
      </c>
      <c r="H48" s="183">
        <v>81.120255</v>
      </c>
      <c r="I48" s="183">
        <v>82.505073999999993</v>
      </c>
      <c r="J48" s="183">
        <v>83.648551999999995</v>
      </c>
      <c r="K48" s="183">
        <v>84.506439</v>
      </c>
      <c r="L48" s="183">
        <v>85.400192000000004</v>
      </c>
      <c r="M48" s="183">
        <v>86.613556000000003</v>
      </c>
      <c r="N48" s="183">
        <v>87.573631000000006</v>
      </c>
      <c r="O48" s="183">
        <v>88.096947</v>
      </c>
      <c r="P48" s="183">
        <v>89.130486000000005</v>
      </c>
      <c r="Q48" s="183">
        <v>89.938095000000004</v>
      </c>
      <c r="R48" s="183">
        <v>91.019829000000001</v>
      </c>
      <c r="S48" s="183">
        <v>92.231742999999994</v>
      </c>
      <c r="T48" s="183">
        <v>93.299285999999995</v>
      </c>
      <c r="U48" s="183">
        <v>94.403755000000004</v>
      </c>
      <c r="V48" s="183">
        <v>95.618454</v>
      </c>
      <c r="W48" s="183">
        <v>96.439789000000005</v>
      </c>
      <c r="X48" s="183">
        <v>96.728447000000003</v>
      </c>
      <c r="Y48" s="183">
        <v>97.584800999999999</v>
      </c>
      <c r="Z48" s="183">
        <v>98.725357000000002</v>
      </c>
      <c r="AA48" s="183">
        <v>99.622055000000003</v>
      </c>
      <c r="AB48" s="183">
        <v>100.624878</v>
      </c>
      <c r="AC48" s="183">
        <v>101.433403</v>
      </c>
      <c r="AD48" s="183">
        <v>102.131798</v>
      </c>
      <c r="AE48" s="183">
        <v>102.96622499999999</v>
      </c>
      <c r="AF48" s="181">
        <v>9.1380000000000003E-3</v>
      </c>
      <c r="AG48" s="37"/>
    </row>
    <row r="49" spans="1:34" ht="15" customHeight="1" x14ac:dyDescent="0.35">
      <c r="A49" s="36" t="s">
        <v>2175</v>
      </c>
      <c r="B49" s="182" t="s">
        <v>2176</v>
      </c>
      <c r="C49" s="183">
        <v>244.92063899999999</v>
      </c>
      <c r="D49" s="183">
        <v>242.71447800000001</v>
      </c>
      <c r="E49" s="183">
        <v>242.907928</v>
      </c>
      <c r="F49" s="183">
        <v>250.14743000000001</v>
      </c>
      <c r="G49" s="183">
        <v>260.91778599999998</v>
      </c>
      <c r="H49" s="183">
        <v>267.47143599999998</v>
      </c>
      <c r="I49" s="183">
        <v>270.68414300000001</v>
      </c>
      <c r="J49" s="183">
        <v>273.12374899999998</v>
      </c>
      <c r="K49" s="183">
        <v>273.69506799999999</v>
      </c>
      <c r="L49" s="183">
        <v>274.63815299999999</v>
      </c>
      <c r="M49" s="183">
        <v>277.50683600000002</v>
      </c>
      <c r="N49" s="183">
        <v>278.695221</v>
      </c>
      <c r="O49" s="183">
        <v>280.69860799999998</v>
      </c>
      <c r="P49" s="183">
        <v>283.362976</v>
      </c>
      <c r="Q49" s="183">
        <v>285.98867799999999</v>
      </c>
      <c r="R49" s="183">
        <v>290.064911</v>
      </c>
      <c r="S49" s="183">
        <v>293.63897700000001</v>
      </c>
      <c r="T49" s="183">
        <v>296.83245799999997</v>
      </c>
      <c r="U49" s="183">
        <v>300.254639</v>
      </c>
      <c r="V49" s="183">
        <v>304.25341800000001</v>
      </c>
      <c r="W49" s="183">
        <v>308.32467700000001</v>
      </c>
      <c r="X49" s="183">
        <v>311.60855099999998</v>
      </c>
      <c r="Y49" s="183">
        <v>314.53909299999998</v>
      </c>
      <c r="Z49" s="183">
        <v>317.61679099999998</v>
      </c>
      <c r="AA49" s="183">
        <v>321.32205199999999</v>
      </c>
      <c r="AB49" s="183">
        <v>325.11303700000002</v>
      </c>
      <c r="AC49" s="183">
        <v>327.84747299999998</v>
      </c>
      <c r="AD49" s="183">
        <v>330.89224200000001</v>
      </c>
      <c r="AE49" s="183">
        <v>335.55999800000001</v>
      </c>
      <c r="AF49" s="181">
        <v>1.1309E-2</v>
      </c>
      <c r="AG49" s="37"/>
    </row>
    <row r="50" spans="1:34" ht="15" customHeight="1" x14ac:dyDescent="0.35">
      <c r="A50" s="36" t="s">
        <v>2177</v>
      </c>
      <c r="B50" s="182" t="s">
        <v>2178</v>
      </c>
      <c r="C50" s="183">
        <v>126.85520200000001</v>
      </c>
      <c r="D50" s="183">
        <v>124.78827699999999</v>
      </c>
      <c r="E50" s="183">
        <v>122.861504</v>
      </c>
      <c r="F50" s="183">
        <v>125.647324</v>
      </c>
      <c r="G50" s="183">
        <v>131.64794900000001</v>
      </c>
      <c r="H50" s="183">
        <v>134.760132</v>
      </c>
      <c r="I50" s="183">
        <v>135.50010700000001</v>
      </c>
      <c r="J50" s="183">
        <v>136.16549699999999</v>
      </c>
      <c r="K50" s="183">
        <v>135.42817700000001</v>
      </c>
      <c r="L50" s="183">
        <v>135.13987700000001</v>
      </c>
      <c r="M50" s="183">
        <v>136.50102200000001</v>
      </c>
      <c r="N50" s="183">
        <v>136.045624</v>
      </c>
      <c r="O50" s="183">
        <v>135.96459999999999</v>
      </c>
      <c r="P50" s="183">
        <v>136.36445599999999</v>
      </c>
      <c r="Q50" s="183">
        <v>136.71965</v>
      </c>
      <c r="R50" s="183">
        <v>138.30264299999999</v>
      </c>
      <c r="S50" s="183">
        <v>139.27752699999999</v>
      </c>
      <c r="T50" s="183">
        <v>139.56672699999999</v>
      </c>
      <c r="U50" s="183">
        <v>140.15815699999999</v>
      </c>
      <c r="V50" s="183">
        <v>141.206772</v>
      </c>
      <c r="W50" s="183">
        <v>142.31332399999999</v>
      </c>
      <c r="X50" s="183">
        <v>142.74842799999999</v>
      </c>
      <c r="Y50" s="183">
        <v>142.771469</v>
      </c>
      <c r="Z50" s="183">
        <v>142.45120199999999</v>
      </c>
      <c r="AA50" s="183">
        <v>142.66772499999999</v>
      </c>
      <c r="AB50" s="183">
        <v>143.319153</v>
      </c>
      <c r="AC50" s="183">
        <v>143.41282699999999</v>
      </c>
      <c r="AD50" s="183">
        <v>143.60940600000001</v>
      </c>
      <c r="AE50" s="183">
        <v>145.06587200000001</v>
      </c>
      <c r="AF50" s="181">
        <v>4.8019999999999998E-3</v>
      </c>
      <c r="AG50" s="37"/>
    </row>
    <row r="51" spans="1:34" ht="15" customHeight="1" x14ac:dyDescent="0.35">
      <c r="A51" s="36" t="s">
        <v>2179</v>
      </c>
      <c r="B51" s="182" t="s">
        <v>2180</v>
      </c>
      <c r="C51" s="183">
        <v>39.489657999999999</v>
      </c>
      <c r="D51" s="183">
        <v>39.006199000000002</v>
      </c>
      <c r="E51" s="183">
        <v>39.241928000000001</v>
      </c>
      <c r="F51" s="183">
        <v>40.383499</v>
      </c>
      <c r="G51" s="183">
        <v>41.714424000000001</v>
      </c>
      <c r="H51" s="183">
        <v>42.604626000000003</v>
      </c>
      <c r="I51" s="183">
        <v>43.222197999999999</v>
      </c>
      <c r="J51" s="183">
        <v>43.558788</v>
      </c>
      <c r="K51" s="183">
        <v>43.667107000000001</v>
      </c>
      <c r="L51" s="183">
        <v>43.847262999999998</v>
      </c>
      <c r="M51" s="183">
        <v>44.095450999999997</v>
      </c>
      <c r="N51" s="183">
        <v>44.485649000000002</v>
      </c>
      <c r="O51" s="183">
        <v>45.056721000000003</v>
      </c>
      <c r="P51" s="183">
        <v>45.648440999999998</v>
      </c>
      <c r="Q51" s="183">
        <v>46.072398999999997</v>
      </c>
      <c r="R51" s="183">
        <v>46.591617999999997</v>
      </c>
      <c r="S51" s="183">
        <v>47.106681999999999</v>
      </c>
      <c r="T51" s="183">
        <v>47.672859000000003</v>
      </c>
      <c r="U51" s="183">
        <v>48.027209999999997</v>
      </c>
      <c r="V51" s="183">
        <v>48.631011999999998</v>
      </c>
      <c r="W51" s="183">
        <v>49.402282999999997</v>
      </c>
      <c r="X51" s="183">
        <v>49.964900999999998</v>
      </c>
      <c r="Y51" s="183">
        <v>50.329197000000001</v>
      </c>
      <c r="Z51" s="183">
        <v>50.972748000000003</v>
      </c>
      <c r="AA51" s="183">
        <v>51.743003999999999</v>
      </c>
      <c r="AB51" s="183">
        <v>52.397064</v>
      </c>
      <c r="AC51" s="183">
        <v>52.615349000000002</v>
      </c>
      <c r="AD51" s="183">
        <v>53.016792000000002</v>
      </c>
      <c r="AE51" s="183">
        <v>53.815617000000003</v>
      </c>
      <c r="AF51" s="181">
        <v>1.1115999999999999E-2</v>
      </c>
      <c r="AG51" s="37"/>
    </row>
    <row r="52" spans="1:34" ht="15" customHeight="1" x14ac:dyDescent="0.35">
      <c r="A52" s="36" t="s">
        <v>2181</v>
      </c>
      <c r="B52" s="182" t="s">
        <v>2182</v>
      </c>
      <c r="C52" s="183">
        <v>78.575774999999993</v>
      </c>
      <c r="D52" s="183">
        <v>78.919990999999996</v>
      </c>
      <c r="E52" s="183">
        <v>80.804496999999998</v>
      </c>
      <c r="F52" s="183">
        <v>84.116607999999999</v>
      </c>
      <c r="G52" s="183">
        <v>87.555404999999993</v>
      </c>
      <c r="H52" s="183">
        <v>90.106673999999998</v>
      </c>
      <c r="I52" s="183">
        <v>91.961853000000005</v>
      </c>
      <c r="J52" s="183">
        <v>93.399451999999997</v>
      </c>
      <c r="K52" s="183">
        <v>94.599777000000003</v>
      </c>
      <c r="L52" s="183">
        <v>95.651015999999998</v>
      </c>
      <c r="M52" s="183">
        <v>96.91037</v>
      </c>
      <c r="N52" s="183">
        <v>98.163939999999997</v>
      </c>
      <c r="O52" s="183">
        <v>99.677277000000004</v>
      </c>
      <c r="P52" s="183">
        <v>101.350098</v>
      </c>
      <c r="Q52" s="183">
        <v>103.196625</v>
      </c>
      <c r="R52" s="183">
        <v>105.170647</v>
      </c>
      <c r="S52" s="183">
        <v>107.25477600000001</v>
      </c>
      <c r="T52" s="183">
        <v>109.59285</v>
      </c>
      <c r="U52" s="183">
        <v>112.069275</v>
      </c>
      <c r="V52" s="183">
        <v>114.415649</v>
      </c>
      <c r="W52" s="183">
        <v>116.609077</v>
      </c>
      <c r="X52" s="183">
        <v>118.89522599999999</v>
      </c>
      <c r="Y52" s="183">
        <v>121.438423</v>
      </c>
      <c r="Z52" s="183">
        <v>124.192848</v>
      </c>
      <c r="AA52" s="183">
        <v>126.91132399999999</v>
      </c>
      <c r="AB52" s="183">
        <v>129.39681999999999</v>
      </c>
      <c r="AC52" s="183">
        <v>131.819321</v>
      </c>
      <c r="AD52" s="183">
        <v>134.266052</v>
      </c>
      <c r="AE52" s="183">
        <v>136.678528</v>
      </c>
      <c r="AF52" s="181">
        <v>1.9966999999999999E-2</v>
      </c>
      <c r="AG52" s="37"/>
    </row>
    <row r="53" spans="1:34" ht="15" customHeight="1" x14ac:dyDescent="0.35">
      <c r="A53" s="36" t="s">
        <v>2183</v>
      </c>
      <c r="B53" s="182" t="s">
        <v>2184</v>
      </c>
      <c r="C53" s="183">
        <v>361.08462500000002</v>
      </c>
      <c r="D53" s="183">
        <v>354.09451300000001</v>
      </c>
      <c r="E53" s="183">
        <v>351.484802</v>
      </c>
      <c r="F53" s="183">
        <v>357.95004299999999</v>
      </c>
      <c r="G53" s="183">
        <v>369.75707999999997</v>
      </c>
      <c r="H53" s="183">
        <v>379.725708</v>
      </c>
      <c r="I53" s="183">
        <v>385.55938700000002</v>
      </c>
      <c r="J53" s="183">
        <v>390.02487200000002</v>
      </c>
      <c r="K53" s="183">
        <v>392.792755</v>
      </c>
      <c r="L53" s="183">
        <v>396.91482500000001</v>
      </c>
      <c r="M53" s="183">
        <v>405.37014799999997</v>
      </c>
      <c r="N53" s="183">
        <v>412.59906000000001</v>
      </c>
      <c r="O53" s="183">
        <v>418.59823599999999</v>
      </c>
      <c r="P53" s="183">
        <v>426.64352400000001</v>
      </c>
      <c r="Q53" s="183">
        <v>435.44189499999999</v>
      </c>
      <c r="R53" s="183">
        <v>445.069458</v>
      </c>
      <c r="S53" s="183">
        <v>454.907623</v>
      </c>
      <c r="T53" s="183">
        <v>462.154358</v>
      </c>
      <c r="U53" s="183">
        <v>469.06369000000001</v>
      </c>
      <c r="V53" s="183">
        <v>478.09390300000001</v>
      </c>
      <c r="W53" s="183">
        <v>485.71447799999999</v>
      </c>
      <c r="X53" s="183">
        <v>492.09628300000003</v>
      </c>
      <c r="Y53" s="183">
        <v>496.24026500000002</v>
      </c>
      <c r="Z53" s="183">
        <v>498.41033900000002</v>
      </c>
      <c r="AA53" s="183">
        <v>500.96777300000002</v>
      </c>
      <c r="AB53" s="183">
        <v>505.22824100000003</v>
      </c>
      <c r="AC53" s="183">
        <v>507.26754799999998</v>
      </c>
      <c r="AD53" s="183">
        <v>507.686127</v>
      </c>
      <c r="AE53" s="183">
        <v>514.91851799999995</v>
      </c>
      <c r="AF53" s="181">
        <v>1.2756E-2</v>
      </c>
      <c r="AG53" s="37"/>
    </row>
    <row r="54" spans="1:34" ht="15" customHeight="1" x14ac:dyDescent="0.35">
      <c r="A54" s="36" t="s">
        <v>2185</v>
      </c>
      <c r="B54" s="182" t="s">
        <v>2186</v>
      </c>
      <c r="C54" s="183">
        <v>399.61200000000002</v>
      </c>
      <c r="D54" s="183">
        <v>393.56274400000001</v>
      </c>
      <c r="E54" s="183">
        <v>393.80505399999998</v>
      </c>
      <c r="F54" s="183">
        <v>398.59121699999997</v>
      </c>
      <c r="G54" s="183">
        <v>413.20257600000002</v>
      </c>
      <c r="H54" s="183">
        <v>426.06222500000001</v>
      </c>
      <c r="I54" s="183">
        <v>431.62191799999999</v>
      </c>
      <c r="J54" s="183">
        <v>436.47894300000002</v>
      </c>
      <c r="K54" s="183">
        <v>441.38394199999999</v>
      </c>
      <c r="L54" s="183">
        <v>448.80239899999998</v>
      </c>
      <c r="M54" s="183">
        <v>460.85583500000001</v>
      </c>
      <c r="N54" s="183">
        <v>470.08538800000002</v>
      </c>
      <c r="O54" s="183">
        <v>477.91143799999998</v>
      </c>
      <c r="P54" s="183">
        <v>487.04830900000002</v>
      </c>
      <c r="Q54" s="183">
        <v>495.56310999999999</v>
      </c>
      <c r="R54" s="183">
        <v>503.838593</v>
      </c>
      <c r="S54" s="183">
        <v>512.09667999999999</v>
      </c>
      <c r="T54" s="183">
        <v>518.91455099999996</v>
      </c>
      <c r="U54" s="183">
        <v>525.78979500000003</v>
      </c>
      <c r="V54" s="183">
        <v>533.87219200000004</v>
      </c>
      <c r="W54" s="183">
        <v>541.03369099999998</v>
      </c>
      <c r="X54" s="183">
        <v>546.68652299999997</v>
      </c>
      <c r="Y54" s="183">
        <v>551.02954099999999</v>
      </c>
      <c r="Z54" s="183">
        <v>554.63653599999998</v>
      </c>
      <c r="AA54" s="183">
        <v>560.65307600000006</v>
      </c>
      <c r="AB54" s="183">
        <v>567.37158199999999</v>
      </c>
      <c r="AC54" s="183">
        <v>573.516479</v>
      </c>
      <c r="AD54" s="183">
        <v>577.69525099999998</v>
      </c>
      <c r="AE54" s="183">
        <v>585.69397000000004</v>
      </c>
      <c r="AF54" s="181">
        <v>1.3747000000000001E-2</v>
      </c>
      <c r="AG54" s="37"/>
    </row>
    <row r="55" spans="1:34" ht="15" customHeight="1" x14ac:dyDescent="0.35">
      <c r="A55" s="36" t="s">
        <v>2187</v>
      </c>
      <c r="B55" s="182" t="s">
        <v>2188</v>
      </c>
      <c r="C55" s="183">
        <v>506.49093599999998</v>
      </c>
      <c r="D55" s="183">
        <v>516.42877199999998</v>
      </c>
      <c r="E55" s="183">
        <v>532.86395300000004</v>
      </c>
      <c r="F55" s="183">
        <v>553.77117899999996</v>
      </c>
      <c r="G55" s="183">
        <v>577.25573699999995</v>
      </c>
      <c r="H55" s="183">
        <v>597.36413600000003</v>
      </c>
      <c r="I55" s="183">
        <v>614.67828399999996</v>
      </c>
      <c r="J55" s="183">
        <v>627.72113000000002</v>
      </c>
      <c r="K55" s="183">
        <v>637.34918200000004</v>
      </c>
      <c r="L55" s="183">
        <v>648.73742700000003</v>
      </c>
      <c r="M55" s="183">
        <v>662.29174799999998</v>
      </c>
      <c r="N55" s="183">
        <v>675.88458300000002</v>
      </c>
      <c r="O55" s="183">
        <v>690.44891399999995</v>
      </c>
      <c r="P55" s="183">
        <v>704.77856399999996</v>
      </c>
      <c r="Q55" s="183">
        <v>720.01513699999998</v>
      </c>
      <c r="R55" s="183">
        <v>736.80139199999996</v>
      </c>
      <c r="S55" s="183">
        <v>754.86901899999998</v>
      </c>
      <c r="T55" s="183">
        <v>773.49487299999998</v>
      </c>
      <c r="U55" s="183">
        <v>794.91992200000004</v>
      </c>
      <c r="V55" s="183">
        <v>816.08807400000001</v>
      </c>
      <c r="W55" s="183">
        <v>835.03979500000003</v>
      </c>
      <c r="X55" s="183">
        <v>855.20025599999997</v>
      </c>
      <c r="Y55" s="183">
        <v>874.60534700000005</v>
      </c>
      <c r="Z55" s="183">
        <v>893.03076199999998</v>
      </c>
      <c r="AA55" s="183">
        <v>911.92706299999998</v>
      </c>
      <c r="AB55" s="183">
        <v>931.363831</v>
      </c>
      <c r="AC55" s="183">
        <v>950.155396</v>
      </c>
      <c r="AD55" s="183">
        <v>970.80560300000002</v>
      </c>
      <c r="AE55" s="183">
        <v>994.11694299999999</v>
      </c>
      <c r="AF55" s="181">
        <v>2.4375999999999998E-2</v>
      </c>
      <c r="AG55" s="37"/>
    </row>
    <row r="56" spans="1:34" ht="15" customHeight="1" thickBot="1" x14ac:dyDescent="0.4">
      <c r="A56" s="36" t="s">
        <v>2189</v>
      </c>
      <c r="B56" s="182" t="s">
        <v>2190</v>
      </c>
      <c r="C56" s="183">
        <v>1128.2124020000001</v>
      </c>
      <c r="D56" s="183">
        <v>1163.3079829999999</v>
      </c>
      <c r="E56" s="183">
        <v>1177.901245</v>
      </c>
      <c r="F56" s="183">
        <v>1174.456543</v>
      </c>
      <c r="G56" s="183">
        <v>1180.570557</v>
      </c>
      <c r="H56" s="183">
        <v>1202.499268</v>
      </c>
      <c r="I56" s="183">
        <v>1218.9282229999999</v>
      </c>
      <c r="J56" s="183">
        <v>1226.8570560000001</v>
      </c>
      <c r="K56" s="183">
        <v>1237.553711</v>
      </c>
      <c r="L56" s="183">
        <v>1256.5177000000001</v>
      </c>
      <c r="M56" s="183">
        <v>1288.404053</v>
      </c>
      <c r="N56" s="183">
        <v>1316.197754</v>
      </c>
      <c r="O56" s="183">
        <v>1337.4107670000001</v>
      </c>
      <c r="P56" s="183">
        <v>1360.609009</v>
      </c>
      <c r="Q56" s="183">
        <v>1382.859741</v>
      </c>
      <c r="R56" s="183">
        <v>1398.0405270000001</v>
      </c>
      <c r="S56" s="183">
        <v>1415.6757809999999</v>
      </c>
      <c r="T56" s="183">
        <v>1429.8842770000001</v>
      </c>
      <c r="U56" s="183">
        <v>1450.1400149999999</v>
      </c>
      <c r="V56" s="183">
        <v>1475.5817870000001</v>
      </c>
      <c r="W56" s="183">
        <v>1500.8208010000001</v>
      </c>
      <c r="X56" s="183">
        <v>1522.6357419999999</v>
      </c>
      <c r="Y56" s="183">
        <v>1540.6464840000001</v>
      </c>
      <c r="Z56" s="183">
        <v>1558.831543</v>
      </c>
      <c r="AA56" s="183">
        <v>1582.472534</v>
      </c>
      <c r="AB56" s="183">
        <v>1608.056274</v>
      </c>
      <c r="AC56" s="183">
        <v>1631.1317140000001</v>
      </c>
      <c r="AD56" s="183">
        <v>1653.2062989999999</v>
      </c>
      <c r="AE56" s="183">
        <v>1681.0548100000001</v>
      </c>
      <c r="AF56" s="181">
        <v>1.4344000000000001E-2</v>
      </c>
      <c r="AG56" s="37"/>
    </row>
    <row r="57" spans="1:34" ht="15" customHeight="1" x14ac:dyDescent="0.35">
      <c r="A57" s="36" t="s">
        <v>2191</v>
      </c>
      <c r="B57" s="182" t="s">
        <v>2192</v>
      </c>
      <c r="C57" s="183">
        <v>136.71812399999999</v>
      </c>
      <c r="D57" s="183">
        <v>136.660156</v>
      </c>
      <c r="E57" s="183">
        <v>138.18132</v>
      </c>
      <c r="F57" s="183">
        <v>141.502182</v>
      </c>
      <c r="G57" s="183">
        <v>144.87214700000001</v>
      </c>
      <c r="H57" s="183">
        <v>147.97396900000001</v>
      </c>
      <c r="I57" s="183">
        <v>150.72811899999999</v>
      </c>
      <c r="J57" s="183">
        <v>153.04495199999999</v>
      </c>
      <c r="K57" s="183">
        <v>154.97905</v>
      </c>
      <c r="L57" s="183">
        <v>156.095932</v>
      </c>
      <c r="M57" s="183">
        <v>159.33145099999999</v>
      </c>
      <c r="N57" s="183">
        <v>163.81352200000001</v>
      </c>
      <c r="O57" s="183">
        <v>168.14465300000001</v>
      </c>
      <c r="P57" s="183">
        <v>172.72576900000001</v>
      </c>
      <c r="Q57" s="183">
        <v>177.38597100000001</v>
      </c>
      <c r="R57" s="183">
        <v>182.320007</v>
      </c>
      <c r="S57" s="183">
        <v>187.67952</v>
      </c>
      <c r="T57" s="183">
        <v>192.963043</v>
      </c>
      <c r="U57" s="183">
        <v>198.58502200000001</v>
      </c>
      <c r="V57" s="183">
        <v>204.38623000000001</v>
      </c>
      <c r="W57" s="183">
        <v>209.77015700000001</v>
      </c>
      <c r="X57" s="183">
        <v>215.49572800000001</v>
      </c>
      <c r="Y57" s="183">
        <v>221.13317900000001</v>
      </c>
      <c r="Z57" s="183">
        <v>226.601257</v>
      </c>
      <c r="AA57" s="183">
        <v>232.24366800000001</v>
      </c>
      <c r="AB57" s="183">
        <v>238.18220500000001</v>
      </c>
      <c r="AC57" s="183">
        <v>244.16102599999999</v>
      </c>
      <c r="AD57" s="183">
        <v>250.01297</v>
      </c>
      <c r="AE57" s="183">
        <v>257.04513500000002</v>
      </c>
      <c r="AF57" s="181">
        <v>2.2804000000000001E-2</v>
      </c>
      <c r="AG57" s="37"/>
      <c r="AH57" s="142"/>
    </row>
    <row r="58" spans="1:34" ht="12" customHeight="1" x14ac:dyDescent="0.35">
      <c r="A58" s="36" t="s">
        <v>2193</v>
      </c>
      <c r="B58" s="182" t="s">
        <v>2194</v>
      </c>
      <c r="C58" s="183">
        <v>166.3022</v>
      </c>
      <c r="D58" s="183">
        <v>164.43682899999999</v>
      </c>
      <c r="E58" s="183">
        <v>164.33727999999999</v>
      </c>
      <c r="F58" s="183">
        <v>160.20967099999999</v>
      </c>
      <c r="G58" s="183">
        <v>158.97865300000001</v>
      </c>
      <c r="H58" s="183">
        <v>159.30349699999999</v>
      </c>
      <c r="I58" s="183">
        <v>160.67364499999999</v>
      </c>
      <c r="J58" s="183">
        <v>162.23002600000001</v>
      </c>
      <c r="K58" s="183">
        <v>163.81959499999999</v>
      </c>
      <c r="L58" s="183">
        <v>165.476868</v>
      </c>
      <c r="M58" s="183">
        <v>168.42875699999999</v>
      </c>
      <c r="N58" s="183">
        <v>171.31210300000001</v>
      </c>
      <c r="O58" s="183">
        <v>174.08282500000001</v>
      </c>
      <c r="P58" s="183">
        <v>176.28294399999999</v>
      </c>
      <c r="Q58" s="183">
        <v>178.13244599999999</v>
      </c>
      <c r="R58" s="183">
        <v>180.56085200000001</v>
      </c>
      <c r="S58" s="183">
        <v>183.43232699999999</v>
      </c>
      <c r="T58" s="183">
        <v>185.949173</v>
      </c>
      <c r="U58" s="183">
        <v>188.78362999999999</v>
      </c>
      <c r="V58" s="183">
        <v>191.34272799999999</v>
      </c>
      <c r="W58" s="183">
        <v>193.95433</v>
      </c>
      <c r="X58" s="183">
        <v>196.60256999999999</v>
      </c>
      <c r="Y58" s="183">
        <v>198.85200499999999</v>
      </c>
      <c r="Z58" s="183">
        <v>201.250595</v>
      </c>
      <c r="AA58" s="183">
        <v>203.854996</v>
      </c>
      <c r="AB58" s="183">
        <v>206.75022899999999</v>
      </c>
      <c r="AC58" s="183">
        <v>209.363876</v>
      </c>
      <c r="AD58" s="183">
        <v>211.71012899999999</v>
      </c>
      <c r="AE58" s="183">
        <v>215.37609900000001</v>
      </c>
      <c r="AF58" s="181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2195</v>
      </c>
      <c r="B60" s="184" t="s">
        <v>2196</v>
      </c>
      <c r="C60" s="180">
        <v>9378.9648440000001</v>
      </c>
      <c r="D60" s="180">
        <v>9387.4414059999999</v>
      </c>
      <c r="E60" s="180">
        <v>9395.9472659999992</v>
      </c>
      <c r="F60" s="180">
        <v>9488.7802730000003</v>
      </c>
      <c r="G60" s="180">
        <v>9626.8046880000002</v>
      </c>
      <c r="H60" s="180">
        <v>9753.8515619999998</v>
      </c>
      <c r="I60" s="180">
        <v>9868.7363280000009</v>
      </c>
      <c r="J60" s="180">
        <v>9977.6572269999997</v>
      </c>
      <c r="K60" s="180">
        <v>10065.997069999999</v>
      </c>
      <c r="L60" s="180">
        <v>10153.047852</v>
      </c>
      <c r="M60" s="180">
        <v>10277.175781</v>
      </c>
      <c r="N60" s="180">
        <v>10392.405273</v>
      </c>
      <c r="O60" s="180">
        <v>10500.383789</v>
      </c>
      <c r="P60" s="180">
        <v>10619.221680000001</v>
      </c>
      <c r="Q60" s="180">
        <v>10739.829102</v>
      </c>
      <c r="R60" s="180">
        <v>10869.113281</v>
      </c>
      <c r="S60" s="180">
        <v>11003.559569999999</v>
      </c>
      <c r="T60" s="180">
        <v>11131.84375</v>
      </c>
      <c r="U60" s="180">
        <v>11275.293944999999</v>
      </c>
      <c r="V60" s="180">
        <v>11434.467773</v>
      </c>
      <c r="W60" s="180">
        <v>11587.041015999999</v>
      </c>
      <c r="X60" s="180">
        <v>11733.089844</v>
      </c>
      <c r="Y60" s="180">
        <v>11866.786133</v>
      </c>
      <c r="Z60" s="180">
        <v>11992.252930000001</v>
      </c>
      <c r="AA60" s="180">
        <v>12136.289062</v>
      </c>
      <c r="AB60" s="180">
        <v>12286.878906</v>
      </c>
      <c r="AC60" s="180">
        <v>12422.4375</v>
      </c>
      <c r="AD60" s="180">
        <v>12557.137694999999</v>
      </c>
      <c r="AE60" s="180">
        <v>12740.831055000001</v>
      </c>
      <c r="AF60" s="178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196" t="s">
        <v>1156</v>
      </c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37"/>
    </row>
    <row r="64" spans="1:34" ht="15" customHeight="1" x14ac:dyDescent="0.35">
      <c r="A64" s="35"/>
      <c r="B64" s="37" t="s">
        <v>2197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2"/>
      <c r="C156" s="372"/>
      <c r="D156" s="372"/>
      <c r="E156" s="372"/>
      <c r="F156" s="372"/>
      <c r="G156" s="372"/>
      <c r="H156" s="372"/>
      <c r="I156" s="372"/>
      <c r="J156" s="372"/>
      <c r="K156" s="372"/>
      <c r="L156" s="372"/>
      <c r="M156" s="372"/>
      <c r="N156" s="372"/>
      <c r="O156" s="372"/>
      <c r="P156" s="372"/>
      <c r="Q156" s="372"/>
      <c r="R156" s="372"/>
      <c r="S156" s="372"/>
      <c r="T156" s="372"/>
      <c r="U156" s="372"/>
      <c r="V156" s="372"/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1997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376"/>
      <c r="C500" s="371"/>
      <c r="D500" s="371"/>
      <c r="E500" s="371"/>
      <c r="F500" s="371"/>
      <c r="G500" s="371"/>
      <c r="H500" s="371"/>
      <c r="I500" s="371"/>
      <c r="J500" s="371"/>
      <c r="K500" s="371"/>
      <c r="L500" s="371"/>
      <c r="M500" s="371"/>
      <c r="N500" s="371"/>
      <c r="O500" s="371"/>
      <c r="P500" s="371"/>
      <c r="Q500" s="371"/>
      <c r="R500" s="371"/>
      <c r="S500" s="371"/>
      <c r="T500" s="371"/>
      <c r="U500" s="371"/>
      <c r="V500" s="371"/>
      <c r="W500" s="371"/>
      <c r="X500" s="371"/>
      <c r="Y500" s="371"/>
      <c r="Z500" s="371"/>
      <c r="AA500" s="371"/>
      <c r="AB500" s="371"/>
      <c r="AC500" s="371"/>
      <c r="AD500" s="371"/>
      <c r="AE500" s="371"/>
      <c r="AF500" s="371"/>
      <c r="AG500" s="371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2014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374" t="s">
        <v>2015</v>
      </c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  <c r="U57" s="375"/>
      <c r="V57" s="375"/>
      <c r="W57" s="375"/>
      <c r="X57" s="375"/>
      <c r="Y57" s="375"/>
      <c r="Z57" s="375"/>
      <c r="AA57" s="375"/>
      <c r="AB57" s="375"/>
      <c r="AC57" s="375"/>
      <c r="AD57" s="375"/>
      <c r="AE57" s="375"/>
      <c r="AF57" s="375"/>
      <c r="AG57" s="375"/>
      <c r="AH57" s="142"/>
    </row>
    <row r="58" spans="1:34" ht="12" customHeight="1" x14ac:dyDescent="0.35">
      <c r="B58" s="22" t="s">
        <v>2027</v>
      </c>
    </row>
    <row r="59" spans="1:34" ht="15" customHeight="1" x14ac:dyDescent="0.35">
      <c r="B59" s="22" t="s">
        <v>2010</v>
      </c>
    </row>
    <row r="60" spans="1:34" ht="15" customHeight="1" x14ac:dyDescent="0.35">
      <c r="B60" s="22" t="s">
        <v>2028</v>
      </c>
    </row>
    <row r="61" spans="1:34" ht="15" customHeight="1" x14ac:dyDescent="0.35">
      <c r="B61" s="22" t="s">
        <v>2029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2020</v>
      </c>
    </row>
    <row r="67" spans="2:2" ht="15" customHeight="1" x14ac:dyDescent="0.35">
      <c r="B67" s="22" t="s">
        <v>2021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188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184" t="s">
        <v>357</v>
      </c>
      <c r="C15" s="180">
        <v>16.081751000000001</v>
      </c>
      <c r="D15" s="180">
        <v>15.364241</v>
      </c>
      <c r="E15" s="180">
        <v>15.174519</v>
      </c>
      <c r="F15" s="180">
        <v>15.420743999999999</v>
      </c>
      <c r="G15" s="180">
        <v>15.655219000000001</v>
      </c>
      <c r="H15" s="180">
        <v>15.807650000000001</v>
      </c>
      <c r="I15" s="180">
        <v>15.951729</v>
      </c>
      <c r="J15" s="180">
        <v>16.142638999999999</v>
      </c>
      <c r="K15" s="180">
        <v>16.343665999999999</v>
      </c>
      <c r="L15" s="180">
        <v>16.538471000000001</v>
      </c>
      <c r="M15" s="180">
        <v>16.67625</v>
      </c>
      <c r="N15" s="180">
        <v>16.739432999999998</v>
      </c>
      <c r="O15" s="180">
        <v>16.852367000000001</v>
      </c>
      <c r="P15" s="180">
        <v>17.106045000000002</v>
      </c>
      <c r="Q15" s="180">
        <v>17.312027</v>
      </c>
      <c r="R15" s="180">
        <v>17.484805999999999</v>
      </c>
      <c r="S15" s="180">
        <v>17.670828</v>
      </c>
      <c r="T15" s="180">
        <v>17.814067999999999</v>
      </c>
      <c r="U15" s="180">
        <v>18.006584</v>
      </c>
      <c r="V15" s="180">
        <v>18.220645999999999</v>
      </c>
      <c r="W15" s="180">
        <v>18.389344999999999</v>
      </c>
      <c r="X15" s="180">
        <v>18.476151000000002</v>
      </c>
      <c r="Y15" s="180">
        <v>18.683886999999999</v>
      </c>
      <c r="Z15" s="180">
        <v>18.925754999999999</v>
      </c>
      <c r="AA15" s="180">
        <v>19.120739</v>
      </c>
      <c r="AB15" s="180">
        <v>19.317871</v>
      </c>
      <c r="AC15" s="180">
        <v>19.466255</v>
      </c>
      <c r="AD15" s="180">
        <v>19.601412</v>
      </c>
      <c r="AE15" s="180">
        <v>19.775444</v>
      </c>
      <c r="AF15" s="178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182" t="s">
        <v>2</v>
      </c>
      <c r="C18" s="192">
        <v>2.4295840000000002</v>
      </c>
      <c r="D18" s="192">
        <v>2.778753</v>
      </c>
      <c r="E18" s="192">
        <v>2.7035979999999999</v>
      </c>
      <c r="F18" s="192">
        <v>2.77176</v>
      </c>
      <c r="G18" s="192">
        <v>2.7324280000000001</v>
      </c>
      <c r="H18" s="192">
        <v>2.6619069999999998</v>
      </c>
      <c r="I18" s="192">
        <v>2.564324</v>
      </c>
      <c r="J18" s="192">
        <v>2.5294530000000002</v>
      </c>
      <c r="K18" s="192">
        <v>2.489001</v>
      </c>
      <c r="L18" s="192">
        <v>2.4437139999999999</v>
      </c>
      <c r="M18" s="192">
        <v>2.3982389999999998</v>
      </c>
      <c r="N18" s="192">
        <v>2.3427820000000001</v>
      </c>
      <c r="O18" s="192">
        <v>2.293085</v>
      </c>
      <c r="P18" s="192">
        <v>2.2605650000000002</v>
      </c>
      <c r="Q18" s="192">
        <v>2.2315559999999999</v>
      </c>
      <c r="R18" s="192">
        <v>2.1926649999999999</v>
      </c>
      <c r="S18" s="192">
        <v>2.1525729999999998</v>
      </c>
      <c r="T18" s="192">
        <v>2.1287120000000002</v>
      </c>
      <c r="U18" s="192">
        <v>2.1180850000000002</v>
      </c>
      <c r="V18" s="192">
        <v>2.1012680000000001</v>
      </c>
      <c r="W18" s="192">
        <v>2.085852</v>
      </c>
      <c r="X18" s="192">
        <v>2.0464289999999998</v>
      </c>
      <c r="Y18" s="192">
        <v>2.0183759999999999</v>
      </c>
      <c r="Z18" s="192">
        <v>1.997134</v>
      </c>
      <c r="AA18" s="192">
        <v>1.9587049999999999</v>
      </c>
      <c r="AB18" s="192">
        <v>1.937432</v>
      </c>
      <c r="AC18" s="192">
        <v>1.9027959999999999</v>
      </c>
      <c r="AD18" s="192">
        <v>1.8671059999999999</v>
      </c>
      <c r="AE18" s="192">
        <v>1.8336509999999999</v>
      </c>
      <c r="AF18" s="181">
        <v>-0.01</v>
      </c>
      <c r="AG18" s="37"/>
    </row>
    <row r="19" spans="1:33" ht="15" customHeight="1" x14ac:dyDescent="0.35">
      <c r="A19" s="36" t="s">
        <v>637</v>
      </c>
      <c r="B19" s="182" t="s">
        <v>3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636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635</v>
      </c>
      <c r="B21" s="182" t="s">
        <v>4</v>
      </c>
      <c r="C21" s="192">
        <v>73.974922000000007</v>
      </c>
      <c r="D21" s="192">
        <v>42.101661999999997</v>
      </c>
      <c r="E21" s="192">
        <v>45.696629000000001</v>
      </c>
      <c r="F21" s="192">
        <v>50.443024000000001</v>
      </c>
      <c r="G21" s="192">
        <v>55.600883000000003</v>
      </c>
      <c r="H21" s="192">
        <v>60.717193999999999</v>
      </c>
      <c r="I21" s="192">
        <v>65.071251000000004</v>
      </c>
      <c r="J21" s="192">
        <v>66.845329000000007</v>
      </c>
      <c r="K21" s="192">
        <v>68.280852999999993</v>
      </c>
      <c r="L21" s="192">
        <v>69.416961999999998</v>
      </c>
      <c r="M21" s="192">
        <v>69.918457000000004</v>
      </c>
      <c r="N21" s="192">
        <v>69.795563000000001</v>
      </c>
      <c r="O21" s="192">
        <v>69.292327999999998</v>
      </c>
      <c r="P21" s="192">
        <v>68.558075000000002</v>
      </c>
      <c r="Q21" s="192">
        <v>67.428023999999994</v>
      </c>
      <c r="R21" s="192">
        <v>66.005645999999999</v>
      </c>
      <c r="S21" s="192">
        <v>64.577163999999996</v>
      </c>
      <c r="T21" s="192">
        <v>63.955584999999999</v>
      </c>
      <c r="U21" s="192">
        <v>63.743949999999998</v>
      </c>
      <c r="V21" s="192">
        <v>63.417889000000002</v>
      </c>
      <c r="W21" s="192">
        <v>62.643856</v>
      </c>
      <c r="X21" s="192">
        <v>61.460335000000001</v>
      </c>
      <c r="Y21" s="192">
        <v>60.044342</v>
      </c>
      <c r="Z21" s="192">
        <v>59.269652999999998</v>
      </c>
      <c r="AA21" s="192">
        <v>58.334319999999998</v>
      </c>
      <c r="AB21" s="192">
        <v>57.368335999999999</v>
      </c>
      <c r="AC21" s="192">
        <v>56.378365000000002</v>
      </c>
      <c r="AD21" s="192">
        <v>55.215885</v>
      </c>
      <c r="AE21" s="192">
        <v>54.084816000000004</v>
      </c>
      <c r="AF21" s="181">
        <v>-1.1122E-2</v>
      </c>
      <c r="AG21" s="37"/>
    </row>
    <row r="22" spans="1:33" ht="15" customHeight="1" x14ac:dyDescent="0.35">
      <c r="A22" s="36" t="s">
        <v>634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633</v>
      </c>
      <c r="B23" s="182" t="s">
        <v>41</v>
      </c>
      <c r="C23" s="192">
        <v>76.404503000000005</v>
      </c>
      <c r="D23" s="192">
        <v>44.880412999999997</v>
      </c>
      <c r="E23" s="192">
        <v>48.400227000000001</v>
      </c>
      <c r="F23" s="192">
        <v>53.214782999999997</v>
      </c>
      <c r="G23" s="192">
        <v>58.333312999999997</v>
      </c>
      <c r="H23" s="192">
        <v>63.379100999999999</v>
      </c>
      <c r="I23" s="192">
        <v>67.635574000000005</v>
      </c>
      <c r="J23" s="192">
        <v>69.374779000000004</v>
      </c>
      <c r="K23" s="192">
        <v>70.769852</v>
      </c>
      <c r="L23" s="192">
        <v>71.860680000000002</v>
      </c>
      <c r="M23" s="192">
        <v>72.316695999999993</v>
      </c>
      <c r="N23" s="192">
        <v>72.138344000000004</v>
      </c>
      <c r="O23" s="192">
        <v>71.585410999999993</v>
      </c>
      <c r="P23" s="192">
        <v>70.818641999999997</v>
      </c>
      <c r="Q23" s="192">
        <v>69.659583999999995</v>
      </c>
      <c r="R23" s="192">
        <v>68.198311000000004</v>
      </c>
      <c r="S23" s="192">
        <v>66.729736000000003</v>
      </c>
      <c r="T23" s="192">
        <v>66.084297000000007</v>
      </c>
      <c r="U23" s="192">
        <v>65.862037999999998</v>
      </c>
      <c r="V23" s="192">
        <v>65.519157000000007</v>
      </c>
      <c r="W23" s="192">
        <v>64.729705999999993</v>
      </c>
      <c r="X23" s="192">
        <v>63.506762999999999</v>
      </c>
      <c r="Y23" s="192">
        <v>62.062716999999999</v>
      </c>
      <c r="Z23" s="192">
        <v>61.266787999999998</v>
      </c>
      <c r="AA23" s="192">
        <v>60.293025999999998</v>
      </c>
      <c r="AB23" s="192">
        <v>59.305767000000003</v>
      </c>
      <c r="AC23" s="192">
        <v>58.281162000000002</v>
      </c>
      <c r="AD23" s="192">
        <v>57.082993000000002</v>
      </c>
      <c r="AE23" s="192">
        <v>55.918467999999997</v>
      </c>
      <c r="AF23" s="181">
        <v>-1.1086E-2</v>
      </c>
      <c r="AG23" s="37"/>
    </row>
    <row r="24" spans="1:33" ht="15" customHeight="1" x14ac:dyDescent="0.35">
      <c r="A24" s="36" t="s">
        <v>632</v>
      </c>
      <c r="B24" s="182" t="s">
        <v>6</v>
      </c>
      <c r="C24" s="192">
        <v>100.848129</v>
      </c>
      <c r="D24" s="192">
        <v>103.210976</v>
      </c>
      <c r="E24" s="192">
        <v>112.318832</v>
      </c>
      <c r="F24" s="192">
        <v>123.462654</v>
      </c>
      <c r="G24" s="192">
        <v>135.442001</v>
      </c>
      <c r="H24" s="192">
        <v>147.003784</v>
      </c>
      <c r="I24" s="192">
        <v>156.64299</v>
      </c>
      <c r="J24" s="192">
        <v>160.690414</v>
      </c>
      <c r="K24" s="192">
        <v>164.360657</v>
      </c>
      <c r="L24" s="192">
        <v>167.51365699999999</v>
      </c>
      <c r="M24" s="192">
        <v>169.83921799999999</v>
      </c>
      <c r="N24" s="192">
        <v>171.154144</v>
      </c>
      <c r="O24" s="192">
        <v>173.12687700000001</v>
      </c>
      <c r="P24" s="192">
        <v>176.022232</v>
      </c>
      <c r="Q24" s="192">
        <v>179.39605700000001</v>
      </c>
      <c r="R24" s="192">
        <v>181.658615</v>
      </c>
      <c r="S24" s="192">
        <v>182.89773600000001</v>
      </c>
      <c r="T24" s="192">
        <v>186.335587</v>
      </c>
      <c r="U24" s="192">
        <v>188.180634</v>
      </c>
      <c r="V24" s="192">
        <v>190.148819</v>
      </c>
      <c r="W24" s="192">
        <v>191.89102199999999</v>
      </c>
      <c r="X24" s="192">
        <v>192.82782</v>
      </c>
      <c r="Y24" s="192">
        <v>192.98405500000001</v>
      </c>
      <c r="Z24" s="192">
        <v>194.25846899999999</v>
      </c>
      <c r="AA24" s="192">
        <v>195.170502</v>
      </c>
      <c r="AB24" s="192">
        <v>195.89494300000001</v>
      </c>
      <c r="AC24" s="192">
        <v>196.329239</v>
      </c>
      <c r="AD24" s="192">
        <v>196.15123</v>
      </c>
      <c r="AE24" s="192">
        <v>195.353195</v>
      </c>
      <c r="AF24" s="181">
        <v>2.3895E-2</v>
      </c>
      <c r="AG24" s="37"/>
    </row>
    <row r="25" spans="1:33" ht="12" customHeight="1" x14ac:dyDescent="0.35">
      <c r="A25" s="36" t="s">
        <v>631</v>
      </c>
      <c r="B25" s="182" t="s">
        <v>7</v>
      </c>
      <c r="C25" s="192">
        <v>129.506989</v>
      </c>
      <c r="D25" s="192">
        <v>114.999107</v>
      </c>
      <c r="E25" s="192">
        <v>112.23335299999999</v>
      </c>
      <c r="F25" s="192">
        <v>111.557175</v>
      </c>
      <c r="G25" s="192">
        <v>111.008202</v>
      </c>
      <c r="H25" s="192">
        <v>109.94358800000001</v>
      </c>
      <c r="I25" s="192">
        <v>107.980576</v>
      </c>
      <c r="J25" s="192">
        <v>103.468552</v>
      </c>
      <c r="K25" s="192">
        <v>98.988326999999998</v>
      </c>
      <c r="L25" s="192">
        <v>94.662056000000007</v>
      </c>
      <c r="M25" s="192">
        <v>90.175490999999994</v>
      </c>
      <c r="N25" s="192">
        <v>85.584014999999994</v>
      </c>
      <c r="O25" s="192">
        <v>81.229957999999996</v>
      </c>
      <c r="P25" s="192">
        <v>77.211348999999998</v>
      </c>
      <c r="Q25" s="192">
        <v>73.115020999999999</v>
      </c>
      <c r="R25" s="192">
        <v>68.982651000000004</v>
      </c>
      <c r="S25" s="192">
        <v>65.098808000000005</v>
      </c>
      <c r="T25" s="192">
        <v>62.891998000000001</v>
      </c>
      <c r="U25" s="192">
        <v>61.127392</v>
      </c>
      <c r="V25" s="192">
        <v>59.409309</v>
      </c>
      <c r="W25" s="192">
        <v>57.491580999999996</v>
      </c>
      <c r="X25" s="192">
        <v>55.392539999999997</v>
      </c>
      <c r="Y25" s="192">
        <v>53.294220000000003</v>
      </c>
      <c r="Z25" s="192">
        <v>51.700512000000003</v>
      </c>
      <c r="AA25" s="192">
        <v>50.074767999999999</v>
      </c>
      <c r="AB25" s="192">
        <v>48.494079999999997</v>
      </c>
      <c r="AC25" s="192">
        <v>46.947510000000001</v>
      </c>
      <c r="AD25" s="192">
        <v>45.391232000000002</v>
      </c>
      <c r="AE25" s="192">
        <v>43.900664999999996</v>
      </c>
      <c r="AF25" s="181">
        <v>-3.7899000000000002E-2</v>
      </c>
      <c r="AG25" s="37"/>
    </row>
    <row r="26" spans="1:33" ht="12" customHeight="1" x14ac:dyDescent="0.35">
      <c r="A26" s="36" t="s">
        <v>630</v>
      </c>
      <c r="B26" s="182" t="s">
        <v>8</v>
      </c>
      <c r="C26" s="192">
        <v>0</v>
      </c>
      <c r="D26" s="192">
        <v>0</v>
      </c>
      <c r="E26" s="192">
        <v>0</v>
      </c>
      <c r="F26" s="192">
        <v>0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0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  <c r="T26" s="192">
        <v>0</v>
      </c>
      <c r="U26" s="192">
        <v>0</v>
      </c>
      <c r="V26" s="192">
        <v>0</v>
      </c>
      <c r="W26" s="192">
        <v>0</v>
      </c>
      <c r="X26" s="192">
        <v>0</v>
      </c>
      <c r="Y26" s="192">
        <v>0</v>
      </c>
      <c r="Z26" s="192">
        <v>0</v>
      </c>
      <c r="AA26" s="192">
        <v>0</v>
      </c>
      <c r="AB26" s="192">
        <v>0</v>
      </c>
      <c r="AC26" s="192">
        <v>0</v>
      </c>
      <c r="AD26" s="192">
        <v>0</v>
      </c>
      <c r="AE26" s="192">
        <v>0</v>
      </c>
      <c r="AF26" s="181" t="s">
        <v>1190</v>
      </c>
      <c r="AG26" s="37"/>
    </row>
    <row r="27" spans="1:33" ht="12" customHeight="1" x14ac:dyDescent="0.35">
      <c r="A27" s="36" t="s">
        <v>629</v>
      </c>
      <c r="B27" s="182" t="s">
        <v>9</v>
      </c>
      <c r="C27" s="192">
        <v>129.506989</v>
      </c>
      <c r="D27" s="192">
        <v>114.999107</v>
      </c>
      <c r="E27" s="192">
        <v>112.23335299999999</v>
      </c>
      <c r="F27" s="192">
        <v>111.557175</v>
      </c>
      <c r="G27" s="192">
        <v>111.008202</v>
      </c>
      <c r="H27" s="192">
        <v>109.94358800000001</v>
      </c>
      <c r="I27" s="192">
        <v>107.980576</v>
      </c>
      <c r="J27" s="192">
        <v>103.468552</v>
      </c>
      <c r="K27" s="192">
        <v>98.988326999999998</v>
      </c>
      <c r="L27" s="192">
        <v>94.662056000000007</v>
      </c>
      <c r="M27" s="192">
        <v>90.175490999999994</v>
      </c>
      <c r="N27" s="192">
        <v>85.584014999999994</v>
      </c>
      <c r="O27" s="192">
        <v>81.229957999999996</v>
      </c>
      <c r="P27" s="192">
        <v>77.211348999999998</v>
      </c>
      <c r="Q27" s="192">
        <v>73.115020999999999</v>
      </c>
      <c r="R27" s="192">
        <v>68.982651000000004</v>
      </c>
      <c r="S27" s="192">
        <v>65.098808000000005</v>
      </c>
      <c r="T27" s="192">
        <v>62.891998000000001</v>
      </c>
      <c r="U27" s="192">
        <v>61.127392</v>
      </c>
      <c r="V27" s="192">
        <v>59.409309</v>
      </c>
      <c r="W27" s="192">
        <v>57.491580999999996</v>
      </c>
      <c r="X27" s="192">
        <v>55.392539999999997</v>
      </c>
      <c r="Y27" s="192">
        <v>53.294220000000003</v>
      </c>
      <c r="Z27" s="192">
        <v>51.700512000000003</v>
      </c>
      <c r="AA27" s="192">
        <v>50.074767999999999</v>
      </c>
      <c r="AB27" s="192">
        <v>48.494079999999997</v>
      </c>
      <c r="AC27" s="192">
        <v>46.947510000000001</v>
      </c>
      <c r="AD27" s="192">
        <v>45.391232000000002</v>
      </c>
      <c r="AE27" s="192">
        <v>43.900664999999996</v>
      </c>
      <c r="AF27" s="181">
        <v>-3.7899000000000002E-2</v>
      </c>
      <c r="AG27" s="37"/>
    </row>
    <row r="28" spans="1:33" ht="12" customHeight="1" x14ac:dyDescent="0.35">
      <c r="A28" s="36" t="s">
        <v>628</v>
      </c>
      <c r="B28" s="182" t="s">
        <v>10</v>
      </c>
      <c r="C28" s="192">
        <v>47.745392000000002</v>
      </c>
      <c r="D28" s="192">
        <v>45.753166</v>
      </c>
      <c r="E28" s="192">
        <v>45.086005999999998</v>
      </c>
      <c r="F28" s="192">
        <v>45.600932999999998</v>
      </c>
      <c r="G28" s="192">
        <v>46.270781999999997</v>
      </c>
      <c r="H28" s="192">
        <v>46.699936000000001</v>
      </c>
      <c r="I28" s="192">
        <v>46.504925</v>
      </c>
      <c r="J28" s="192">
        <v>44.541308999999998</v>
      </c>
      <c r="K28" s="192">
        <v>42.712924999999998</v>
      </c>
      <c r="L28" s="192">
        <v>41.011524000000001</v>
      </c>
      <c r="M28" s="192">
        <v>39.203518000000003</v>
      </c>
      <c r="N28" s="192">
        <v>37.411448999999998</v>
      </c>
      <c r="O28" s="192">
        <v>35.764473000000002</v>
      </c>
      <c r="P28" s="192">
        <v>34.251193999999998</v>
      </c>
      <c r="Q28" s="192">
        <v>32.640968000000001</v>
      </c>
      <c r="R28" s="192">
        <v>30.947254000000001</v>
      </c>
      <c r="S28" s="192">
        <v>29.341141</v>
      </c>
      <c r="T28" s="192">
        <v>28.763016</v>
      </c>
      <c r="U28" s="192">
        <v>28.381231</v>
      </c>
      <c r="V28" s="192">
        <v>27.973917</v>
      </c>
      <c r="W28" s="192">
        <v>27.390049000000001</v>
      </c>
      <c r="X28" s="192">
        <v>26.6465</v>
      </c>
      <c r="Y28" s="192">
        <v>25.827397999999999</v>
      </c>
      <c r="Z28" s="192">
        <v>25.347525000000001</v>
      </c>
      <c r="AA28" s="192">
        <v>24.812138000000001</v>
      </c>
      <c r="AB28" s="192">
        <v>24.281094</v>
      </c>
      <c r="AC28" s="192">
        <v>23.761776000000001</v>
      </c>
      <c r="AD28" s="192">
        <v>23.188782</v>
      </c>
      <c r="AE28" s="192">
        <v>22.645282999999999</v>
      </c>
      <c r="AF28" s="181">
        <v>-2.6289E-2</v>
      </c>
      <c r="AG28" s="37"/>
    </row>
    <row r="29" spans="1:33" ht="12" customHeight="1" x14ac:dyDescent="0.35">
      <c r="A29" s="36" t="s">
        <v>627</v>
      </c>
      <c r="B29" s="182" t="s">
        <v>11</v>
      </c>
      <c r="C29" s="192">
        <v>52.381343999999999</v>
      </c>
      <c r="D29" s="192">
        <v>51.058193000000003</v>
      </c>
      <c r="E29" s="192">
        <v>49.865845</v>
      </c>
      <c r="F29" s="192">
        <v>50.008628999999999</v>
      </c>
      <c r="G29" s="192">
        <v>50.511768000000004</v>
      </c>
      <c r="H29" s="192">
        <v>50.562660000000001</v>
      </c>
      <c r="I29" s="192">
        <v>50.166378000000002</v>
      </c>
      <c r="J29" s="192">
        <v>49.191352999999999</v>
      </c>
      <c r="K29" s="192">
        <v>48.55809</v>
      </c>
      <c r="L29" s="192">
        <v>48.078823</v>
      </c>
      <c r="M29" s="192">
        <v>47.382553000000001</v>
      </c>
      <c r="N29" s="192">
        <v>46.650351999999998</v>
      </c>
      <c r="O29" s="192">
        <v>46.199593</v>
      </c>
      <c r="P29" s="192">
        <v>46.044510000000002</v>
      </c>
      <c r="Q29" s="192">
        <v>45.738522000000003</v>
      </c>
      <c r="R29" s="192">
        <v>45.224280999999998</v>
      </c>
      <c r="S29" s="192">
        <v>44.784084</v>
      </c>
      <c r="T29" s="192">
        <v>44.268566</v>
      </c>
      <c r="U29" s="192">
        <v>43.932827000000003</v>
      </c>
      <c r="V29" s="192">
        <v>43.600273000000001</v>
      </c>
      <c r="W29" s="192">
        <v>43.178818</v>
      </c>
      <c r="X29" s="192">
        <v>42.588230000000003</v>
      </c>
      <c r="Y29" s="192">
        <v>42.131782999999999</v>
      </c>
      <c r="Z29" s="192">
        <v>41.85331</v>
      </c>
      <c r="AA29" s="192">
        <v>41.464354999999998</v>
      </c>
      <c r="AB29" s="192">
        <v>41.152144999999997</v>
      </c>
      <c r="AC29" s="192">
        <v>40.821987</v>
      </c>
      <c r="AD29" s="192">
        <v>40.441913999999997</v>
      </c>
      <c r="AE29" s="192">
        <v>40.120643999999999</v>
      </c>
      <c r="AF29" s="181">
        <v>-9.4780000000000003E-3</v>
      </c>
      <c r="AG29" s="37"/>
    </row>
    <row r="30" spans="1:33" ht="12" customHeight="1" x14ac:dyDescent="0.35">
      <c r="A30" s="36" t="s">
        <v>626</v>
      </c>
      <c r="B30" s="184" t="s">
        <v>0</v>
      </c>
      <c r="C30" s="193">
        <v>406.88635299999999</v>
      </c>
      <c r="D30" s="193">
        <v>359.90185500000001</v>
      </c>
      <c r="E30" s="193">
        <v>367.90423600000003</v>
      </c>
      <c r="F30" s="193">
        <v>383.844177</v>
      </c>
      <c r="G30" s="193">
        <v>401.56607100000002</v>
      </c>
      <c r="H30" s="193">
        <v>417.58904999999999</v>
      </c>
      <c r="I30" s="193">
        <v>428.93045000000001</v>
      </c>
      <c r="J30" s="193">
        <v>427.26641799999999</v>
      </c>
      <c r="K30" s="193">
        <v>425.38986199999999</v>
      </c>
      <c r="L30" s="193">
        <v>423.12673999999998</v>
      </c>
      <c r="M30" s="193">
        <v>418.91751099999999</v>
      </c>
      <c r="N30" s="193">
        <v>412.93829299999999</v>
      </c>
      <c r="O30" s="193">
        <v>407.90628099999998</v>
      </c>
      <c r="P30" s="193">
        <v>404.34793100000002</v>
      </c>
      <c r="Q30" s="193">
        <v>400.55014</v>
      </c>
      <c r="R30" s="193">
        <v>395.01113900000001</v>
      </c>
      <c r="S30" s="193">
        <v>388.85150099999998</v>
      </c>
      <c r="T30" s="193">
        <v>388.34344499999997</v>
      </c>
      <c r="U30" s="193">
        <v>387.48410000000001</v>
      </c>
      <c r="V30" s="193">
        <v>386.65145899999999</v>
      </c>
      <c r="W30" s="193">
        <v>384.68118299999998</v>
      </c>
      <c r="X30" s="193">
        <v>380.96185300000002</v>
      </c>
      <c r="Y30" s="193">
        <v>376.30017099999998</v>
      </c>
      <c r="Z30" s="193">
        <v>374.426605</v>
      </c>
      <c r="AA30" s="193">
        <v>371.81478900000002</v>
      </c>
      <c r="AB30" s="193">
        <v>369.12802099999999</v>
      </c>
      <c r="AC30" s="193">
        <v>366.14169299999998</v>
      </c>
      <c r="AD30" s="193">
        <v>362.25616500000001</v>
      </c>
      <c r="AE30" s="193">
        <v>357.93826300000001</v>
      </c>
      <c r="AF30" s="178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184" t="s">
        <v>2014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184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182" t="s">
        <v>2</v>
      </c>
      <c r="C34" s="194">
        <v>0.15107699999999999</v>
      </c>
      <c r="D34" s="194">
        <v>0.18085799999999999</v>
      </c>
      <c r="E34" s="194">
        <v>0.17816699999999999</v>
      </c>
      <c r="F34" s="194">
        <v>0.17974200000000001</v>
      </c>
      <c r="G34" s="194">
        <v>0.174538</v>
      </c>
      <c r="H34" s="194">
        <v>0.16839399999999999</v>
      </c>
      <c r="I34" s="194">
        <v>0.16075500000000001</v>
      </c>
      <c r="J34" s="194">
        <v>0.156694</v>
      </c>
      <c r="K34" s="194">
        <v>0.15229100000000001</v>
      </c>
      <c r="L34" s="194">
        <v>0.147759</v>
      </c>
      <c r="M34" s="194">
        <v>0.143812</v>
      </c>
      <c r="N34" s="194">
        <v>0.139956</v>
      </c>
      <c r="O34" s="194">
        <v>0.136069</v>
      </c>
      <c r="P34" s="194">
        <v>0.13214999999999999</v>
      </c>
      <c r="Q34" s="194">
        <v>0.12890199999999999</v>
      </c>
      <c r="R34" s="194">
        <v>0.12540399999999999</v>
      </c>
      <c r="S34" s="194">
        <v>0.12181500000000001</v>
      </c>
      <c r="T34" s="194">
        <v>0.119496</v>
      </c>
      <c r="U34" s="194">
        <v>0.117628</v>
      </c>
      <c r="V34" s="194">
        <v>0.11532299999999999</v>
      </c>
      <c r="W34" s="194">
        <v>0.113427</v>
      </c>
      <c r="X34" s="194">
        <v>0.110761</v>
      </c>
      <c r="Y34" s="194">
        <v>0.108028</v>
      </c>
      <c r="Z34" s="194">
        <v>0.10552499999999999</v>
      </c>
      <c r="AA34" s="194">
        <v>0.102439</v>
      </c>
      <c r="AB34" s="194">
        <v>0.10029200000000001</v>
      </c>
      <c r="AC34" s="194">
        <v>9.7748000000000002E-2</v>
      </c>
      <c r="AD34" s="194">
        <v>9.5254000000000005E-2</v>
      </c>
      <c r="AE34" s="194">
        <v>9.2724000000000001E-2</v>
      </c>
      <c r="AF34" s="181">
        <v>-1.7283E-2</v>
      </c>
      <c r="AG34" s="37"/>
    </row>
    <row r="35" spans="1:33" ht="12" customHeight="1" x14ac:dyDescent="0.35">
      <c r="A35" s="36" t="s">
        <v>624</v>
      </c>
      <c r="B35" s="182" t="s">
        <v>3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623</v>
      </c>
      <c r="B36" s="182" t="s">
        <v>40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622</v>
      </c>
      <c r="B37" s="182" t="s">
        <v>4</v>
      </c>
      <c r="C37" s="194">
        <v>4.5999299999999996</v>
      </c>
      <c r="D37" s="194">
        <v>2.740237</v>
      </c>
      <c r="E37" s="194">
        <v>3.0114049999999999</v>
      </c>
      <c r="F37" s="194">
        <v>3.271115</v>
      </c>
      <c r="G37" s="194">
        <v>3.5515880000000002</v>
      </c>
      <c r="H37" s="194">
        <v>3.8410009999999999</v>
      </c>
      <c r="I37" s="194">
        <v>4.0792599999999997</v>
      </c>
      <c r="J37" s="194">
        <v>4.140917</v>
      </c>
      <c r="K37" s="194">
        <v>4.1778170000000001</v>
      </c>
      <c r="L37" s="194">
        <v>4.1973019999999996</v>
      </c>
      <c r="M37" s="194">
        <v>4.1926969999999999</v>
      </c>
      <c r="N37" s="194">
        <v>4.1695289999999998</v>
      </c>
      <c r="O37" s="194">
        <v>4.1117270000000001</v>
      </c>
      <c r="P37" s="194">
        <v>4.0078269999999998</v>
      </c>
      <c r="Q37" s="194">
        <v>3.8948659999999999</v>
      </c>
      <c r="R37" s="194">
        <v>3.775029</v>
      </c>
      <c r="S37" s="194">
        <v>3.6544500000000002</v>
      </c>
      <c r="T37" s="194">
        <v>3.5901730000000001</v>
      </c>
      <c r="U37" s="194">
        <v>3.5400360000000002</v>
      </c>
      <c r="V37" s="194">
        <v>3.4805510000000002</v>
      </c>
      <c r="W37" s="194">
        <v>3.4065300000000001</v>
      </c>
      <c r="X37" s="194">
        <v>3.3264689999999999</v>
      </c>
      <c r="Y37" s="194">
        <v>3.2136960000000001</v>
      </c>
      <c r="Z37" s="194">
        <v>3.1316929999999998</v>
      </c>
      <c r="AA37" s="194">
        <v>3.05084</v>
      </c>
      <c r="AB37" s="194">
        <v>2.969703</v>
      </c>
      <c r="AC37" s="194">
        <v>2.89621</v>
      </c>
      <c r="AD37" s="194">
        <v>2.8169339999999998</v>
      </c>
      <c r="AE37" s="194">
        <v>2.7349480000000002</v>
      </c>
      <c r="AF37" s="181">
        <v>-1.8398000000000001E-2</v>
      </c>
      <c r="AG37" s="37"/>
    </row>
    <row r="38" spans="1:33" ht="12" customHeight="1" x14ac:dyDescent="0.35">
      <c r="A38" s="36" t="s">
        <v>621</v>
      </c>
      <c r="B38" s="182" t="s">
        <v>5</v>
      </c>
      <c r="C38" s="194">
        <v>0</v>
      </c>
      <c r="D38" s="194">
        <v>0</v>
      </c>
      <c r="E38" s="194">
        <v>0</v>
      </c>
      <c r="F38" s="194">
        <v>0</v>
      </c>
      <c r="G38" s="194">
        <v>0</v>
      </c>
      <c r="H38" s="194">
        <v>0</v>
      </c>
      <c r="I38" s="194">
        <v>0</v>
      </c>
      <c r="J38" s="194">
        <v>0</v>
      </c>
      <c r="K38" s="194">
        <v>0</v>
      </c>
      <c r="L38" s="194">
        <v>0</v>
      </c>
      <c r="M38" s="194">
        <v>0</v>
      </c>
      <c r="N38" s="194">
        <v>0</v>
      </c>
      <c r="O38" s="194">
        <v>0</v>
      </c>
      <c r="P38" s="194">
        <v>0</v>
      </c>
      <c r="Q38" s="194">
        <v>0</v>
      </c>
      <c r="R38" s="194">
        <v>0</v>
      </c>
      <c r="S38" s="194">
        <v>0</v>
      </c>
      <c r="T38" s="194">
        <v>0</v>
      </c>
      <c r="U38" s="194">
        <v>0</v>
      </c>
      <c r="V38" s="194">
        <v>0</v>
      </c>
      <c r="W38" s="194">
        <v>0</v>
      </c>
      <c r="X38" s="194">
        <v>0</v>
      </c>
      <c r="Y38" s="194">
        <v>0</v>
      </c>
      <c r="Z38" s="194">
        <v>0</v>
      </c>
      <c r="AA38" s="194">
        <v>0</v>
      </c>
      <c r="AB38" s="194">
        <v>0</v>
      </c>
      <c r="AC38" s="194">
        <v>0</v>
      </c>
      <c r="AD38" s="194">
        <v>0</v>
      </c>
      <c r="AE38" s="194">
        <v>0</v>
      </c>
      <c r="AF38" s="181" t="s">
        <v>1190</v>
      </c>
      <c r="AG38" s="37"/>
    </row>
    <row r="39" spans="1:33" ht="12" customHeight="1" x14ac:dyDescent="0.35">
      <c r="A39" s="36" t="s">
        <v>620</v>
      </c>
      <c r="B39" s="182" t="s">
        <v>41</v>
      </c>
      <c r="C39" s="194">
        <v>4.7510070000000004</v>
      </c>
      <c r="D39" s="194">
        <v>2.9210950000000002</v>
      </c>
      <c r="E39" s="194">
        <v>3.1895730000000002</v>
      </c>
      <c r="F39" s="194">
        <v>3.4508570000000001</v>
      </c>
      <c r="G39" s="194">
        <v>3.7261250000000001</v>
      </c>
      <c r="H39" s="194">
        <v>4.0093949999999996</v>
      </c>
      <c r="I39" s="194">
        <v>4.2400149999999996</v>
      </c>
      <c r="J39" s="194">
        <v>4.2976109999999998</v>
      </c>
      <c r="K39" s="194">
        <v>4.3301090000000002</v>
      </c>
      <c r="L39" s="194">
        <v>4.3450620000000004</v>
      </c>
      <c r="M39" s="194">
        <v>4.3365080000000003</v>
      </c>
      <c r="N39" s="194">
        <v>4.3094849999999996</v>
      </c>
      <c r="O39" s="194">
        <v>4.2477960000000001</v>
      </c>
      <c r="P39" s="194">
        <v>4.139977</v>
      </c>
      <c r="Q39" s="194">
        <v>4.0237679999999996</v>
      </c>
      <c r="R39" s="194">
        <v>3.900433</v>
      </c>
      <c r="S39" s="194">
        <v>3.776265</v>
      </c>
      <c r="T39" s="194">
        <v>3.7096689999999999</v>
      </c>
      <c r="U39" s="194">
        <v>3.657664</v>
      </c>
      <c r="V39" s="194">
        <v>3.5958749999999999</v>
      </c>
      <c r="W39" s="194">
        <v>3.5199569999999998</v>
      </c>
      <c r="X39" s="194">
        <v>3.4372289999999999</v>
      </c>
      <c r="Y39" s="194">
        <v>3.3217240000000001</v>
      </c>
      <c r="Z39" s="194">
        <v>3.2372179999999999</v>
      </c>
      <c r="AA39" s="194">
        <v>3.1532789999999999</v>
      </c>
      <c r="AB39" s="194">
        <v>3.069995</v>
      </c>
      <c r="AC39" s="194">
        <v>2.9939589999999998</v>
      </c>
      <c r="AD39" s="194">
        <v>2.912188</v>
      </c>
      <c r="AE39" s="194">
        <v>2.8276720000000002</v>
      </c>
      <c r="AF39" s="181">
        <v>-1.8362E-2</v>
      </c>
      <c r="AG39" s="37"/>
    </row>
    <row r="40" spans="1:33" ht="12" customHeight="1" x14ac:dyDescent="0.35">
      <c r="A40" s="36" t="s">
        <v>619</v>
      </c>
      <c r="B40" s="182" t="s">
        <v>6</v>
      </c>
      <c r="C40" s="194">
        <v>6.2709669999999997</v>
      </c>
      <c r="D40" s="194">
        <v>6.7176099999999996</v>
      </c>
      <c r="E40" s="194">
        <v>7.4018050000000004</v>
      </c>
      <c r="F40" s="194">
        <v>8.0062709999999999</v>
      </c>
      <c r="G40" s="194">
        <v>8.6515559999999994</v>
      </c>
      <c r="H40" s="194">
        <v>9.2995350000000006</v>
      </c>
      <c r="I40" s="194">
        <v>9.8198129999999999</v>
      </c>
      <c r="J40" s="194">
        <v>9.9544080000000008</v>
      </c>
      <c r="K40" s="194">
        <v>10.056535999999999</v>
      </c>
      <c r="L40" s="194">
        <v>10.128727</v>
      </c>
      <c r="M40" s="194">
        <v>10.184497</v>
      </c>
      <c r="N40" s="194">
        <v>10.224608</v>
      </c>
      <c r="O40" s="194">
        <v>10.273149</v>
      </c>
      <c r="P40" s="194">
        <v>10.29006</v>
      </c>
      <c r="Q40" s="194">
        <v>10.362511</v>
      </c>
      <c r="R40" s="194">
        <v>10.389513000000001</v>
      </c>
      <c r="S40" s="194">
        <v>10.350265</v>
      </c>
      <c r="T40" s="194">
        <v>10.460025</v>
      </c>
      <c r="U40" s="194">
        <v>10.450657</v>
      </c>
      <c r="V40" s="194">
        <v>10.435898999999999</v>
      </c>
      <c r="W40" s="194">
        <v>10.434901999999999</v>
      </c>
      <c r="X40" s="194">
        <v>10.436579999999999</v>
      </c>
      <c r="Y40" s="194">
        <v>10.328901999999999</v>
      </c>
      <c r="Z40" s="194">
        <v>10.264239</v>
      </c>
      <c r="AA40" s="194">
        <v>10.207267999999999</v>
      </c>
      <c r="AB40" s="194">
        <v>10.140606999999999</v>
      </c>
      <c r="AC40" s="194">
        <v>10.085618999999999</v>
      </c>
      <c r="AD40" s="194">
        <v>10.006995</v>
      </c>
      <c r="AE40" s="194">
        <v>9.8785740000000004</v>
      </c>
      <c r="AF40" s="181">
        <v>1.6362000000000002E-2</v>
      </c>
      <c r="AG40" s="37"/>
    </row>
    <row r="41" spans="1:33" ht="15" customHeight="1" x14ac:dyDescent="0.35">
      <c r="A41" s="36" t="s">
        <v>618</v>
      </c>
      <c r="B41" s="182" t="s">
        <v>7</v>
      </c>
      <c r="C41" s="194">
        <v>8.0530410000000003</v>
      </c>
      <c r="D41" s="194">
        <v>7.4848549999999996</v>
      </c>
      <c r="E41" s="194">
        <v>7.396172</v>
      </c>
      <c r="F41" s="194">
        <v>7.2342279999999999</v>
      </c>
      <c r="G41" s="194">
        <v>7.0908110000000004</v>
      </c>
      <c r="H41" s="194">
        <v>6.9550879999999999</v>
      </c>
      <c r="I41" s="194">
        <v>6.7692079999999999</v>
      </c>
      <c r="J41" s="194">
        <v>6.409643</v>
      </c>
      <c r="K41" s="194">
        <v>6.0566779999999998</v>
      </c>
      <c r="L41" s="194">
        <v>5.7237489999999998</v>
      </c>
      <c r="M41" s="194">
        <v>5.4074200000000001</v>
      </c>
      <c r="N41" s="194">
        <v>5.1127190000000002</v>
      </c>
      <c r="O41" s="194">
        <v>4.8200919999999998</v>
      </c>
      <c r="P41" s="194">
        <v>4.5136880000000001</v>
      </c>
      <c r="Q41" s="194">
        <v>4.2233660000000004</v>
      </c>
      <c r="R41" s="194">
        <v>3.9452910000000001</v>
      </c>
      <c r="S41" s="194">
        <v>3.68397</v>
      </c>
      <c r="T41" s="194">
        <v>3.5304679999999999</v>
      </c>
      <c r="U41" s="194">
        <v>3.3947240000000001</v>
      </c>
      <c r="V41" s="194">
        <v>3.2605490000000001</v>
      </c>
      <c r="W41" s="194">
        <v>3.1263529999999999</v>
      </c>
      <c r="X41" s="194">
        <v>2.9980560000000001</v>
      </c>
      <c r="Y41" s="194">
        <v>2.8524159999999998</v>
      </c>
      <c r="Z41" s="194">
        <v>2.731754</v>
      </c>
      <c r="AA41" s="194">
        <v>2.6188720000000001</v>
      </c>
      <c r="AB41" s="194">
        <v>2.5103219999999999</v>
      </c>
      <c r="AC41" s="194">
        <v>2.4117380000000002</v>
      </c>
      <c r="AD41" s="194">
        <v>2.315712</v>
      </c>
      <c r="AE41" s="194">
        <v>2.2199589999999998</v>
      </c>
      <c r="AF41" s="181">
        <v>-4.4977000000000003E-2</v>
      </c>
      <c r="AG41" s="37"/>
    </row>
    <row r="42" spans="1:33" ht="15" customHeight="1" x14ac:dyDescent="0.35">
      <c r="A42" s="36" t="s">
        <v>617</v>
      </c>
      <c r="B42" s="182" t="s">
        <v>8</v>
      </c>
      <c r="C42" s="194">
        <v>0</v>
      </c>
      <c r="D42" s="194">
        <v>0</v>
      </c>
      <c r="E42" s="194">
        <v>0</v>
      </c>
      <c r="F42" s="194">
        <v>0</v>
      </c>
      <c r="G42" s="194">
        <v>0</v>
      </c>
      <c r="H42" s="194">
        <v>0</v>
      </c>
      <c r="I42" s="194">
        <v>0</v>
      </c>
      <c r="J42" s="194">
        <v>0</v>
      </c>
      <c r="K42" s="194">
        <v>0</v>
      </c>
      <c r="L42" s="194">
        <v>0</v>
      </c>
      <c r="M42" s="194">
        <v>0</v>
      </c>
      <c r="N42" s="194">
        <v>0</v>
      </c>
      <c r="O42" s="194">
        <v>0</v>
      </c>
      <c r="P42" s="194">
        <v>0</v>
      </c>
      <c r="Q42" s="194">
        <v>0</v>
      </c>
      <c r="R42" s="194">
        <v>0</v>
      </c>
      <c r="S42" s="194">
        <v>0</v>
      </c>
      <c r="T42" s="194">
        <v>0</v>
      </c>
      <c r="U42" s="194">
        <v>0</v>
      </c>
      <c r="V42" s="194">
        <v>0</v>
      </c>
      <c r="W42" s="194">
        <v>0</v>
      </c>
      <c r="X42" s="194">
        <v>0</v>
      </c>
      <c r="Y42" s="194">
        <v>0</v>
      </c>
      <c r="Z42" s="194">
        <v>0</v>
      </c>
      <c r="AA42" s="194">
        <v>0</v>
      </c>
      <c r="AB42" s="194">
        <v>0</v>
      </c>
      <c r="AC42" s="194">
        <v>0</v>
      </c>
      <c r="AD42" s="194">
        <v>0</v>
      </c>
      <c r="AE42" s="194">
        <v>0</v>
      </c>
      <c r="AF42" s="181" t="s">
        <v>1190</v>
      </c>
      <c r="AG42" s="37"/>
    </row>
    <row r="43" spans="1:33" ht="15" customHeight="1" x14ac:dyDescent="0.35">
      <c r="A43" s="36" t="s">
        <v>616</v>
      </c>
      <c r="B43" s="182" t="s">
        <v>9</v>
      </c>
      <c r="C43" s="194">
        <v>8.0530410000000003</v>
      </c>
      <c r="D43" s="194">
        <v>7.4848549999999996</v>
      </c>
      <c r="E43" s="194">
        <v>7.396172</v>
      </c>
      <c r="F43" s="194">
        <v>7.2342279999999999</v>
      </c>
      <c r="G43" s="194">
        <v>7.0908110000000004</v>
      </c>
      <c r="H43" s="194">
        <v>6.9550879999999999</v>
      </c>
      <c r="I43" s="194">
        <v>6.7692079999999999</v>
      </c>
      <c r="J43" s="194">
        <v>6.409643</v>
      </c>
      <c r="K43" s="194">
        <v>6.0566779999999998</v>
      </c>
      <c r="L43" s="194">
        <v>5.7237489999999998</v>
      </c>
      <c r="M43" s="194">
        <v>5.4074200000000001</v>
      </c>
      <c r="N43" s="194">
        <v>5.1127190000000002</v>
      </c>
      <c r="O43" s="194">
        <v>4.8200919999999998</v>
      </c>
      <c r="P43" s="194">
        <v>4.5136880000000001</v>
      </c>
      <c r="Q43" s="194">
        <v>4.2233660000000004</v>
      </c>
      <c r="R43" s="194">
        <v>3.9452910000000001</v>
      </c>
      <c r="S43" s="194">
        <v>3.68397</v>
      </c>
      <c r="T43" s="194">
        <v>3.5304679999999999</v>
      </c>
      <c r="U43" s="194">
        <v>3.3947240000000001</v>
      </c>
      <c r="V43" s="194">
        <v>3.2605490000000001</v>
      </c>
      <c r="W43" s="194">
        <v>3.1263529999999999</v>
      </c>
      <c r="X43" s="194">
        <v>2.9980560000000001</v>
      </c>
      <c r="Y43" s="194">
        <v>2.8524159999999998</v>
      </c>
      <c r="Z43" s="194">
        <v>2.731754</v>
      </c>
      <c r="AA43" s="194">
        <v>2.6188720000000001</v>
      </c>
      <c r="AB43" s="194">
        <v>2.5103219999999999</v>
      </c>
      <c r="AC43" s="194">
        <v>2.4117380000000002</v>
      </c>
      <c r="AD43" s="194">
        <v>2.315712</v>
      </c>
      <c r="AE43" s="194">
        <v>2.2199589999999998</v>
      </c>
      <c r="AF43" s="181">
        <v>-4.4977000000000003E-2</v>
      </c>
      <c r="AG43" s="37"/>
    </row>
    <row r="44" spans="1:33" ht="15" customHeight="1" x14ac:dyDescent="0.35">
      <c r="A44" s="36" t="s">
        <v>615</v>
      </c>
      <c r="B44" s="182" t="s">
        <v>10</v>
      </c>
      <c r="C44" s="194">
        <v>2.9689179999999999</v>
      </c>
      <c r="D44" s="194">
        <v>2.9779</v>
      </c>
      <c r="E44" s="194">
        <v>2.9711650000000001</v>
      </c>
      <c r="F44" s="194">
        <v>2.9571160000000001</v>
      </c>
      <c r="G44" s="194">
        <v>2.9556140000000002</v>
      </c>
      <c r="H44" s="194">
        <v>2.9542619999999999</v>
      </c>
      <c r="I44" s="194">
        <v>2.9153530000000001</v>
      </c>
      <c r="J44" s="194">
        <v>2.759233</v>
      </c>
      <c r="K44" s="194">
        <v>2.6134240000000002</v>
      </c>
      <c r="L44" s="194">
        <v>2.479765</v>
      </c>
      <c r="M44" s="194">
        <v>2.3508589999999998</v>
      </c>
      <c r="N44" s="194">
        <v>2.2349290000000002</v>
      </c>
      <c r="O44" s="194">
        <v>2.1222219999999998</v>
      </c>
      <c r="P44" s="194">
        <v>2.0022859999999998</v>
      </c>
      <c r="Q44" s="194">
        <v>1.8854500000000001</v>
      </c>
      <c r="R44" s="194">
        <v>1.7699510000000001</v>
      </c>
      <c r="S44" s="194">
        <v>1.660428</v>
      </c>
      <c r="T44" s="194">
        <v>1.6146240000000001</v>
      </c>
      <c r="U44" s="194">
        <v>1.5761590000000001</v>
      </c>
      <c r="V44" s="194">
        <v>1.5352870000000001</v>
      </c>
      <c r="W44" s="194">
        <v>1.489452</v>
      </c>
      <c r="X44" s="194">
        <v>1.4422109999999999</v>
      </c>
      <c r="Y44" s="194">
        <v>1.3823350000000001</v>
      </c>
      <c r="Z44" s="194">
        <v>1.3393139999999999</v>
      </c>
      <c r="AA44" s="194">
        <v>1.2976559999999999</v>
      </c>
      <c r="AB44" s="194">
        <v>1.2569239999999999</v>
      </c>
      <c r="AC44" s="194">
        <v>1.2206649999999999</v>
      </c>
      <c r="AD44" s="194">
        <v>1.1830160000000001</v>
      </c>
      <c r="AE44" s="194">
        <v>1.1451210000000001</v>
      </c>
      <c r="AF44" s="181">
        <v>-3.3452000000000003E-2</v>
      </c>
      <c r="AG44" s="37"/>
    </row>
    <row r="45" spans="1:33" ht="15" customHeight="1" x14ac:dyDescent="0.35">
      <c r="A45" s="36" t="s">
        <v>614</v>
      </c>
      <c r="B45" s="182" t="s">
        <v>11</v>
      </c>
      <c r="C45" s="194">
        <v>3.2571919999999999</v>
      </c>
      <c r="D45" s="194">
        <v>3.3231839999999999</v>
      </c>
      <c r="E45" s="194">
        <v>3.2861570000000002</v>
      </c>
      <c r="F45" s="194">
        <v>3.2429450000000002</v>
      </c>
      <c r="G45" s="194">
        <v>3.2265130000000002</v>
      </c>
      <c r="H45" s="194">
        <v>3.19862</v>
      </c>
      <c r="I45" s="194">
        <v>3.1448860000000001</v>
      </c>
      <c r="J45" s="194">
        <v>3.0472929999999998</v>
      </c>
      <c r="K45" s="194">
        <v>2.9710649999999998</v>
      </c>
      <c r="L45" s="194">
        <v>2.9070900000000002</v>
      </c>
      <c r="M45" s="194">
        <v>2.8413189999999999</v>
      </c>
      <c r="N45" s="194">
        <v>2.7868539999999999</v>
      </c>
      <c r="O45" s="194">
        <v>2.741431</v>
      </c>
      <c r="P45" s="194">
        <v>2.69171</v>
      </c>
      <c r="Q45" s="194">
        <v>2.6420089999999998</v>
      </c>
      <c r="R45" s="194">
        <v>2.58649</v>
      </c>
      <c r="S45" s="194">
        <v>2.534351</v>
      </c>
      <c r="T45" s="194">
        <v>2.4850340000000002</v>
      </c>
      <c r="U45" s="194">
        <v>2.4398200000000001</v>
      </c>
      <c r="V45" s="194">
        <v>2.3929049999999998</v>
      </c>
      <c r="W45" s="194">
        <v>2.3480349999999999</v>
      </c>
      <c r="X45" s="194">
        <v>2.3050380000000001</v>
      </c>
      <c r="Y45" s="194">
        <v>2.2549790000000001</v>
      </c>
      <c r="Z45" s="194">
        <v>2.2114470000000002</v>
      </c>
      <c r="AA45" s="194">
        <v>2.1685539999999999</v>
      </c>
      <c r="AB45" s="194">
        <v>2.1302629999999998</v>
      </c>
      <c r="AC45" s="194">
        <v>2.097064</v>
      </c>
      <c r="AD45" s="194">
        <v>2.0632139999999999</v>
      </c>
      <c r="AE45" s="194">
        <v>2.0288110000000001</v>
      </c>
      <c r="AF45" s="181">
        <v>-1.6766E-2</v>
      </c>
      <c r="AG45" s="37"/>
    </row>
    <row r="46" spans="1:33" ht="15" customHeight="1" x14ac:dyDescent="0.35">
      <c r="A46" s="36" t="s">
        <v>613</v>
      </c>
      <c r="B46" s="184" t="s">
        <v>0</v>
      </c>
      <c r="C46" s="195">
        <v>25.301124999999999</v>
      </c>
      <c r="D46" s="195">
        <v>23.424643</v>
      </c>
      <c r="E46" s="195">
        <v>24.244872999999998</v>
      </c>
      <c r="F46" s="195">
        <v>24.891418000000002</v>
      </c>
      <c r="G46" s="195">
        <v>25.65062</v>
      </c>
      <c r="H46" s="195">
        <v>26.416899000000001</v>
      </c>
      <c r="I46" s="195">
        <v>26.889277</v>
      </c>
      <c r="J46" s="195">
        <v>26.468187</v>
      </c>
      <c r="K46" s="195">
        <v>26.027812999999998</v>
      </c>
      <c r="L46" s="195">
        <v>25.584392999999999</v>
      </c>
      <c r="M46" s="195">
        <v>25.120604</v>
      </c>
      <c r="N46" s="195">
        <v>24.668596000000001</v>
      </c>
      <c r="O46" s="195">
        <v>24.204688999999998</v>
      </c>
      <c r="P46" s="195">
        <v>23.637722</v>
      </c>
      <c r="Q46" s="195">
        <v>23.137101999999999</v>
      </c>
      <c r="R46" s="195">
        <v>22.591678999999999</v>
      </c>
      <c r="S46" s="195">
        <v>22.005281</v>
      </c>
      <c r="T46" s="195">
        <v>21.79982</v>
      </c>
      <c r="U46" s="195">
        <v>21.519024000000002</v>
      </c>
      <c r="V46" s="195">
        <v>21.220511999999999</v>
      </c>
      <c r="W46" s="195">
        <v>20.918697000000002</v>
      </c>
      <c r="X46" s="195">
        <v>20.619114</v>
      </c>
      <c r="Y46" s="195">
        <v>20.140357999999999</v>
      </c>
      <c r="Z46" s="195">
        <v>19.783971999999999</v>
      </c>
      <c r="AA46" s="195">
        <v>19.445627000000002</v>
      </c>
      <c r="AB46" s="195">
        <v>19.10811</v>
      </c>
      <c r="AC46" s="195">
        <v>18.809045999999999</v>
      </c>
      <c r="AD46" s="195">
        <v>18.481127000000001</v>
      </c>
      <c r="AE46" s="195">
        <v>18.100135999999999</v>
      </c>
      <c r="AF46" s="178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2199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184" t="s">
        <v>2200</v>
      </c>
      <c r="C49" s="180">
        <v>31.273962000000001</v>
      </c>
      <c r="D49" s="180">
        <v>26.406459999999999</v>
      </c>
      <c r="E49" s="180">
        <v>26.775784000000002</v>
      </c>
      <c r="F49" s="180">
        <v>27.385943999999999</v>
      </c>
      <c r="G49" s="180">
        <v>27.928796999999999</v>
      </c>
      <c r="H49" s="180">
        <v>28.391689</v>
      </c>
      <c r="I49" s="180">
        <v>28.633458999999998</v>
      </c>
      <c r="J49" s="180">
        <v>28.190646999999998</v>
      </c>
      <c r="K49" s="180">
        <v>27.816240000000001</v>
      </c>
      <c r="L49" s="180">
        <v>27.547308000000001</v>
      </c>
      <c r="M49" s="180">
        <v>27.178433999999999</v>
      </c>
      <c r="N49" s="180">
        <v>26.750516999999999</v>
      </c>
      <c r="O49" s="180">
        <v>26.302999</v>
      </c>
      <c r="P49" s="180">
        <v>25.966851999999999</v>
      </c>
      <c r="Q49" s="180">
        <v>25.609082999999998</v>
      </c>
      <c r="R49" s="180">
        <v>25.139437000000001</v>
      </c>
      <c r="S49" s="180">
        <v>24.636219000000001</v>
      </c>
      <c r="T49" s="180">
        <v>24.499009999999998</v>
      </c>
      <c r="U49" s="180">
        <v>24.377499</v>
      </c>
      <c r="V49" s="180">
        <v>24.272955</v>
      </c>
      <c r="W49" s="180">
        <v>24.084845999999999</v>
      </c>
      <c r="X49" s="180">
        <v>23.766152999999999</v>
      </c>
      <c r="Y49" s="180">
        <v>23.368887000000001</v>
      </c>
      <c r="Z49" s="180">
        <v>23.160187000000001</v>
      </c>
      <c r="AA49" s="180">
        <v>22.895406999999999</v>
      </c>
      <c r="AB49" s="180">
        <v>22.648603000000001</v>
      </c>
      <c r="AC49" s="180">
        <v>22.378906000000001</v>
      </c>
      <c r="AD49" s="180">
        <v>22.066917</v>
      </c>
      <c r="AE49" s="180">
        <v>21.722746000000001</v>
      </c>
      <c r="AF49" s="178">
        <v>-1.2931E-2</v>
      </c>
      <c r="AG49" s="37"/>
    </row>
    <row r="50" spans="1:33" ht="15" customHeight="1" x14ac:dyDescent="0.35">
      <c r="A50" s="36" t="s">
        <v>2201</v>
      </c>
      <c r="B50" s="184" t="s">
        <v>2202</v>
      </c>
      <c r="C50" s="180">
        <v>57.491928000000001</v>
      </c>
      <c r="D50" s="180">
        <v>54.324615000000001</v>
      </c>
      <c r="E50" s="180">
        <v>53.228988999999999</v>
      </c>
      <c r="F50" s="180">
        <v>53.965744000000001</v>
      </c>
      <c r="G50" s="180">
        <v>54.824553999999999</v>
      </c>
      <c r="H50" s="180">
        <v>55.318935000000003</v>
      </c>
      <c r="I50" s="180">
        <v>55.721148999999997</v>
      </c>
      <c r="J50" s="180">
        <v>56.298698000000002</v>
      </c>
      <c r="K50" s="180">
        <v>57.015514000000003</v>
      </c>
      <c r="L50" s="180">
        <v>57.839511999999999</v>
      </c>
      <c r="M50" s="180">
        <v>58.385646999999999</v>
      </c>
      <c r="N50" s="180">
        <v>58.756644999999999</v>
      </c>
      <c r="O50" s="180">
        <v>59.390354000000002</v>
      </c>
      <c r="P50" s="180">
        <v>60.476706999999998</v>
      </c>
      <c r="Q50" s="180">
        <v>61.364212000000002</v>
      </c>
      <c r="R50" s="180">
        <v>62.011741999999998</v>
      </c>
      <c r="S50" s="180">
        <v>62.721111000000001</v>
      </c>
      <c r="T50" s="180">
        <v>63.292853999999998</v>
      </c>
      <c r="U50" s="180">
        <v>64.089966000000004</v>
      </c>
      <c r="V50" s="180">
        <v>64.967094000000003</v>
      </c>
      <c r="W50" s="180">
        <v>65.720191999999997</v>
      </c>
      <c r="X50" s="180">
        <v>66.221748000000005</v>
      </c>
      <c r="Y50" s="180">
        <v>67.146675000000002</v>
      </c>
      <c r="Z50" s="180">
        <v>68.136414000000002</v>
      </c>
      <c r="AA50" s="180">
        <v>68.904235999999997</v>
      </c>
      <c r="AB50" s="180">
        <v>69.716469000000004</v>
      </c>
      <c r="AC50" s="180">
        <v>70.409081</v>
      </c>
      <c r="AD50" s="180">
        <v>71.012726000000001</v>
      </c>
      <c r="AE50" s="180">
        <v>71.750275000000002</v>
      </c>
      <c r="AF50" s="178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184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2100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182" t="s">
        <v>195</v>
      </c>
      <c r="C54" s="194">
        <v>6.7599999999999993E-2</v>
      </c>
      <c r="D54" s="194">
        <v>6.7599999999999993E-2</v>
      </c>
      <c r="E54" s="194">
        <v>6.7599999999999993E-2</v>
      </c>
      <c r="F54" s="194">
        <v>6.7599999999999993E-2</v>
      </c>
      <c r="G54" s="194">
        <v>6.7599999999999993E-2</v>
      </c>
      <c r="H54" s="194">
        <v>6.7599999999999993E-2</v>
      </c>
      <c r="I54" s="194">
        <v>6.7599999999999993E-2</v>
      </c>
      <c r="J54" s="194">
        <v>6.7599999999999993E-2</v>
      </c>
      <c r="K54" s="194">
        <v>6.7599999999999993E-2</v>
      </c>
      <c r="L54" s="194">
        <v>6.7599999999999993E-2</v>
      </c>
      <c r="M54" s="194">
        <v>6.7599999999999993E-2</v>
      </c>
      <c r="N54" s="194">
        <v>6.7599999999999993E-2</v>
      </c>
      <c r="O54" s="194">
        <v>6.7599999999999993E-2</v>
      </c>
      <c r="P54" s="194">
        <v>6.7599999999999993E-2</v>
      </c>
      <c r="Q54" s="194">
        <v>6.7599999999999993E-2</v>
      </c>
      <c r="R54" s="194">
        <v>6.7599999999999993E-2</v>
      </c>
      <c r="S54" s="194">
        <v>6.7599999999999993E-2</v>
      </c>
      <c r="T54" s="194">
        <v>6.7599999999999993E-2</v>
      </c>
      <c r="U54" s="194">
        <v>6.7599999999999993E-2</v>
      </c>
      <c r="V54" s="194">
        <v>6.7599999999999993E-2</v>
      </c>
      <c r="W54" s="194">
        <v>6.7599999999999993E-2</v>
      </c>
      <c r="X54" s="194">
        <v>6.7599999999999993E-2</v>
      </c>
      <c r="Y54" s="194">
        <v>6.7599999999999993E-2</v>
      </c>
      <c r="Z54" s="194">
        <v>6.7599999999999993E-2</v>
      </c>
      <c r="AA54" s="194">
        <v>6.7599999999999993E-2</v>
      </c>
      <c r="AB54" s="194">
        <v>6.7599999999999993E-2</v>
      </c>
      <c r="AC54" s="194">
        <v>6.7599999999999993E-2</v>
      </c>
      <c r="AD54" s="194">
        <v>6.7599999999999993E-2</v>
      </c>
      <c r="AE54" s="194">
        <v>6.7599999999999993E-2</v>
      </c>
      <c r="AF54" s="181">
        <v>0</v>
      </c>
      <c r="AG54" s="37"/>
    </row>
    <row r="55" spans="1:33" ht="15" customHeight="1" x14ac:dyDescent="0.35">
      <c r="A55" s="36" t="s">
        <v>610</v>
      </c>
      <c r="B55" s="182" t="s">
        <v>21</v>
      </c>
      <c r="C55" s="194">
        <v>8.3059999999999991E-3</v>
      </c>
      <c r="D55" s="194">
        <v>8.3059999999999991E-3</v>
      </c>
      <c r="E55" s="194">
        <v>8.3059999999999991E-3</v>
      </c>
      <c r="F55" s="194">
        <v>8.3059999999999991E-3</v>
      </c>
      <c r="G55" s="194">
        <v>8.3059999999999991E-3</v>
      </c>
      <c r="H55" s="194">
        <v>8.3059999999999991E-3</v>
      </c>
      <c r="I55" s="194">
        <v>8.3059999999999991E-3</v>
      </c>
      <c r="J55" s="194">
        <v>8.3059999999999991E-3</v>
      </c>
      <c r="K55" s="194">
        <v>8.3059999999999991E-3</v>
      </c>
      <c r="L55" s="194">
        <v>8.3059999999999991E-3</v>
      </c>
      <c r="M55" s="194">
        <v>8.3059999999999991E-3</v>
      </c>
      <c r="N55" s="194">
        <v>8.3059999999999991E-3</v>
      </c>
      <c r="O55" s="194">
        <v>8.3059999999999991E-3</v>
      </c>
      <c r="P55" s="194">
        <v>8.3059999999999991E-3</v>
      </c>
      <c r="Q55" s="194">
        <v>8.3059999999999991E-3</v>
      </c>
      <c r="R55" s="194">
        <v>8.3070000000000001E-3</v>
      </c>
      <c r="S55" s="194">
        <v>8.3070000000000001E-3</v>
      </c>
      <c r="T55" s="194">
        <v>8.3070000000000001E-3</v>
      </c>
      <c r="U55" s="194">
        <v>8.3079999999999994E-3</v>
      </c>
      <c r="V55" s="194">
        <v>8.3079999999999994E-3</v>
      </c>
      <c r="W55" s="194">
        <v>8.3090000000000004E-3</v>
      </c>
      <c r="X55" s="194">
        <v>8.3090000000000004E-3</v>
      </c>
      <c r="Y55" s="194">
        <v>8.3099999999999997E-3</v>
      </c>
      <c r="Z55" s="194">
        <v>8.3110000000000007E-3</v>
      </c>
      <c r="AA55" s="194">
        <v>8.3110000000000007E-3</v>
      </c>
      <c r="AB55" s="194">
        <v>8.3119999999999999E-3</v>
      </c>
      <c r="AC55" s="194">
        <v>8.3129999999999992E-3</v>
      </c>
      <c r="AD55" s="194">
        <v>8.3129999999999992E-3</v>
      </c>
      <c r="AE55" s="194">
        <v>8.3140000000000002E-3</v>
      </c>
      <c r="AF55" s="181">
        <v>3.4E-5</v>
      </c>
      <c r="AG55" s="37"/>
    </row>
    <row r="56" spans="1:33" ht="15" customHeight="1" x14ac:dyDescent="0.35">
      <c r="A56" s="36" t="s">
        <v>609</v>
      </c>
      <c r="B56" s="182" t="s">
        <v>434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4">
        <v>0</v>
      </c>
      <c r="L56" s="194">
        <v>0</v>
      </c>
      <c r="M56" s="194">
        <v>0</v>
      </c>
      <c r="N56" s="194">
        <v>0</v>
      </c>
      <c r="O56" s="194">
        <v>0</v>
      </c>
      <c r="P56" s="194">
        <v>0</v>
      </c>
      <c r="Q56" s="194">
        <v>0</v>
      </c>
      <c r="R56" s="194">
        <v>0</v>
      </c>
      <c r="S56" s="194">
        <v>0</v>
      </c>
      <c r="T56" s="194">
        <v>0</v>
      </c>
      <c r="U56" s="194">
        <v>0</v>
      </c>
      <c r="V56" s="194">
        <v>0</v>
      </c>
      <c r="W56" s="194">
        <v>0</v>
      </c>
      <c r="X56" s="194">
        <v>0</v>
      </c>
      <c r="Y56" s="194">
        <v>0</v>
      </c>
      <c r="Z56" s="194">
        <v>0</v>
      </c>
      <c r="AA56" s="194">
        <v>0</v>
      </c>
      <c r="AB56" s="194">
        <v>0</v>
      </c>
      <c r="AC56" s="194">
        <v>0</v>
      </c>
      <c r="AD56" s="194">
        <v>0</v>
      </c>
      <c r="AE56" s="194">
        <v>0</v>
      </c>
      <c r="AF56" s="181" t="s">
        <v>1190</v>
      </c>
      <c r="AG56" s="37"/>
    </row>
    <row r="57" spans="1:33" ht="15" customHeight="1" x14ac:dyDescent="0.35">
      <c r="A57" s="36" t="s">
        <v>608</v>
      </c>
      <c r="B57" s="182" t="s">
        <v>2101</v>
      </c>
      <c r="C57" s="194">
        <v>4.4999999999999997E-3</v>
      </c>
      <c r="D57" s="194">
        <v>4.4999999999999997E-3</v>
      </c>
      <c r="E57" s="194">
        <v>4.4999999999999997E-3</v>
      </c>
      <c r="F57" s="194">
        <v>2.46E-2</v>
      </c>
      <c r="G57" s="194">
        <v>2.46E-2</v>
      </c>
      <c r="H57" s="194">
        <v>2.46E-2</v>
      </c>
      <c r="I57" s="194">
        <v>2.46E-2</v>
      </c>
      <c r="J57" s="194">
        <v>2.46E-2</v>
      </c>
      <c r="K57" s="194">
        <v>2.46E-2</v>
      </c>
      <c r="L57" s="194">
        <v>2.46E-2</v>
      </c>
      <c r="M57" s="194">
        <v>2.46E-2</v>
      </c>
      <c r="N57" s="194">
        <v>2.46E-2</v>
      </c>
      <c r="O57" s="194">
        <v>2.46E-2</v>
      </c>
      <c r="P57" s="194">
        <v>2.46E-2</v>
      </c>
      <c r="Q57" s="194">
        <v>2.46E-2</v>
      </c>
      <c r="R57" s="194">
        <v>2.46E-2</v>
      </c>
      <c r="S57" s="194">
        <v>2.46E-2</v>
      </c>
      <c r="T57" s="194">
        <v>2.46E-2</v>
      </c>
      <c r="U57" s="194">
        <v>2.46E-2</v>
      </c>
      <c r="V57" s="194">
        <v>2.46E-2</v>
      </c>
      <c r="W57" s="194">
        <v>2.46E-2</v>
      </c>
      <c r="X57" s="194">
        <v>2.46E-2</v>
      </c>
      <c r="Y57" s="194">
        <v>2.46E-2</v>
      </c>
      <c r="Z57" s="194">
        <v>2.46E-2</v>
      </c>
      <c r="AA57" s="194">
        <v>2.46E-2</v>
      </c>
      <c r="AB57" s="194">
        <v>2.46E-2</v>
      </c>
      <c r="AC57" s="194">
        <v>2.46E-2</v>
      </c>
      <c r="AD57" s="194">
        <v>2.46E-2</v>
      </c>
      <c r="AE57" s="194">
        <v>2.46E-2</v>
      </c>
      <c r="AF57" s="181">
        <v>6.2545000000000003E-2</v>
      </c>
      <c r="AG57" s="37"/>
    </row>
    <row r="58" spans="1:33" ht="12" customHeight="1" x14ac:dyDescent="0.35">
      <c r="A58" s="36" t="s">
        <v>607</v>
      </c>
      <c r="B58" s="184" t="s">
        <v>189</v>
      </c>
      <c r="C58" s="195">
        <v>8.0406000000000005E-2</v>
      </c>
      <c r="D58" s="195">
        <v>8.0406000000000005E-2</v>
      </c>
      <c r="E58" s="195">
        <v>8.0406000000000005E-2</v>
      </c>
      <c r="F58" s="195">
        <v>0.100506</v>
      </c>
      <c r="G58" s="195">
        <v>0.100506</v>
      </c>
      <c r="H58" s="195">
        <v>0.100506</v>
      </c>
      <c r="I58" s="195">
        <v>0.100506</v>
      </c>
      <c r="J58" s="195">
        <v>0.100506</v>
      </c>
      <c r="K58" s="195">
        <v>0.100506</v>
      </c>
      <c r="L58" s="195">
        <v>0.100506</v>
      </c>
      <c r="M58" s="195">
        <v>0.100506</v>
      </c>
      <c r="N58" s="195">
        <v>0.100506</v>
      </c>
      <c r="O58" s="195">
        <v>0.100506</v>
      </c>
      <c r="P58" s="195">
        <v>0.100506</v>
      </c>
      <c r="Q58" s="195">
        <v>0.100506</v>
      </c>
      <c r="R58" s="195">
        <v>0.100507</v>
      </c>
      <c r="S58" s="195">
        <v>0.100507</v>
      </c>
      <c r="T58" s="195">
        <v>0.100507</v>
      </c>
      <c r="U58" s="195">
        <v>0.100508</v>
      </c>
      <c r="V58" s="195">
        <v>0.100508</v>
      </c>
      <c r="W58" s="195">
        <v>0.100509</v>
      </c>
      <c r="X58" s="195">
        <v>0.100509</v>
      </c>
      <c r="Y58" s="195">
        <v>0.10051</v>
      </c>
      <c r="Z58" s="195">
        <v>0.100511</v>
      </c>
      <c r="AA58" s="195">
        <v>0.100511</v>
      </c>
      <c r="AB58" s="195">
        <v>0.100512</v>
      </c>
      <c r="AC58" s="195">
        <v>0.10051300000000001</v>
      </c>
      <c r="AD58" s="195">
        <v>0.10051300000000001</v>
      </c>
      <c r="AE58" s="195">
        <v>0.10051400000000001</v>
      </c>
      <c r="AF58" s="178">
        <v>8.0029999999999997E-3</v>
      </c>
      <c r="AG58" s="37"/>
    </row>
    <row r="59" spans="1:33" ht="15" customHeight="1" x14ac:dyDescent="0.35">
      <c r="A59" s="35"/>
      <c r="B59" s="184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182" t="s">
        <v>195</v>
      </c>
      <c r="C60" s="194">
        <v>0.14909800000000001</v>
      </c>
      <c r="D60" s="194">
        <v>0.14909800000000001</v>
      </c>
      <c r="E60" s="194">
        <v>0.14909800000000001</v>
      </c>
      <c r="F60" s="194">
        <v>0.14909800000000001</v>
      </c>
      <c r="G60" s="194">
        <v>0.14909800000000001</v>
      </c>
      <c r="H60" s="194">
        <v>0.14909800000000001</v>
      </c>
      <c r="I60" s="194">
        <v>0.14909800000000001</v>
      </c>
      <c r="J60" s="194">
        <v>0.14909800000000001</v>
      </c>
      <c r="K60" s="194">
        <v>0.14909800000000001</v>
      </c>
      <c r="L60" s="194">
        <v>0.14909800000000001</v>
      </c>
      <c r="M60" s="194">
        <v>0.14909800000000001</v>
      </c>
      <c r="N60" s="194">
        <v>0.14909800000000001</v>
      </c>
      <c r="O60" s="194">
        <v>0.14909800000000001</v>
      </c>
      <c r="P60" s="194">
        <v>0.14909800000000001</v>
      </c>
      <c r="Q60" s="194">
        <v>0.14909800000000001</v>
      </c>
      <c r="R60" s="194">
        <v>0.14909800000000001</v>
      </c>
      <c r="S60" s="194">
        <v>0.14909800000000001</v>
      </c>
      <c r="T60" s="194">
        <v>0.14909800000000001</v>
      </c>
      <c r="U60" s="194">
        <v>0.14909800000000001</v>
      </c>
      <c r="V60" s="194">
        <v>0.14909800000000001</v>
      </c>
      <c r="W60" s="194">
        <v>0.14909800000000001</v>
      </c>
      <c r="X60" s="194">
        <v>0.14909800000000001</v>
      </c>
      <c r="Y60" s="194">
        <v>0.14909800000000001</v>
      </c>
      <c r="Z60" s="194">
        <v>0.14909800000000001</v>
      </c>
      <c r="AA60" s="194">
        <v>0.14909800000000001</v>
      </c>
      <c r="AB60" s="194">
        <v>0.14909800000000001</v>
      </c>
      <c r="AC60" s="194">
        <v>0.14909800000000001</v>
      </c>
      <c r="AD60" s="194">
        <v>0.14909800000000001</v>
      </c>
      <c r="AE60" s="194">
        <v>0.14909800000000001</v>
      </c>
      <c r="AF60" s="181">
        <v>0</v>
      </c>
      <c r="AG60" s="37"/>
    </row>
    <row r="61" spans="1:33" ht="15" customHeight="1" x14ac:dyDescent="0.35">
      <c r="A61" s="36" t="s">
        <v>605</v>
      </c>
      <c r="B61" s="182" t="s">
        <v>21</v>
      </c>
      <c r="C61" s="194">
        <v>6.1506999999999999E-2</v>
      </c>
      <c r="D61" s="194">
        <v>6.1506999999999999E-2</v>
      </c>
      <c r="E61" s="194">
        <v>6.1506999999999999E-2</v>
      </c>
      <c r="F61" s="194">
        <v>6.1506999999999999E-2</v>
      </c>
      <c r="G61" s="194">
        <v>6.1506999999999999E-2</v>
      </c>
      <c r="H61" s="194">
        <v>6.1506999999999999E-2</v>
      </c>
      <c r="I61" s="194">
        <v>6.1506999999999999E-2</v>
      </c>
      <c r="J61" s="194">
        <v>6.1506999999999999E-2</v>
      </c>
      <c r="K61" s="194">
        <v>6.1506999999999999E-2</v>
      </c>
      <c r="L61" s="194">
        <v>6.1506999999999999E-2</v>
      </c>
      <c r="M61" s="194">
        <v>6.1506999999999999E-2</v>
      </c>
      <c r="N61" s="194">
        <v>6.1506999999999999E-2</v>
      </c>
      <c r="O61" s="194">
        <v>6.1506999999999999E-2</v>
      </c>
      <c r="P61" s="194">
        <v>6.1506999999999999E-2</v>
      </c>
      <c r="Q61" s="194">
        <v>6.1506999999999999E-2</v>
      </c>
      <c r="R61" s="194">
        <v>6.1508E-2</v>
      </c>
      <c r="S61" s="194">
        <v>6.1508E-2</v>
      </c>
      <c r="T61" s="194">
        <v>6.1510000000000002E-2</v>
      </c>
      <c r="U61" s="194">
        <v>6.1511000000000003E-2</v>
      </c>
      <c r="V61" s="194">
        <v>6.1512999999999998E-2</v>
      </c>
      <c r="W61" s="194">
        <v>6.1515E-2</v>
      </c>
      <c r="X61" s="194">
        <v>6.1517000000000002E-2</v>
      </c>
      <c r="Y61" s="194">
        <v>6.1518999999999997E-2</v>
      </c>
      <c r="Z61" s="194">
        <v>6.1520999999999999E-2</v>
      </c>
      <c r="AA61" s="194">
        <v>6.1524000000000002E-2</v>
      </c>
      <c r="AB61" s="194">
        <v>6.1525999999999997E-2</v>
      </c>
      <c r="AC61" s="194">
        <v>6.1529E-2</v>
      </c>
      <c r="AD61" s="194">
        <v>6.1531000000000002E-2</v>
      </c>
      <c r="AE61" s="194">
        <v>6.1533999999999998E-2</v>
      </c>
      <c r="AF61" s="181">
        <v>1.5999999999999999E-5</v>
      </c>
      <c r="AG61" s="37"/>
    </row>
    <row r="62" spans="1:33" ht="15" customHeight="1" x14ac:dyDescent="0.35">
      <c r="A62" s="36" t="s">
        <v>604</v>
      </c>
      <c r="B62" s="182" t="s">
        <v>434</v>
      </c>
      <c r="C62" s="194">
        <v>0</v>
      </c>
      <c r="D62" s="194">
        <v>0</v>
      </c>
      <c r="E62" s="194">
        <v>0</v>
      </c>
      <c r="F62" s="194">
        <v>0</v>
      </c>
      <c r="G62" s="194">
        <v>0</v>
      </c>
      <c r="H62" s="194">
        <v>0</v>
      </c>
      <c r="I62" s="194">
        <v>0</v>
      </c>
      <c r="J62" s="194">
        <v>0</v>
      </c>
      <c r="K62" s="194">
        <v>0</v>
      </c>
      <c r="L62" s="194">
        <v>0</v>
      </c>
      <c r="M62" s="194">
        <v>0</v>
      </c>
      <c r="N62" s="194">
        <v>0</v>
      </c>
      <c r="O62" s="194">
        <v>0</v>
      </c>
      <c r="P62" s="194">
        <v>0</v>
      </c>
      <c r="Q62" s="194">
        <v>0</v>
      </c>
      <c r="R62" s="194">
        <v>0</v>
      </c>
      <c r="S62" s="194">
        <v>0</v>
      </c>
      <c r="T62" s="194">
        <v>0</v>
      </c>
      <c r="U62" s="194">
        <v>0</v>
      </c>
      <c r="V62" s="194">
        <v>0</v>
      </c>
      <c r="W62" s="194">
        <v>0</v>
      </c>
      <c r="X62" s="194">
        <v>0</v>
      </c>
      <c r="Y62" s="194">
        <v>0</v>
      </c>
      <c r="Z62" s="194">
        <v>0</v>
      </c>
      <c r="AA62" s="194">
        <v>0</v>
      </c>
      <c r="AB62" s="194">
        <v>0</v>
      </c>
      <c r="AC62" s="194">
        <v>0</v>
      </c>
      <c r="AD62" s="194">
        <v>0</v>
      </c>
      <c r="AE62" s="194">
        <v>0</v>
      </c>
      <c r="AF62" s="181" t="s">
        <v>1190</v>
      </c>
      <c r="AG62" s="37"/>
    </row>
    <row r="63" spans="1:33" ht="15" customHeight="1" x14ac:dyDescent="0.35">
      <c r="A63" s="36" t="s">
        <v>603</v>
      </c>
      <c r="B63" s="182" t="s">
        <v>2101</v>
      </c>
      <c r="C63" s="194">
        <v>1.1298000000000001E-2</v>
      </c>
      <c r="D63" s="194">
        <v>1.1298000000000001E-2</v>
      </c>
      <c r="E63" s="194">
        <v>1.1298000000000001E-2</v>
      </c>
      <c r="F63" s="194">
        <v>0.12750800000000001</v>
      </c>
      <c r="G63" s="194">
        <v>0.12750800000000001</v>
      </c>
      <c r="H63" s="194">
        <v>0.12750800000000001</v>
      </c>
      <c r="I63" s="194">
        <v>0.12750800000000001</v>
      </c>
      <c r="J63" s="194">
        <v>0.12750800000000001</v>
      </c>
      <c r="K63" s="194">
        <v>0.12750800000000001</v>
      </c>
      <c r="L63" s="194">
        <v>0.12750800000000001</v>
      </c>
      <c r="M63" s="194">
        <v>0.12750800000000001</v>
      </c>
      <c r="N63" s="194">
        <v>0.12750800000000001</v>
      </c>
      <c r="O63" s="194">
        <v>0.12750800000000001</v>
      </c>
      <c r="P63" s="194">
        <v>0.12750800000000001</v>
      </c>
      <c r="Q63" s="194">
        <v>0.12750800000000001</v>
      </c>
      <c r="R63" s="194">
        <v>0.12750800000000001</v>
      </c>
      <c r="S63" s="194">
        <v>0.12750800000000001</v>
      </c>
      <c r="T63" s="194">
        <v>0.12750800000000001</v>
      </c>
      <c r="U63" s="194">
        <v>0.12750800000000001</v>
      </c>
      <c r="V63" s="194">
        <v>0.12750800000000001</v>
      </c>
      <c r="W63" s="194">
        <v>0.12750800000000001</v>
      </c>
      <c r="X63" s="194">
        <v>0.12750800000000001</v>
      </c>
      <c r="Y63" s="194">
        <v>0.12750800000000001</v>
      </c>
      <c r="Z63" s="194">
        <v>0.12750800000000001</v>
      </c>
      <c r="AA63" s="194">
        <v>0.12750800000000001</v>
      </c>
      <c r="AB63" s="194">
        <v>0.12750800000000001</v>
      </c>
      <c r="AC63" s="194">
        <v>0.12750800000000001</v>
      </c>
      <c r="AD63" s="194">
        <v>0.12750800000000001</v>
      </c>
      <c r="AE63" s="194">
        <v>0.12750800000000001</v>
      </c>
      <c r="AF63" s="181">
        <v>9.0412000000000006E-2</v>
      </c>
      <c r="AG63" s="37"/>
    </row>
    <row r="64" spans="1:33" ht="15" customHeight="1" x14ac:dyDescent="0.35">
      <c r="A64" s="36" t="s">
        <v>602</v>
      </c>
      <c r="B64" s="184" t="s">
        <v>189</v>
      </c>
      <c r="C64" s="195">
        <v>0.22190299999999999</v>
      </c>
      <c r="D64" s="195">
        <v>0.22190299999999999</v>
      </c>
      <c r="E64" s="195">
        <v>0.22190299999999999</v>
      </c>
      <c r="F64" s="195">
        <v>0.338113</v>
      </c>
      <c r="G64" s="195">
        <v>0.338113</v>
      </c>
      <c r="H64" s="195">
        <v>0.338113</v>
      </c>
      <c r="I64" s="195">
        <v>0.338113</v>
      </c>
      <c r="J64" s="195">
        <v>0.338113</v>
      </c>
      <c r="K64" s="195">
        <v>0.338113</v>
      </c>
      <c r="L64" s="195">
        <v>0.338113</v>
      </c>
      <c r="M64" s="195">
        <v>0.338113</v>
      </c>
      <c r="N64" s="195">
        <v>0.338113</v>
      </c>
      <c r="O64" s="195">
        <v>0.338113</v>
      </c>
      <c r="P64" s="195">
        <v>0.338113</v>
      </c>
      <c r="Q64" s="195">
        <v>0.338113</v>
      </c>
      <c r="R64" s="195">
        <v>0.33811400000000003</v>
      </c>
      <c r="S64" s="195">
        <v>0.338115</v>
      </c>
      <c r="T64" s="195">
        <v>0.33811600000000003</v>
      </c>
      <c r="U64" s="195">
        <v>0.33811799999999997</v>
      </c>
      <c r="V64" s="195">
        <v>0.33811999999999998</v>
      </c>
      <c r="W64" s="195">
        <v>0.33812199999999998</v>
      </c>
      <c r="X64" s="195">
        <v>0.33812300000000001</v>
      </c>
      <c r="Y64" s="195">
        <v>0.33812500000000001</v>
      </c>
      <c r="Z64" s="195">
        <v>0.33812700000000001</v>
      </c>
      <c r="AA64" s="195">
        <v>0.33812999999999999</v>
      </c>
      <c r="AB64" s="195">
        <v>0.33813199999999999</v>
      </c>
      <c r="AC64" s="195">
        <v>0.33813500000000002</v>
      </c>
      <c r="AD64" s="195">
        <v>0.33813700000000002</v>
      </c>
      <c r="AE64" s="195">
        <v>0.33814</v>
      </c>
      <c r="AF64" s="178">
        <v>1.5157E-2</v>
      </c>
      <c r="AG64" s="37"/>
    </row>
    <row r="65" spans="1:34" ht="15" customHeight="1" x14ac:dyDescent="0.35">
      <c r="A65" s="35"/>
      <c r="B65" s="184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182" t="s">
        <v>199</v>
      </c>
      <c r="C66" s="194">
        <v>3.2101999999999999E-2</v>
      </c>
      <c r="D66" s="194">
        <v>3.2101999999999999E-2</v>
      </c>
      <c r="E66" s="194">
        <v>3.2101999999999999E-2</v>
      </c>
      <c r="F66" s="194">
        <v>3.2101999999999999E-2</v>
      </c>
      <c r="G66" s="194">
        <v>3.2101999999999999E-2</v>
      </c>
      <c r="H66" s="194">
        <v>3.2101999999999999E-2</v>
      </c>
      <c r="I66" s="194">
        <v>3.2101999999999999E-2</v>
      </c>
      <c r="J66" s="194">
        <v>3.2101999999999999E-2</v>
      </c>
      <c r="K66" s="194">
        <v>3.2101999999999999E-2</v>
      </c>
      <c r="L66" s="194">
        <v>3.2101999999999999E-2</v>
      </c>
      <c r="M66" s="194">
        <v>3.2101999999999999E-2</v>
      </c>
      <c r="N66" s="194">
        <v>3.2101999999999999E-2</v>
      </c>
      <c r="O66" s="194">
        <v>3.2101999999999999E-2</v>
      </c>
      <c r="P66" s="194">
        <v>3.2101999999999999E-2</v>
      </c>
      <c r="Q66" s="194">
        <v>3.2101999999999999E-2</v>
      </c>
      <c r="R66" s="194">
        <v>3.2101999999999999E-2</v>
      </c>
      <c r="S66" s="194">
        <v>3.2101999999999999E-2</v>
      </c>
      <c r="T66" s="194">
        <v>3.2101999999999999E-2</v>
      </c>
      <c r="U66" s="194">
        <v>3.2101999999999999E-2</v>
      </c>
      <c r="V66" s="194">
        <v>3.2101999999999999E-2</v>
      </c>
      <c r="W66" s="194">
        <v>3.2101999999999999E-2</v>
      </c>
      <c r="X66" s="194">
        <v>3.2101999999999999E-2</v>
      </c>
      <c r="Y66" s="194">
        <v>3.2101999999999999E-2</v>
      </c>
      <c r="Z66" s="194">
        <v>3.2101999999999999E-2</v>
      </c>
      <c r="AA66" s="194">
        <v>3.2101999999999999E-2</v>
      </c>
      <c r="AB66" s="194">
        <v>3.2101999999999999E-2</v>
      </c>
      <c r="AC66" s="194">
        <v>3.2101999999999999E-2</v>
      </c>
      <c r="AD66" s="194">
        <v>3.2101999999999999E-2</v>
      </c>
      <c r="AE66" s="194">
        <v>3.2101999999999999E-2</v>
      </c>
      <c r="AF66" s="181">
        <v>0</v>
      </c>
      <c r="AG66" s="37"/>
      <c r="AH66" s="35"/>
    </row>
    <row r="67" spans="1:34" ht="15" customHeight="1" thickBot="1" x14ac:dyDescent="0.4">
      <c r="A67" s="36" t="s">
        <v>600</v>
      </c>
      <c r="B67" s="182" t="s">
        <v>200</v>
      </c>
      <c r="C67" s="194">
        <v>0.189801</v>
      </c>
      <c r="D67" s="194">
        <v>0.189801</v>
      </c>
      <c r="E67" s="194">
        <v>0.189801</v>
      </c>
      <c r="F67" s="194">
        <v>0.30601099999999998</v>
      </c>
      <c r="G67" s="194">
        <v>0.30601099999999998</v>
      </c>
      <c r="H67" s="194">
        <v>0.30601099999999998</v>
      </c>
      <c r="I67" s="194">
        <v>0.30601099999999998</v>
      </c>
      <c r="J67" s="194">
        <v>0.30601099999999998</v>
      </c>
      <c r="K67" s="194">
        <v>0.30601099999999998</v>
      </c>
      <c r="L67" s="194">
        <v>0.30601099999999998</v>
      </c>
      <c r="M67" s="194">
        <v>0.30601099999999998</v>
      </c>
      <c r="N67" s="194">
        <v>0.30601099999999998</v>
      </c>
      <c r="O67" s="194">
        <v>0.30601099999999998</v>
      </c>
      <c r="P67" s="194">
        <v>0.30601099999999998</v>
      </c>
      <c r="Q67" s="194">
        <v>0.30601099999999998</v>
      </c>
      <c r="R67" s="194">
        <v>0.30601200000000001</v>
      </c>
      <c r="S67" s="194">
        <v>0.30601299999999998</v>
      </c>
      <c r="T67" s="194">
        <v>0.30601400000000001</v>
      </c>
      <c r="U67" s="194">
        <v>0.30601499999999998</v>
      </c>
      <c r="V67" s="194">
        <v>0.30601699999999998</v>
      </c>
      <c r="W67" s="194">
        <v>0.30601899999999999</v>
      </c>
      <c r="X67" s="194">
        <v>0.30602099999999999</v>
      </c>
      <c r="Y67" s="194">
        <v>0.30602299999999999</v>
      </c>
      <c r="Z67" s="194">
        <v>0.30602499999999999</v>
      </c>
      <c r="AA67" s="194">
        <v>0.30602800000000002</v>
      </c>
      <c r="AB67" s="194">
        <v>0.30603000000000002</v>
      </c>
      <c r="AC67" s="194">
        <v>0.30603200000000003</v>
      </c>
      <c r="AD67" s="194">
        <v>0.306035</v>
      </c>
      <c r="AE67" s="194">
        <v>0.30603799999999998</v>
      </c>
      <c r="AF67" s="181">
        <v>1.7208000000000001E-2</v>
      </c>
      <c r="AG67" s="37"/>
      <c r="AH67" s="35"/>
    </row>
    <row r="68" spans="1:34" ht="15" customHeight="1" x14ac:dyDescent="0.35">
      <c r="A68" s="35"/>
      <c r="B68" s="373" t="s">
        <v>2110</v>
      </c>
      <c r="C68" s="370"/>
      <c r="D68" s="370"/>
      <c r="E68" s="370"/>
      <c r="F68" s="370"/>
      <c r="G68" s="370"/>
      <c r="H68" s="370"/>
      <c r="I68" s="370"/>
      <c r="J68" s="370"/>
      <c r="K68" s="370"/>
      <c r="L68" s="370"/>
      <c r="M68" s="370"/>
      <c r="N68" s="370"/>
      <c r="O68" s="370"/>
      <c r="P68" s="370"/>
      <c r="Q68" s="370"/>
      <c r="R68" s="370"/>
      <c r="S68" s="370"/>
      <c r="T68" s="370"/>
      <c r="U68" s="370"/>
      <c r="V68" s="370"/>
      <c r="W68" s="370"/>
      <c r="X68" s="370"/>
      <c r="Y68" s="370"/>
      <c r="Z68" s="370"/>
      <c r="AA68" s="370"/>
      <c r="AB68" s="370"/>
      <c r="AC68" s="370"/>
      <c r="AD68" s="370"/>
      <c r="AE68" s="370"/>
      <c r="AF68" s="370"/>
      <c r="AG68" s="370"/>
      <c r="AH68" s="159"/>
    </row>
    <row r="69" spans="1:34" ht="15" customHeight="1" x14ac:dyDescent="0.35">
      <c r="A69" s="35"/>
      <c r="B69" s="37" t="s">
        <v>2016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2203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2025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2104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2115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2106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2205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2206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2014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374" t="s">
        <v>2015</v>
      </c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  <c r="AA67" s="375"/>
      <c r="AB67" s="375"/>
      <c r="AC67" s="375"/>
      <c r="AD67" s="375"/>
      <c r="AE67" s="375"/>
      <c r="AF67" s="375"/>
      <c r="AG67" s="375"/>
      <c r="AH67" s="142"/>
    </row>
    <row r="68" spans="1:34" ht="15" customHeight="1" x14ac:dyDescent="0.35">
      <c r="B68" s="22" t="s">
        <v>2016</v>
      </c>
    </row>
    <row r="69" spans="1:34" ht="15" customHeight="1" x14ac:dyDescent="0.35">
      <c r="B69" s="22" t="s">
        <v>2017</v>
      </c>
    </row>
    <row r="70" spans="1:34" ht="15" customHeight="1" x14ac:dyDescent="0.35">
      <c r="B70" s="22" t="s">
        <v>2010</v>
      </c>
    </row>
    <row r="71" spans="1:34" ht="15" customHeight="1" x14ac:dyDescent="0.35">
      <c r="B71" s="22" t="s">
        <v>2018</v>
      </c>
    </row>
    <row r="72" spans="1:34" ht="15" customHeight="1" x14ac:dyDescent="0.35">
      <c r="B72" s="22" t="s">
        <v>2019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2011</v>
      </c>
    </row>
    <row r="77" spans="1:34" ht="15" customHeight="1" x14ac:dyDescent="0.35">
      <c r="B77" s="22" t="s">
        <v>2030</v>
      </c>
    </row>
    <row r="78" spans="1:34" ht="15" customHeight="1" x14ac:dyDescent="0.35">
      <c r="B78" s="22" t="s">
        <v>2031</v>
      </c>
    </row>
    <row r="79" spans="1:34" ht="15" customHeight="1" x14ac:dyDescent="0.35">
      <c r="B79" s="22" t="s">
        <v>2032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188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184" t="s">
        <v>357</v>
      </c>
      <c r="C15" s="180">
        <v>126.85520200000001</v>
      </c>
      <c r="D15" s="180">
        <v>124.78827699999999</v>
      </c>
      <c r="E15" s="180">
        <v>122.861504</v>
      </c>
      <c r="F15" s="180">
        <v>125.647324</v>
      </c>
      <c r="G15" s="180">
        <v>131.64794900000001</v>
      </c>
      <c r="H15" s="180">
        <v>134.760132</v>
      </c>
      <c r="I15" s="180">
        <v>135.50010700000001</v>
      </c>
      <c r="J15" s="180">
        <v>136.16549699999999</v>
      </c>
      <c r="K15" s="180">
        <v>135.42817700000001</v>
      </c>
      <c r="L15" s="180">
        <v>135.13987700000001</v>
      </c>
      <c r="M15" s="180">
        <v>136.50102200000001</v>
      </c>
      <c r="N15" s="180">
        <v>136.045624</v>
      </c>
      <c r="O15" s="180">
        <v>135.96459999999999</v>
      </c>
      <c r="P15" s="180">
        <v>136.36445599999999</v>
      </c>
      <c r="Q15" s="180">
        <v>136.71965</v>
      </c>
      <c r="R15" s="180">
        <v>138.30264299999999</v>
      </c>
      <c r="S15" s="180">
        <v>139.27752699999999</v>
      </c>
      <c r="T15" s="180">
        <v>139.56672699999999</v>
      </c>
      <c r="U15" s="180">
        <v>140.15815699999999</v>
      </c>
      <c r="V15" s="180">
        <v>141.206772</v>
      </c>
      <c r="W15" s="180">
        <v>142.31332399999999</v>
      </c>
      <c r="X15" s="180">
        <v>142.74842799999999</v>
      </c>
      <c r="Y15" s="180">
        <v>142.771469</v>
      </c>
      <c r="Z15" s="180">
        <v>142.45120199999999</v>
      </c>
      <c r="AA15" s="180">
        <v>142.66772499999999</v>
      </c>
      <c r="AB15" s="180">
        <v>143.319153</v>
      </c>
      <c r="AC15" s="180">
        <v>143.41282699999999</v>
      </c>
      <c r="AD15" s="180">
        <v>143.60940600000001</v>
      </c>
      <c r="AE15" s="180">
        <v>145.06587200000001</v>
      </c>
      <c r="AF15" s="178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182" t="s">
        <v>2</v>
      </c>
      <c r="C18" s="192">
        <v>3.3660399999999999</v>
      </c>
      <c r="D18" s="192">
        <v>3.49722</v>
      </c>
      <c r="E18" s="192">
        <v>3.3951799999999999</v>
      </c>
      <c r="F18" s="192">
        <v>3.4773010000000002</v>
      </c>
      <c r="G18" s="192">
        <v>3.6658010000000001</v>
      </c>
      <c r="H18" s="192">
        <v>3.8474520000000001</v>
      </c>
      <c r="I18" s="192">
        <v>3.9294120000000001</v>
      </c>
      <c r="J18" s="192">
        <v>3.8159679999999998</v>
      </c>
      <c r="K18" s="192">
        <v>3.690658</v>
      </c>
      <c r="L18" s="192">
        <v>3.6020400000000001</v>
      </c>
      <c r="M18" s="192">
        <v>3.556597</v>
      </c>
      <c r="N18" s="192">
        <v>3.502764</v>
      </c>
      <c r="O18" s="192">
        <v>3.4797400000000001</v>
      </c>
      <c r="P18" s="192">
        <v>3.4508589999999999</v>
      </c>
      <c r="Q18" s="192">
        <v>3.4225189999999999</v>
      </c>
      <c r="R18" s="192">
        <v>3.3846180000000001</v>
      </c>
      <c r="S18" s="192">
        <v>3.3417840000000001</v>
      </c>
      <c r="T18" s="192">
        <v>3.2931119999999998</v>
      </c>
      <c r="U18" s="192">
        <v>3.251296</v>
      </c>
      <c r="V18" s="192">
        <v>3.2057099999999998</v>
      </c>
      <c r="W18" s="192">
        <v>3.1694770000000001</v>
      </c>
      <c r="X18" s="192">
        <v>3.1099420000000002</v>
      </c>
      <c r="Y18" s="192">
        <v>3.0528740000000001</v>
      </c>
      <c r="Z18" s="192">
        <v>2.9896120000000002</v>
      </c>
      <c r="AA18" s="192">
        <v>2.9280710000000001</v>
      </c>
      <c r="AB18" s="192">
        <v>2.8876010000000001</v>
      </c>
      <c r="AC18" s="192">
        <v>2.8388939999999998</v>
      </c>
      <c r="AD18" s="192">
        <v>2.7806280000000001</v>
      </c>
      <c r="AE18" s="192">
        <v>2.7379709999999999</v>
      </c>
      <c r="AF18" s="181">
        <v>-7.3489999999999996E-3</v>
      </c>
      <c r="AG18" s="37"/>
    </row>
    <row r="19" spans="1:33" ht="15" customHeight="1" x14ac:dyDescent="0.35">
      <c r="A19" s="36" t="s">
        <v>679</v>
      </c>
      <c r="B19" s="182" t="s">
        <v>3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678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677</v>
      </c>
      <c r="B21" s="182" t="s">
        <v>5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676</v>
      </c>
      <c r="B22" s="182" t="s">
        <v>41</v>
      </c>
      <c r="C22" s="192">
        <v>3.3660399999999999</v>
      </c>
      <c r="D22" s="192">
        <v>3.49722</v>
      </c>
      <c r="E22" s="192">
        <v>3.3951799999999999</v>
      </c>
      <c r="F22" s="192">
        <v>3.4773010000000002</v>
      </c>
      <c r="G22" s="192">
        <v>3.6658010000000001</v>
      </c>
      <c r="H22" s="192">
        <v>3.8474520000000001</v>
      </c>
      <c r="I22" s="192">
        <v>3.9294120000000001</v>
      </c>
      <c r="J22" s="192">
        <v>3.8159679999999998</v>
      </c>
      <c r="K22" s="192">
        <v>3.690658</v>
      </c>
      <c r="L22" s="192">
        <v>3.6020400000000001</v>
      </c>
      <c r="M22" s="192">
        <v>3.556597</v>
      </c>
      <c r="N22" s="192">
        <v>3.502764</v>
      </c>
      <c r="O22" s="192">
        <v>3.4797400000000001</v>
      </c>
      <c r="P22" s="192">
        <v>3.4508589999999999</v>
      </c>
      <c r="Q22" s="192">
        <v>3.4225189999999999</v>
      </c>
      <c r="R22" s="192">
        <v>3.3846180000000001</v>
      </c>
      <c r="S22" s="192">
        <v>3.3417840000000001</v>
      </c>
      <c r="T22" s="192">
        <v>3.2931119999999998</v>
      </c>
      <c r="U22" s="192">
        <v>3.251296</v>
      </c>
      <c r="V22" s="192">
        <v>3.2057099999999998</v>
      </c>
      <c r="W22" s="192">
        <v>3.1694770000000001</v>
      </c>
      <c r="X22" s="192">
        <v>3.1099420000000002</v>
      </c>
      <c r="Y22" s="192">
        <v>3.0528740000000001</v>
      </c>
      <c r="Z22" s="192">
        <v>2.9896120000000002</v>
      </c>
      <c r="AA22" s="192">
        <v>2.9280710000000001</v>
      </c>
      <c r="AB22" s="192">
        <v>2.8876010000000001</v>
      </c>
      <c r="AC22" s="192">
        <v>2.8388939999999998</v>
      </c>
      <c r="AD22" s="192">
        <v>2.7806280000000001</v>
      </c>
      <c r="AE22" s="192">
        <v>2.7379709999999999</v>
      </c>
      <c r="AF22" s="181">
        <v>-7.3489999999999996E-3</v>
      </c>
      <c r="AG22" s="37"/>
    </row>
    <row r="23" spans="1:33" ht="15" customHeight="1" x14ac:dyDescent="0.35">
      <c r="A23" s="36" t="s">
        <v>675</v>
      </c>
      <c r="B23" s="182" t="s">
        <v>6</v>
      </c>
      <c r="C23" s="192">
        <v>294.71972699999998</v>
      </c>
      <c r="D23" s="192">
        <v>294.60342400000002</v>
      </c>
      <c r="E23" s="192">
        <v>301.31253099999998</v>
      </c>
      <c r="F23" s="192">
        <v>311.58752399999997</v>
      </c>
      <c r="G23" s="192">
        <v>326.43823200000003</v>
      </c>
      <c r="H23" s="192">
        <v>331.48968500000001</v>
      </c>
      <c r="I23" s="192">
        <v>328.37570199999999</v>
      </c>
      <c r="J23" s="192">
        <v>323.74761999999998</v>
      </c>
      <c r="K23" s="192">
        <v>316.71478300000001</v>
      </c>
      <c r="L23" s="192">
        <v>312.18398999999999</v>
      </c>
      <c r="M23" s="192">
        <v>311.70275900000001</v>
      </c>
      <c r="N23" s="192">
        <v>307.659424</v>
      </c>
      <c r="O23" s="192">
        <v>305.27758799999998</v>
      </c>
      <c r="P23" s="192">
        <v>304.43847699999998</v>
      </c>
      <c r="Q23" s="192">
        <v>304.43823200000003</v>
      </c>
      <c r="R23" s="192">
        <v>306.691711</v>
      </c>
      <c r="S23" s="192">
        <v>307.48748799999998</v>
      </c>
      <c r="T23" s="192">
        <v>308.393799</v>
      </c>
      <c r="U23" s="192">
        <v>308.54711900000001</v>
      </c>
      <c r="V23" s="192">
        <v>309.82531699999998</v>
      </c>
      <c r="W23" s="192">
        <v>311.66107199999999</v>
      </c>
      <c r="X23" s="192">
        <v>312.41790800000001</v>
      </c>
      <c r="Y23" s="192">
        <v>312.26638800000001</v>
      </c>
      <c r="Z23" s="192">
        <v>311.11431900000002</v>
      </c>
      <c r="AA23" s="192">
        <v>310.96816999999999</v>
      </c>
      <c r="AB23" s="192">
        <v>312.17425500000002</v>
      </c>
      <c r="AC23" s="192">
        <v>312.27642800000001</v>
      </c>
      <c r="AD23" s="192">
        <v>312.49780299999998</v>
      </c>
      <c r="AE23" s="192">
        <v>315.04290800000001</v>
      </c>
      <c r="AF23" s="181">
        <v>2.3839999999999998E-3</v>
      </c>
      <c r="AG23" s="37"/>
    </row>
    <row r="24" spans="1:33" ht="15" customHeight="1" x14ac:dyDescent="0.35">
      <c r="A24" s="36" t="s">
        <v>674</v>
      </c>
      <c r="B24" s="182" t="s">
        <v>8</v>
      </c>
      <c r="C24" s="192">
        <v>455.10830700000002</v>
      </c>
      <c r="D24" s="192">
        <v>460.39819299999999</v>
      </c>
      <c r="E24" s="192">
        <v>452.17480499999999</v>
      </c>
      <c r="F24" s="192">
        <v>449.82312000000002</v>
      </c>
      <c r="G24" s="192">
        <v>453.70169099999998</v>
      </c>
      <c r="H24" s="192">
        <v>455.78045700000001</v>
      </c>
      <c r="I24" s="192">
        <v>455.72970600000002</v>
      </c>
      <c r="J24" s="192">
        <v>455.71157799999997</v>
      </c>
      <c r="K24" s="192">
        <v>451.48614500000002</v>
      </c>
      <c r="L24" s="192">
        <v>448.10040300000003</v>
      </c>
      <c r="M24" s="192">
        <v>449.36041299999999</v>
      </c>
      <c r="N24" s="192">
        <v>445.53539999999998</v>
      </c>
      <c r="O24" s="192">
        <v>442.20489500000002</v>
      </c>
      <c r="P24" s="192">
        <v>439.80627399999997</v>
      </c>
      <c r="Q24" s="192">
        <v>437.29684400000002</v>
      </c>
      <c r="R24" s="192">
        <v>436.052795</v>
      </c>
      <c r="S24" s="192">
        <v>430.48379499999999</v>
      </c>
      <c r="T24" s="192">
        <v>422.70538299999998</v>
      </c>
      <c r="U24" s="192">
        <v>417.61764499999998</v>
      </c>
      <c r="V24" s="192">
        <v>415.45953400000002</v>
      </c>
      <c r="W24" s="192">
        <v>414.92895499999997</v>
      </c>
      <c r="X24" s="192">
        <v>412.807007</v>
      </c>
      <c r="Y24" s="192">
        <v>409.60656699999998</v>
      </c>
      <c r="Z24" s="192">
        <v>405.55252100000001</v>
      </c>
      <c r="AA24" s="192">
        <v>402.43670700000001</v>
      </c>
      <c r="AB24" s="192">
        <v>399.93218999999999</v>
      </c>
      <c r="AC24" s="192">
        <v>395.37237499999998</v>
      </c>
      <c r="AD24" s="192">
        <v>392.642944</v>
      </c>
      <c r="AE24" s="192">
        <v>392.89562999999998</v>
      </c>
      <c r="AF24" s="181">
        <v>-5.2360000000000002E-3</v>
      </c>
      <c r="AG24" s="37"/>
    </row>
    <row r="25" spans="1:33" ht="12" customHeight="1" x14ac:dyDescent="0.35">
      <c r="A25" s="36" t="s">
        <v>673</v>
      </c>
      <c r="B25" s="182" t="s">
        <v>16</v>
      </c>
      <c r="C25" s="192">
        <v>-65.520081000000005</v>
      </c>
      <c r="D25" s="192">
        <v>-52.675224</v>
      </c>
      <c r="E25" s="192">
        <v>-28.473595</v>
      </c>
      <c r="F25" s="192">
        <v>-28.058823</v>
      </c>
      <c r="G25" s="192">
        <v>-27.152297999999998</v>
      </c>
      <c r="H25" s="192">
        <v>-26.973526</v>
      </c>
      <c r="I25" s="192">
        <v>-26.754507</v>
      </c>
      <c r="J25" s="192">
        <v>-26.593482999999999</v>
      </c>
      <c r="K25" s="192">
        <v>-26.706977999999999</v>
      </c>
      <c r="L25" s="192">
        <v>-26.644684000000002</v>
      </c>
      <c r="M25" s="192">
        <v>-26.432869</v>
      </c>
      <c r="N25" s="192">
        <v>-26.506392000000002</v>
      </c>
      <c r="O25" s="192">
        <v>-26.363792</v>
      </c>
      <c r="P25" s="192">
        <v>-26.169174000000002</v>
      </c>
      <c r="Q25" s="192">
        <v>-26.078598</v>
      </c>
      <c r="R25" s="192">
        <v>-25.746521000000001</v>
      </c>
      <c r="S25" s="192">
        <v>-25.531813</v>
      </c>
      <c r="T25" s="192">
        <v>-25.348019000000001</v>
      </c>
      <c r="U25" s="192">
        <v>-25.149929</v>
      </c>
      <c r="V25" s="192">
        <v>-24.886177</v>
      </c>
      <c r="W25" s="192">
        <v>-24.640616999999999</v>
      </c>
      <c r="X25" s="192">
        <v>-24.509308000000001</v>
      </c>
      <c r="Y25" s="192">
        <v>-24.396839</v>
      </c>
      <c r="Z25" s="192">
        <v>-24.327529999999999</v>
      </c>
      <c r="AA25" s="192">
        <v>-24.148050000000001</v>
      </c>
      <c r="AB25" s="192">
        <v>-23.947119000000001</v>
      </c>
      <c r="AC25" s="192">
        <v>-23.865841</v>
      </c>
      <c r="AD25" s="192">
        <v>-23.709914999999999</v>
      </c>
      <c r="AE25" s="192">
        <v>-23.343</v>
      </c>
      <c r="AF25" s="181">
        <v>-3.6187999999999998E-2</v>
      </c>
      <c r="AG25" s="37"/>
    </row>
    <row r="26" spans="1:33" ht="12" customHeight="1" x14ac:dyDescent="0.35">
      <c r="A26" s="36" t="s">
        <v>672</v>
      </c>
      <c r="B26" s="182" t="s">
        <v>7</v>
      </c>
      <c r="C26" s="192">
        <v>123.934006</v>
      </c>
      <c r="D26" s="192">
        <v>112.088638</v>
      </c>
      <c r="E26" s="192">
        <v>109.530396</v>
      </c>
      <c r="F26" s="192">
        <v>109.64475299999999</v>
      </c>
      <c r="G26" s="192">
        <v>111.38179</v>
      </c>
      <c r="H26" s="192">
        <v>111.62529000000001</v>
      </c>
      <c r="I26" s="192">
        <v>110.580521</v>
      </c>
      <c r="J26" s="192">
        <v>109.447891</v>
      </c>
      <c r="K26" s="192">
        <v>107.113998</v>
      </c>
      <c r="L26" s="192">
        <v>104.97350299999999</v>
      </c>
      <c r="M26" s="192">
        <v>103.874298</v>
      </c>
      <c r="N26" s="192">
        <v>101.348923</v>
      </c>
      <c r="O26" s="192">
        <v>98.952636999999996</v>
      </c>
      <c r="P26" s="192">
        <v>96.759567000000004</v>
      </c>
      <c r="Q26" s="192">
        <v>94.519881999999996</v>
      </c>
      <c r="R26" s="192">
        <v>92.865921</v>
      </c>
      <c r="S26" s="192">
        <v>90.498344000000003</v>
      </c>
      <c r="T26" s="192">
        <v>87.755516</v>
      </c>
      <c r="U26" s="192">
        <v>85.482315</v>
      </c>
      <c r="V26" s="192">
        <v>83.724365000000006</v>
      </c>
      <c r="W26" s="192">
        <v>82.190513999999993</v>
      </c>
      <c r="X26" s="192">
        <v>80.323586000000006</v>
      </c>
      <c r="Y26" s="192">
        <v>78.276641999999995</v>
      </c>
      <c r="Z26" s="192">
        <v>76.103012000000007</v>
      </c>
      <c r="AA26" s="192">
        <v>74.214889999999997</v>
      </c>
      <c r="AB26" s="192">
        <v>72.527901</v>
      </c>
      <c r="AC26" s="192">
        <v>70.535315999999995</v>
      </c>
      <c r="AD26" s="192">
        <v>68.790595999999994</v>
      </c>
      <c r="AE26" s="192">
        <v>67.651404999999997</v>
      </c>
      <c r="AF26" s="181">
        <v>-2.1388999999999998E-2</v>
      </c>
      <c r="AG26" s="37"/>
    </row>
    <row r="27" spans="1:33" ht="12" customHeight="1" x14ac:dyDescent="0.35">
      <c r="A27" s="36" t="s">
        <v>671</v>
      </c>
      <c r="B27" s="182" t="s">
        <v>9</v>
      </c>
      <c r="C27" s="192">
        <v>513.52221699999996</v>
      </c>
      <c r="D27" s="192">
        <v>519.81158400000004</v>
      </c>
      <c r="E27" s="192">
        <v>533.23156700000004</v>
      </c>
      <c r="F27" s="192">
        <v>531.40905799999996</v>
      </c>
      <c r="G27" s="192">
        <v>537.931152</v>
      </c>
      <c r="H27" s="192">
        <v>540.43225099999995</v>
      </c>
      <c r="I27" s="192">
        <v>539.55572500000005</v>
      </c>
      <c r="J27" s="192">
        <v>538.56597899999997</v>
      </c>
      <c r="K27" s="192">
        <v>531.89318800000001</v>
      </c>
      <c r="L27" s="192">
        <v>526.42919900000004</v>
      </c>
      <c r="M27" s="192">
        <v>526.80187999999998</v>
      </c>
      <c r="N27" s="192">
        <v>520.37792999999999</v>
      </c>
      <c r="O27" s="192">
        <v>514.79370100000006</v>
      </c>
      <c r="P27" s="192">
        <v>510.39666699999998</v>
      </c>
      <c r="Q27" s="192">
        <v>505.738159</v>
      </c>
      <c r="R27" s="192">
        <v>503.17218000000003</v>
      </c>
      <c r="S27" s="192">
        <v>495.45034800000002</v>
      </c>
      <c r="T27" s="192">
        <v>485.11288500000001</v>
      </c>
      <c r="U27" s="192">
        <v>477.95001200000002</v>
      </c>
      <c r="V27" s="192">
        <v>474.297729</v>
      </c>
      <c r="W27" s="192">
        <v>472.47885100000002</v>
      </c>
      <c r="X27" s="192">
        <v>468.62127700000002</v>
      </c>
      <c r="Y27" s="192">
        <v>463.48635899999999</v>
      </c>
      <c r="Z27" s="192">
        <v>457.32800300000002</v>
      </c>
      <c r="AA27" s="192">
        <v>452.50353999999999</v>
      </c>
      <c r="AB27" s="192">
        <v>448.51297</v>
      </c>
      <c r="AC27" s="192">
        <v>442.04183999999998</v>
      </c>
      <c r="AD27" s="192">
        <v>437.72363300000001</v>
      </c>
      <c r="AE27" s="192">
        <v>437.20404100000002</v>
      </c>
      <c r="AF27" s="181">
        <v>-5.7299999999999999E-3</v>
      </c>
      <c r="AG27" s="37"/>
    </row>
    <row r="28" spans="1:33" ht="12" customHeight="1" x14ac:dyDescent="0.35">
      <c r="A28" s="36" t="s">
        <v>670</v>
      </c>
      <c r="B28" s="182" t="s">
        <v>10</v>
      </c>
      <c r="C28" s="192">
        <v>0</v>
      </c>
      <c r="D28" s="192">
        <v>0</v>
      </c>
      <c r="E28" s="192">
        <v>0</v>
      </c>
      <c r="F28" s="192">
        <v>0</v>
      </c>
      <c r="G28" s="192">
        <v>0</v>
      </c>
      <c r="H28" s="192">
        <v>0</v>
      </c>
      <c r="I28" s="192">
        <v>0</v>
      </c>
      <c r="J28" s="192">
        <v>0</v>
      </c>
      <c r="K28" s="192">
        <v>0</v>
      </c>
      <c r="L28" s="192">
        <v>0</v>
      </c>
      <c r="M28" s="192">
        <v>0</v>
      </c>
      <c r="N28" s="192">
        <v>0</v>
      </c>
      <c r="O28" s="192">
        <v>0</v>
      </c>
      <c r="P28" s="192">
        <v>0</v>
      </c>
      <c r="Q28" s="192">
        <v>0</v>
      </c>
      <c r="R28" s="192">
        <v>0</v>
      </c>
      <c r="S28" s="192">
        <v>0</v>
      </c>
      <c r="T28" s="192">
        <v>0</v>
      </c>
      <c r="U28" s="192">
        <v>0</v>
      </c>
      <c r="V28" s="192">
        <v>0</v>
      </c>
      <c r="W28" s="192">
        <v>0</v>
      </c>
      <c r="X28" s="192">
        <v>0</v>
      </c>
      <c r="Y28" s="192">
        <v>0</v>
      </c>
      <c r="Z28" s="192">
        <v>0</v>
      </c>
      <c r="AA28" s="192">
        <v>0</v>
      </c>
      <c r="AB28" s="192">
        <v>0</v>
      </c>
      <c r="AC28" s="192">
        <v>0</v>
      </c>
      <c r="AD28" s="192">
        <v>0</v>
      </c>
      <c r="AE28" s="192">
        <v>0</v>
      </c>
      <c r="AF28" s="181" t="s">
        <v>1190</v>
      </c>
      <c r="AG28" s="37"/>
    </row>
    <row r="29" spans="1:33" ht="12" customHeight="1" x14ac:dyDescent="0.35">
      <c r="A29" s="36" t="s">
        <v>669</v>
      </c>
      <c r="B29" s="182" t="s">
        <v>11</v>
      </c>
      <c r="C29" s="192">
        <v>212.36544799999999</v>
      </c>
      <c r="D29" s="192">
        <v>214.932648</v>
      </c>
      <c r="E29" s="192">
        <v>210.71107499999999</v>
      </c>
      <c r="F29" s="192">
        <v>214.30396999999999</v>
      </c>
      <c r="G29" s="192">
        <v>223.11151100000001</v>
      </c>
      <c r="H29" s="192">
        <v>227.51297</v>
      </c>
      <c r="I29" s="192">
        <v>227.80441300000001</v>
      </c>
      <c r="J29" s="192">
        <v>227.49375900000001</v>
      </c>
      <c r="K29" s="192">
        <v>225.092163</v>
      </c>
      <c r="L29" s="192">
        <v>223.32548499999999</v>
      </c>
      <c r="M29" s="192">
        <v>224.27037000000001</v>
      </c>
      <c r="N29" s="192">
        <v>222.41326900000001</v>
      </c>
      <c r="O29" s="192">
        <v>221.34828200000001</v>
      </c>
      <c r="P29" s="192">
        <v>221.154236</v>
      </c>
      <c r="Q29" s="192">
        <v>220.69470200000001</v>
      </c>
      <c r="R29" s="192">
        <v>221.96530200000001</v>
      </c>
      <c r="S29" s="192">
        <v>222.49127200000001</v>
      </c>
      <c r="T29" s="192">
        <v>222.003433</v>
      </c>
      <c r="U29" s="192">
        <v>222.11080899999999</v>
      </c>
      <c r="V29" s="192">
        <v>222.851685</v>
      </c>
      <c r="W29" s="192">
        <v>223.68077099999999</v>
      </c>
      <c r="X29" s="192">
        <v>223.522491</v>
      </c>
      <c r="Y29" s="192">
        <v>222.72912600000001</v>
      </c>
      <c r="Z29" s="192">
        <v>221.52821399999999</v>
      </c>
      <c r="AA29" s="192">
        <v>221.23840300000001</v>
      </c>
      <c r="AB29" s="192">
        <v>221.64254800000001</v>
      </c>
      <c r="AC29" s="192">
        <v>221.232147</v>
      </c>
      <c r="AD29" s="192">
        <v>220.962479</v>
      </c>
      <c r="AE29" s="192">
        <v>222.613754</v>
      </c>
      <c r="AF29" s="181">
        <v>1.6850000000000001E-3</v>
      </c>
      <c r="AG29" s="37"/>
    </row>
    <row r="30" spans="1:33" ht="12" customHeight="1" x14ac:dyDescent="0.35">
      <c r="A30" s="36" t="s">
        <v>668</v>
      </c>
      <c r="B30" s="184" t="s">
        <v>0</v>
      </c>
      <c r="C30" s="193">
        <v>1023.97345</v>
      </c>
      <c r="D30" s="193">
        <v>1032.844971</v>
      </c>
      <c r="E30" s="193">
        <v>1048.6503909999999</v>
      </c>
      <c r="F30" s="193">
        <v>1060.777832</v>
      </c>
      <c r="G30" s="193">
        <v>1091.1467290000001</v>
      </c>
      <c r="H30" s="193">
        <v>1103.2823490000001</v>
      </c>
      <c r="I30" s="193">
        <v>1099.665283</v>
      </c>
      <c r="J30" s="193">
        <v>1093.6232910000001</v>
      </c>
      <c r="K30" s="193">
        <v>1077.3907469999999</v>
      </c>
      <c r="L30" s="193">
        <v>1065.5407709999999</v>
      </c>
      <c r="M30" s="193">
        <v>1066.3316649999999</v>
      </c>
      <c r="N30" s="193">
        <v>1053.9533690000001</v>
      </c>
      <c r="O30" s="193">
        <v>1044.8992920000001</v>
      </c>
      <c r="P30" s="193">
        <v>1039.440186</v>
      </c>
      <c r="Q30" s="193">
        <v>1034.2935789999999</v>
      </c>
      <c r="R30" s="193">
        <v>1035.213745</v>
      </c>
      <c r="S30" s="193">
        <v>1028.770996</v>
      </c>
      <c r="T30" s="193">
        <v>1018.803223</v>
      </c>
      <c r="U30" s="193">
        <v>1011.859192</v>
      </c>
      <c r="V30" s="193">
        <v>1010.18042</v>
      </c>
      <c r="W30" s="193">
        <v>1010.990112</v>
      </c>
      <c r="X30" s="193">
        <v>1007.671631</v>
      </c>
      <c r="Y30" s="193">
        <v>1001.534729</v>
      </c>
      <c r="Z30" s="193">
        <v>992.96014400000001</v>
      </c>
      <c r="AA30" s="193">
        <v>987.63818400000002</v>
      </c>
      <c r="AB30" s="193">
        <v>985.21740699999998</v>
      </c>
      <c r="AC30" s="193">
        <v>978.38928199999998</v>
      </c>
      <c r="AD30" s="193">
        <v>973.96453899999995</v>
      </c>
      <c r="AE30" s="193">
        <v>977.59869400000002</v>
      </c>
      <c r="AF30" s="178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184" t="s">
        <v>2014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184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182" t="s">
        <v>2</v>
      </c>
      <c r="C34" s="194">
        <v>2.6535E-2</v>
      </c>
      <c r="D34" s="194">
        <v>2.8025000000000001E-2</v>
      </c>
      <c r="E34" s="194">
        <v>2.7633999999999999E-2</v>
      </c>
      <c r="F34" s="194">
        <v>2.7675000000000002E-2</v>
      </c>
      <c r="G34" s="194">
        <v>2.7845000000000002E-2</v>
      </c>
      <c r="H34" s="194">
        <v>2.8549999999999999E-2</v>
      </c>
      <c r="I34" s="194">
        <v>2.8999E-2</v>
      </c>
      <c r="J34" s="194">
        <v>2.8024E-2</v>
      </c>
      <c r="K34" s="194">
        <v>2.7251999999999998E-2</v>
      </c>
      <c r="L34" s="194">
        <v>2.6654000000000001E-2</v>
      </c>
      <c r="M34" s="194">
        <v>2.6054999999999998E-2</v>
      </c>
      <c r="N34" s="194">
        <v>2.5746999999999999E-2</v>
      </c>
      <c r="O34" s="194">
        <v>2.5593000000000001E-2</v>
      </c>
      <c r="P34" s="194">
        <v>2.5305999999999999E-2</v>
      </c>
      <c r="Q34" s="194">
        <v>2.5033E-2</v>
      </c>
      <c r="R34" s="194">
        <v>2.4473000000000002E-2</v>
      </c>
      <c r="S34" s="194">
        <v>2.3994000000000001E-2</v>
      </c>
      <c r="T34" s="194">
        <v>2.3595000000000001E-2</v>
      </c>
      <c r="U34" s="194">
        <v>2.3196999999999999E-2</v>
      </c>
      <c r="V34" s="194">
        <v>2.2702E-2</v>
      </c>
      <c r="W34" s="194">
        <v>2.2270999999999999E-2</v>
      </c>
      <c r="X34" s="194">
        <v>2.1786E-2</v>
      </c>
      <c r="Y34" s="194">
        <v>2.1382999999999999E-2</v>
      </c>
      <c r="Z34" s="194">
        <v>2.0986999999999999E-2</v>
      </c>
      <c r="AA34" s="194">
        <v>2.0524000000000001E-2</v>
      </c>
      <c r="AB34" s="194">
        <v>2.0147999999999999E-2</v>
      </c>
      <c r="AC34" s="194">
        <v>1.9795E-2</v>
      </c>
      <c r="AD34" s="194">
        <v>1.9362000000000001E-2</v>
      </c>
      <c r="AE34" s="194">
        <v>1.8873999999999998E-2</v>
      </c>
      <c r="AF34" s="181">
        <v>-1.2093E-2</v>
      </c>
      <c r="AG34" s="37"/>
    </row>
    <row r="35" spans="1:33" ht="12" customHeight="1" x14ac:dyDescent="0.35">
      <c r="A35" s="36" t="s">
        <v>666</v>
      </c>
      <c r="B35" s="182" t="s">
        <v>3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665</v>
      </c>
      <c r="B36" s="182" t="s">
        <v>40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664</v>
      </c>
      <c r="B37" s="182" t="s">
        <v>5</v>
      </c>
      <c r="C37" s="194">
        <v>0</v>
      </c>
      <c r="D37" s="194">
        <v>0</v>
      </c>
      <c r="E37" s="194">
        <v>0</v>
      </c>
      <c r="F37" s="194">
        <v>0</v>
      </c>
      <c r="G37" s="194">
        <v>0</v>
      </c>
      <c r="H37" s="194">
        <v>0</v>
      </c>
      <c r="I37" s="194">
        <v>0</v>
      </c>
      <c r="J37" s="194">
        <v>0</v>
      </c>
      <c r="K37" s="194">
        <v>0</v>
      </c>
      <c r="L37" s="194">
        <v>0</v>
      </c>
      <c r="M37" s="194">
        <v>0</v>
      </c>
      <c r="N37" s="194">
        <v>0</v>
      </c>
      <c r="O37" s="194">
        <v>0</v>
      </c>
      <c r="P37" s="194">
        <v>0</v>
      </c>
      <c r="Q37" s="194">
        <v>0</v>
      </c>
      <c r="R37" s="194">
        <v>0</v>
      </c>
      <c r="S37" s="194">
        <v>0</v>
      </c>
      <c r="T37" s="194">
        <v>0</v>
      </c>
      <c r="U37" s="194">
        <v>0</v>
      </c>
      <c r="V37" s="194">
        <v>0</v>
      </c>
      <c r="W37" s="194">
        <v>0</v>
      </c>
      <c r="X37" s="194">
        <v>0</v>
      </c>
      <c r="Y37" s="194">
        <v>0</v>
      </c>
      <c r="Z37" s="194">
        <v>0</v>
      </c>
      <c r="AA37" s="194">
        <v>0</v>
      </c>
      <c r="AB37" s="194">
        <v>0</v>
      </c>
      <c r="AC37" s="194">
        <v>0</v>
      </c>
      <c r="AD37" s="194">
        <v>0</v>
      </c>
      <c r="AE37" s="194">
        <v>0</v>
      </c>
      <c r="AF37" s="181" t="s">
        <v>1190</v>
      </c>
      <c r="AG37" s="37"/>
    </row>
    <row r="38" spans="1:33" ht="12" customHeight="1" x14ac:dyDescent="0.35">
      <c r="A38" s="36" t="s">
        <v>663</v>
      </c>
      <c r="B38" s="182" t="s">
        <v>41</v>
      </c>
      <c r="C38" s="194">
        <v>2.6535E-2</v>
      </c>
      <c r="D38" s="194">
        <v>2.8025000000000001E-2</v>
      </c>
      <c r="E38" s="194">
        <v>2.7633999999999999E-2</v>
      </c>
      <c r="F38" s="194">
        <v>2.7675000000000002E-2</v>
      </c>
      <c r="G38" s="194">
        <v>2.7845000000000002E-2</v>
      </c>
      <c r="H38" s="194">
        <v>2.8549999999999999E-2</v>
      </c>
      <c r="I38" s="194">
        <v>2.8999E-2</v>
      </c>
      <c r="J38" s="194">
        <v>2.8024E-2</v>
      </c>
      <c r="K38" s="194">
        <v>2.7251999999999998E-2</v>
      </c>
      <c r="L38" s="194">
        <v>2.6654000000000001E-2</v>
      </c>
      <c r="M38" s="194">
        <v>2.6054999999999998E-2</v>
      </c>
      <c r="N38" s="194">
        <v>2.5746999999999999E-2</v>
      </c>
      <c r="O38" s="194">
        <v>2.5593000000000001E-2</v>
      </c>
      <c r="P38" s="194">
        <v>2.5305999999999999E-2</v>
      </c>
      <c r="Q38" s="194">
        <v>2.5033E-2</v>
      </c>
      <c r="R38" s="194">
        <v>2.4473000000000002E-2</v>
      </c>
      <c r="S38" s="194">
        <v>2.3994000000000001E-2</v>
      </c>
      <c r="T38" s="194">
        <v>2.3595000000000001E-2</v>
      </c>
      <c r="U38" s="194">
        <v>2.3196999999999999E-2</v>
      </c>
      <c r="V38" s="194">
        <v>2.2702E-2</v>
      </c>
      <c r="W38" s="194">
        <v>2.2270999999999999E-2</v>
      </c>
      <c r="X38" s="194">
        <v>2.1786E-2</v>
      </c>
      <c r="Y38" s="194">
        <v>2.1382999999999999E-2</v>
      </c>
      <c r="Z38" s="194">
        <v>2.0986999999999999E-2</v>
      </c>
      <c r="AA38" s="194">
        <v>2.0524000000000001E-2</v>
      </c>
      <c r="AB38" s="194">
        <v>2.0147999999999999E-2</v>
      </c>
      <c r="AC38" s="194">
        <v>1.9795E-2</v>
      </c>
      <c r="AD38" s="194">
        <v>1.9362000000000001E-2</v>
      </c>
      <c r="AE38" s="194">
        <v>1.8873999999999998E-2</v>
      </c>
      <c r="AF38" s="181">
        <v>-1.2093E-2</v>
      </c>
      <c r="AG38" s="37"/>
    </row>
    <row r="39" spans="1:33" ht="12" customHeight="1" x14ac:dyDescent="0.35">
      <c r="A39" s="36" t="s">
        <v>662</v>
      </c>
      <c r="B39" s="182" t="s">
        <v>6</v>
      </c>
      <c r="C39" s="194">
        <v>2.323277</v>
      </c>
      <c r="D39" s="194">
        <v>2.3608259999999999</v>
      </c>
      <c r="E39" s="194">
        <v>2.4524569999999999</v>
      </c>
      <c r="F39" s="194">
        <v>2.4798580000000001</v>
      </c>
      <c r="G39" s="194">
        <v>2.4796299999999998</v>
      </c>
      <c r="H39" s="194">
        <v>2.4598499999999999</v>
      </c>
      <c r="I39" s="194">
        <v>2.423435</v>
      </c>
      <c r="J39" s="194">
        <v>2.3776039999999998</v>
      </c>
      <c r="K39" s="194">
        <v>2.3386179999999999</v>
      </c>
      <c r="L39" s="194">
        <v>2.3100809999999998</v>
      </c>
      <c r="M39" s="194">
        <v>2.2835200000000002</v>
      </c>
      <c r="N39" s="194">
        <v>2.2614429999999999</v>
      </c>
      <c r="O39" s="194">
        <v>2.2452730000000001</v>
      </c>
      <c r="P39" s="194">
        <v>2.2325349999999999</v>
      </c>
      <c r="Q39" s="194">
        <v>2.2267329999999999</v>
      </c>
      <c r="R39" s="194">
        <v>2.2175410000000002</v>
      </c>
      <c r="S39" s="194">
        <v>2.207732</v>
      </c>
      <c r="T39" s="194">
        <v>2.209651</v>
      </c>
      <c r="U39" s="194">
        <v>2.2014209999999999</v>
      </c>
      <c r="V39" s="194">
        <v>2.1941250000000001</v>
      </c>
      <c r="W39" s="194">
        <v>2.1899639999999998</v>
      </c>
      <c r="X39" s="194">
        <v>2.1885910000000002</v>
      </c>
      <c r="Y39" s="194">
        <v>2.187176</v>
      </c>
      <c r="Z39" s="194">
        <v>2.1840060000000001</v>
      </c>
      <c r="AA39" s="194">
        <v>2.1796669999999998</v>
      </c>
      <c r="AB39" s="194">
        <v>2.178175</v>
      </c>
      <c r="AC39" s="194">
        <v>2.1774650000000002</v>
      </c>
      <c r="AD39" s="194">
        <v>2.1760259999999998</v>
      </c>
      <c r="AE39" s="194">
        <v>2.1717230000000001</v>
      </c>
      <c r="AF39" s="181">
        <v>-2.4060000000000002E-3</v>
      </c>
      <c r="AG39" s="37"/>
    </row>
    <row r="40" spans="1:33" ht="12" customHeight="1" x14ac:dyDescent="0.35">
      <c r="A40" s="36" t="s">
        <v>661</v>
      </c>
      <c r="B40" s="182" t="s">
        <v>8</v>
      </c>
      <c r="C40" s="194">
        <v>3.5876199999999998</v>
      </c>
      <c r="D40" s="194">
        <v>3.689435</v>
      </c>
      <c r="E40" s="194">
        <v>3.6803620000000001</v>
      </c>
      <c r="F40" s="194">
        <v>3.5800450000000001</v>
      </c>
      <c r="G40" s="194">
        <v>3.446326</v>
      </c>
      <c r="H40" s="194">
        <v>3.382161</v>
      </c>
      <c r="I40" s="194">
        <v>3.3633160000000002</v>
      </c>
      <c r="J40" s="194">
        <v>3.3467479999999998</v>
      </c>
      <c r="K40" s="194">
        <v>3.3337680000000001</v>
      </c>
      <c r="L40" s="194">
        <v>3.3158270000000001</v>
      </c>
      <c r="M40" s="194">
        <v>3.2919930000000002</v>
      </c>
      <c r="N40" s="194">
        <v>3.2748970000000002</v>
      </c>
      <c r="O40" s="194">
        <v>3.2523529999999998</v>
      </c>
      <c r="P40" s="194">
        <v>3.2252269999999998</v>
      </c>
      <c r="Q40" s="194">
        <v>3.198493</v>
      </c>
      <c r="R40" s="194">
        <v>3.1528879999999999</v>
      </c>
      <c r="S40" s="194">
        <v>3.0908350000000002</v>
      </c>
      <c r="T40" s="194">
        <v>3.0286970000000002</v>
      </c>
      <c r="U40" s="194">
        <v>2.9796170000000002</v>
      </c>
      <c r="V40" s="194">
        <v>2.9422069999999998</v>
      </c>
      <c r="W40" s="194">
        <v>2.9156010000000001</v>
      </c>
      <c r="X40" s="194">
        <v>2.8918499999999998</v>
      </c>
      <c r="Y40" s="194">
        <v>2.868967</v>
      </c>
      <c r="Z40" s="194">
        <v>2.8469570000000002</v>
      </c>
      <c r="AA40" s="194">
        <v>2.8207970000000002</v>
      </c>
      <c r="AB40" s="194">
        <v>2.7905009999999999</v>
      </c>
      <c r="AC40" s="194">
        <v>2.7568830000000002</v>
      </c>
      <c r="AD40" s="194">
        <v>2.7341030000000002</v>
      </c>
      <c r="AE40" s="194">
        <v>2.7083949999999999</v>
      </c>
      <c r="AF40" s="181">
        <v>-9.9900000000000006E-3</v>
      </c>
      <c r="AG40" s="37"/>
    </row>
    <row r="41" spans="1:33" ht="15" customHeight="1" x14ac:dyDescent="0.35">
      <c r="A41" s="36" t="s">
        <v>660</v>
      </c>
      <c r="B41" s="182" t="s">
        <v>16</v>
      </c>
      <c r="C41" s="194">
        <v>-0.51649500000000004</v>
      </c>
      <c r="D41" s="194">
        <v>-0.42211700000000002</v>
      </c>
      <c r="E41" s="194">
        <v>-0.23175399999999999</v>
      </c>
      <c r="F41" s="194">
        <v>-0.22331400000000001</v>
      </c>
      <c r="G41" s="194">
        <v>-0.20624899999999999</v>
      </c>
      <c r="H41" s="194">
        <v>-0.20016</v>
      </c>
      <c r="I41" s="194">
        <v>-0.19744999999999999</v>
      </c>
      <c r="J41" s="194">
        <v>-0.195303</v>
      </c>
      <c r="K41" s="194">
        <v>-0.19720399999999999</v>
      </c>
      <c r="L41" s="194">
        <v>-0.19716400000000001</v>
      </c>
      <c r="M41" s="194">
        <v>-0.19364600000000001</v>
      </c>
      <c r="N41" s="194">
        <v>-0.19483500000000001</v>
      </c>
      <c r="O41" s="194">
        <v>-0.19390199999999999</v>
      </c>
      <c r="P41" s="194">
        <v>-0.19190599999999999</v>
      </c>
      <c r="Q41" s="194">
        <v>-0.190745</v>
      </c>
      <c r="R41" s="194">
        <v>-0.18616099999999999</v>
      </c>
      <c r="S41" s="194">
        <v>-0.18331600000000001</v>
      </c>
      <c r="T41" s="194">
        <v>-0.181619</v>
      </c>
      <c r="U41" s="194">
        <v>-0.17943999999999999</v>
      </c>
      <c r="V41" s="194">
        <v>-0.17623900000000001</v>
      </c>
      <c r="W41" s="194">
        <v>-0.17314299999999999</v>
      </c>
      <c r="X41" s="194">
        <v>-0.17169599999999999</v>
      </c>
      <c r="Y41" s="194">
        <v>-0.17088</v>
      </c>
      <c r="Z41" s="194">
        <v>-0.17077800000000001</v>
      </c>
      <c r="AA41" s="194">
        <v>-0.16926099999999999</v>
      </c>
      <c r="AB41" s="194">
        <v>-0.16708899999999999</v>
      </c>
      <c r="AC41" s="194">
        <v>-0.16641400000000001</v>
      </c>
      <c r="AD41" s="194">
        <v>-0.1651</v>
      </c>
      <c r="AE41" s="194">
        <v>-0.160913</v>
      </c>
      <c r="AF41" s="181">
        <v>-4.0794999999999998E-2</v>
      </c>
      <c r="AG41" s="37"/>
    </row>
    <row r="42" spans="1:33" ht="15" customHeight="1" x14ac:dyDescent="0.35">
      <c r="A42" s="36" t="s">
        <v>659</v>
      </c>
      <c r="B42" s="182" t="s">
        <v>7</v>
      </c>
      <c r="C42" s="194">
        <v>0.97697199999999995</v>
      </c>
      <c r="D42" s="194">
        <v>0.89822999999999997</v>
      </c>
      <c r="E42" s="194">
        <v>0.89149500000000004</v>
      </c>
      <c r="F42" s="194">
        <v>0.87263900000000005</v>
      </c>
      <c r="G42" s="194">
        <v>0.84605799999999998</v>
      </c>
      <c r="H42" s="194">
        <v>0.82832600000000001</v>
      </c>
      <c r="I42" s="194">
        <v>0.81609200000000004</v>
      </c>
      <c r="J42" s="194">
        <v>0.803786</v>
      </c>
      <c r="K42" s="194">
        <v>0.79092799999999996</v>
      </c>
      <c r="L42" s="194">
        <v>0.77677700000000005</v>
      </c>
      <c r="M42" s="194">
        <v>0.76097800000000004</v>
      </c>
      <c r="N42" s="194">
        <v>0.74496300000000004</v>
      </c>
      <c r="O42" s="194">
        <v>0.72778200000000004</v>
      </c>
      <c r="P42" s="194">
        <v>0.70956600000000003</v>
      </c>
      <c r="Q42" s="194">
        <v>0.69134099999999998</v>
      </c>
      <c r="R42" s="194">
        <v>0.67146899999999998</v>
      </c>
      <c r="S42" s="194">
        <v>0.64976999999999996</v>
      </c>
      <c r="T42" s="194">
        <v>0.62877099999999997</v>
      </c>
      <c r="U42" s="194">
        <v>0.60989899999999997</v>
      </c>
      <c r="V42" s="194">
        <v>0.59292</v>
      </c>
      <c r="W42" s="194">
        <v>0.57753200000000005</v>
      </c>
      <c r="X42" s="194">
        <v>0.562693</v>
      </c>
      <c r="Y42" s="194">
        <v>0.548265</v>
      </c>
      <c r="Z42" s="194">
        <v>0.53423900000000002</v>
      </c>
      <c r="AA42" s="194">
        <v>0.52019400000000005</v>
      </c>
      <c r="AB42" s="194">
        <v>0.50605900000000004</v>
      </c>
      <c r="AC42" s="194">
        <v>0.49183399999999999</v>
      </c>
      <c r="AD42" s="194">
        <v>0.47901199999999999</v>
      </c>
      <c r="AE42" s="194">
        <v>0.46634999999999999</v>
      </c>
      <c r="AF42" s="181">
        <v>-2.6065999999999999E-2</v>
      </c>
      <c r="AG42" s="37"/>
    </row>
    <row r="43" spans="1:33" ht="15" customHeight="1" x14ac:dyDescent="0.35">
      <c r="A43" s="36" t="s">
        <v>658</v>
      </c>
      <c r="B43" s="182" t="s">
        <v>9</v>
      </c>
      <c r="C43" s="194">
        <v>4.0480980000000004</v>
      </c>
      <c r="D43" s="194">
        <v>4.1655480000000003</v>
      </c>
      <c r="E43" s="194">
        <v>4.340103</v>
      </c>
      <c r="F43" s="194">
        <v>4.2293710000000004</v>
      </c>
      <c r="G43" s="194">
        <v>4.0861340000000004</v>
      </c>
      <c r="H43" s="194">
        <v>4.0103270000000002</v>
      </c>
      <c r="I43" s="194">
        <v>3.9819580000000001</v>
      </c>
      <c r="J43" s="194">
        <v>3.9552309999999999</v>
      </c>
      <c r="K43" s="194">
        <v>3.9274930000000001</v>
      </c>
      <c r="L43" s="194">
        <v>3.8954399999999998</v>
      </c>
      <c r="M43" s="194">
        <v>3.8593250000000001</v>
      </c>
      <c r="N43" s="194">
        <v>3.8250250000000001</v>
      </c>
      <c r="O43" s="194">
        <v>3.7862339999999999</v>
      </c>
      <c r="P43" s="194">
        <v>3.7428859999999999</v>
      </c>
      <c r="Q43" s="194">
        <v>3.6990889999999998</v>
      </c>
      <c r="R43" s="194">
        <v>3.6381960000000002</v>
      </c>
      <c r="S43" s="194">
        <v>3.5572889999999999</v>
      </c>
      <c r="T43" s="194">
        <v>3.4758490000000002</v>
      </c>
      <c r="U43" s="194">
        <v>3.4100769999999998</v>
      </c>
      <c r="V43" s="194">
        <v>3.3588879999999999</v>
      </c>
      <c r="W43" s="194">
        <v>3.3199900000000002</v>
      </c>
      <c r="X43" s="194">
        <v>3.2828469999999998</v>
      </c>
      <c r="Y43" s="194">
        <v>3.2463510000000002</v>
      </c>
      <c r="Z43" s="194">
        <v>3.2104189999999999</v>
      </c>
      <c r="AA43" s="194">
        <v>3.1717309999999999</v>
      </c>
      <c r="AB43" s="194">
        <v>3.12947</v>
      </c>
      <c r="AC43" s="194">
        <v>3.0823040000000002</v>
      </c>
      <c r="AD43" s="194">
        <v>3.0480149999999999</v>
      </c>
      <c r="AE43" s="194">
        <v>3.0138310000000001</v>
      </c>
      <c r="AF43" s="181">
        <v>-1.0482E-2</v>
      </c>
      <c r="AG43" s="37"/>
    </row>
    <row r="44" spans="1:33" ht="15" customHeight="1" x14ac:dyDescent="0.35">
      <c r="A44" s="36" t="s">
        <v>657</v>
      </c>
      <c r="B44" s="182" t="s">
        <v>10</v>
      </c>
      <c r="C44" s="194">
        <v>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0</v>
      </c>
      <c r="K44" s="194">
        <v>0</v>
      </c>
      <c r="L44" s="194">
        <v>0</v>
      </c>
      <c r="M44" s="194">
        <v>0</v>
      </c>
      <c r="N44" s="194">
        <v>0</v>
      </c>
      <c r="O44" s="194">
        <v>0</v>
      </c>
      <c r="P44" s="194">
        <v>0</v>
      </c>
      <c r="Q44" s="194">
        <v>0</v>
      </c>
      <c r="R44" s="194">
        <v>0</v>
      </c>
      <c r="S44" s="194">
        <v>0</v>
      </c>
      <c r="T44" s="194">
        <v>0</v>
      </c>
      <c r="U44" s="194">
        <v>0</v>
      </c>
      <c r="V44" s="194">
        <v>0</v>
      </c>
      <c r="W44" s="194">
        <v>0</v>
      </c>
      <c r="X44" s="194">
        <v>0</v>
      </c>
      <c r="Y44" s="194">
        <v>0</v>
      </c>
      <c r="Z44" s="194">
        <v>0</v>
      </c>
      <c r="AA44" s="194">
        <v>0</v>
      </c>
      <c r="AB44" s="194">
        <v>0</v>
      </c>
      <c r="AC44" s="194">
        <v>0</v>
      </c>
      <c r="AD44" s="194">
        <v>0</v>
      </c>
      <c r="AE44" s="194">
        <v>0</v>
      </c>
      <c r="AF44" s="181" t="s">
        <v>1190</v>
      </c>
      <c r="AG44" s="37"/>
    </row>
    <row r="45" spans="1:33" ht="15" customHeight="1" x14ac:dyDescent="0.35">
      <c r="A45" s="36" t="s">
        <v>656</v>
      </c>
      <c r="B45" s="182" t="s">
        <v>11</v>
      </c>
      <c r="C45" s="194">
        <v>1.674078</v>
      </c>
      <c r="D45" s="194">
        <v>1.722378</v>
      </c>
      <c r="E45" s="194">
        <v>1.7150289999999999</v>
      </c>
      <c r="F45" s="194">
        <v>1.7055990000000001</v>
      </c>
      <c r="G45" s="194">
        <v>1.6947589999999999</v>
      </c>
      <c r="H45" s="194">
        <v>1.6882809999999999</v>
      </c>
      <c r="I45" s="194">
        <v>1.6812119999999999</v>
      </c>
      <c r="J45" s="194">
        <v>1.670715</v>
      </c>
      <c r="K45" s="194">
        <v>1.6620779999999999</v>
      </c>
      <c r="L45" s="194">
        <v>1.6525510000000001</v>
      </c>
      <c r="M45" s="194">
        <v>1.6429940000000001</v>
      </c>
      <c r="N45" s="194">
        <v>1.634843</v>
      </c>
      <c r="O45" s="194">
        <v>1.627985</v>
      </c>
      <c r="P45" s="194">
        <v>1.621788</v>
      </c>
      <c r="Q45" s="194">
        <v>1.6142129999999999</v>
      </c>
      <c r="R45" s="194">
        <v>1.6049249999999999</v>
      </c>
      <c r="S45" s="194">
        <v>1.597467</v>
      </c>
      <c r="T45" s="194">
        <v>1.590662</v>
      </c>
      <c r="U45" s="194">
        <v>1.5847150000000001</v>
      </c>
      <c r="V45" s="194">
        <v>1.5781940000000001</v>
      </c>
      <c r="W45" s="194">
        <v>1.5717490000000001</v>
      </c>
      <c r="X45" s="194">
        <v>1.565849</v>
      </c>
      <c r="Y45" s="194">
        <v>1.5600400000000001</v>
      </c>
      <c r="Z45" s="194">
        <v>1.5551170000000001</v>
      </c>
      <c r="AA45" s="194">
        <v>1.5507249999999999</v>
      </c>
      <c r="AB45" s="194">
        <v>1.5464960000000001</v>
      </c>
      <c r="AC45" s="194">
        <v>1.5426249999999999</v>
      </c>
      <c r="AD45" s="194">
        <v>1.538635</v>
      </c>
      <c r="AE45" s="194">
        <v>1.53457</v>
      </c>
      <c r="AF45" s="181">
        <v>-3.1029999999999999E-3</v>
      </c>
      <c r="AG45" s="37"/>
    </row>
    <row r="46" spans="1:33" ht="15" customHeight="1" x14ac:dyDescent="0.35">
      <c r="A46" s="36" t="s">
        <v>655</v>
      </c>
      <c r="B46" s="184" t="s">
        <v>0</v>
      </c>
      <c r="C46" s="195">
        <v>8.0719860000000008</v>
      </c>
      <c r="D46" s="195">
        <v>8.2767780000000002</v>
      </c>
      <c r="E46" s="195">
        <v>8.5352230000000002</v>
      </c>
      <c r="F46" s="195">
        <v>8.4425030000000003</v>
      </c>
      <c r="G46" s="195">
        <v>8.2883680000000002</v>
      </c>
      <c r="H46" s="195">
        <v>8.1870089999999998</v>
      </c>
      <c r="I46" s="195">
        <v>8.1156039999999994</v>
      </c>
      <c r="J46" s="195">
        <v>8.0315740000000009</v>
      </c>
      <c r="K46" s="195">
        <v>7.9554410000000004</v>
      </c>
      <c r="L46" s="195">
        <v>7.8847250000000004</v>
      </c>
      <c r="M46" s="195">
        <v>7.8118939999999997</v>
      </c>
      <c r="N46" s="195">
        <v>7.747058</v>
      </c>
      <c r="O46" s="195">
        <v>7.6850839999999998</v>
      </c>
      <c r="P46" s="195">
        <v>7.6225160000000001</v>
      </c>
      <c r="Q46" s="195">
        <v>7.5650690000000003</v>
      </c>
      <c r="R46" s="195">
        <v>7.4851340000000004</v>
      </c>
      <c r="S46" s="195">
        <v>7.3864809999999999</v>
      </c>
      <c r="T46" s="195">
        <v>7.2997569999999996</v>
      </c>
      <c r="U46" s="195">
        <v>7.2194099999999999</v>
      </c>
      <c r="V46" s="195">
        <v>7.1539089999999996</v>
      </c>
      <c r="W46" s="195">
        <v>7.103974</v>
      </c>
      <c r="X46" s="195">
        <v>7.0590729999999997</v>
      </c>
      <c r="Y46" s="195">
        <v>7.0149499999999998</v>
      </c>
      <c r="Z46" s="195">
        <v>6.970529</v>
      </c>
      <c r="AA46" s="195">
        <v>6.9226470000000004</v>
      </c>
      <c r="AB46" s="195">
        <v>6.8742900000000002</v>
      </c>
      <c r="AC46" s="195">
        <v>6.8221879999999997</v>
      </c>
      <c r="AD46" s="195">
        <v>6.7820390000000002</v>
      </c>
      <c r="AE46" s="195">
        <v>6.7389979999999996</v>
      </c>
      <c r="AF46" s="178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184" t="s">
        <v>185</v>
      </c>
      <c r="C49" s="180">
        <v>89.009604999999993</v>
      </c>
      <c r="D49" s="180">
        <v>88.353020000000001</v>
      </c>
      <c r="E49" s="180">
        <v>89.265617000000006</v>
      </c>
      <c r="F49" s="180">
        <v>88.276107999999994</v>
      </c>
      <c r="G49" s="180">
        <v>88.011116000000001</v>
      </c>
      <c r="H49" s="180">
        <v>86.503517000000002</v>
      </c>
      <c r="I49" s="180">
        <v>84.169189000000003</v>
      </c>
      <c r="J49" s="180">
        <v>82.272591000000006</v>
      </c>
      <c r="K49" s="180">
        <v>80.002150999999998</v>
      </c>
      <c r="L49" s="180">
        <v>78.661636000000001</v>
      </c>
      <c r="M49" s="180">
        <v>78.389579999999995</v>
      </c>
      <c r="N49" s="180">
        <v>77.43338</v>
      </c>
      <c r="O49" s="180">
        <v>76.436958000000004</v>
      </c>
      <c r="P49" s="180">
        <v>75.842017999999996</v>
      </c>
      <c r="Q49" s="180">
        <v>75.283080999999996</v>
      </c>
      <c r="R49" s="180">
        <v>75.087684999999993</v>
      </c>
      <c r="S49" s="180">
        <v>74.251639999999995</v>
      </c>
      <c r="T49" s="180">
        <v>73.183372000000006</v>
      </c>
      <c r="U49" s="180">
        <v>72.455765</v>
      </c>
      <c r="V49" s="180">
        <v>72.237335000000002</v>
      </c>
      <c r="W49" s="180">
        <v>72.197365000000005</v>
      </c>
      <c r="X49" s="180">
        <v>71.752082999999999</v>
      </c>
      <c r="Y49" s="180">
        <v>71.002312000000003</v>
      </c>
      <c r="Z49" s="180">
        <v>70.120277000000002</v>
      </c>
      <c r="AA49" s="180">
        <v>69.401702999999998</v>
      </c>
      <c r="AB49" s="180">
        <v>68.973586999999995</v>
      </c>
      <c r="AC49" s="180">
        <v>68.175719999999998</v>
      </c>
      <c r="AD49" s="180">
        <v>67.662177999999997</v>
      </c>
      <c r="AE49" s="180">
        <v>67.631782999999999</v>
      </c>
      <c r="AF49" s="178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184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184" t="s">
        <v>2109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182" t="s">
        <v>195</v>
      </c>
      <c r="C53" s="194">
        <v>0</v>
      </c>
      <c r="D53" s="194">
        <v>0</v>
      </c>
      <c r="E53" s="194">
        <v>0</v>
      </c>
      <c r="F53" s="194">
        <v>0</v>
      </c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Y53" s="194">
        <v>0</v>
      </c>
      <c r="Z53" s="194">
        <v>0</v>
      </c>
      <c r="AA53" s="194">
        <v>0</v>
      </c>
      <c r="AB53" s="194">
        <v>0</v>
      </c>
      <c r="AC53" s="194">
        <v>0</v>
      </c>
      <c r="AD53" s="194">
        <v>0</v>
      </c>
      <c r="AE53" s="194">
        <v>0</v>
      </c>
      <c r="AF53" s="181" t="s">
        <v>1190</v>
      </c>
      <c r="AG53" s="37"/>
    </row>
    <row r="54" spans="1:33" ht="15" customHeight="1" x14ac:dyDescent="0.35">
      <c r="A54" s="36" t="s">
        <v>652</v>
      </c>
      <c r="B54" s="182" t="s">
        <v>21</v>
      </c>
      <c r="C54" s="194">
        <v>0.33499800000000002</v>
      </c>
      <c r="D54" s="194">
        <v>0.328654</v>
      </c>
      <c r="E54" s="194">
        <v>0.321988</v>
      </c>
      <c r="F54" s="194">
        <v>0.311498</v>
      </c>
      <c r="G54" s="194">
        <v>0.314471</v>
      </c>
      <c r="H54" s="194">
        <v>0.31553999999999999</v>
      </c>
      <c r="I54" s="194">
        <v>0.31517699999999998</v>
      </c>
      <c r="J54" s="194">
        <v>0.31473200000000001</v>
      </c>
      <c r="K54" s="194">
        <v>0.31219000000000002</v>
      </c>
      <c r="L54" s="194">
        <v>0.310477</v>
      </c>
      <c r="M54" s="194">
        <v>0.311278</v>
      </c>
      <c r="N54" s="194">
        <v>0.30938700000000002</v>
      </c>
      <c r="O54" s="194">
        <v>0.30812200000000001</v>
      </c>
      <c r="P54" s="194">
        <v>0.30762200000000001</v>
      </c>
      <c r="Q54" s="194">
        <v>0.30693900000000002</v>
      </c>
      <c r="R54" s="194">
        <v>0.30719600000000002</v>
      </c>
      <c r="S54" s="194">
        <v>0.30549599999999999</v>
      </c>
      <c r="T54" s="194">
        <v>0.30284</v>
      </c>
      <c r="U54" s="194">
        <v>0.30142000000000002</v>
      </c>
      <c r="V54" s="194">
        <v>0.301313</v>
      </c>
      <c r="W54" s="194">
        <v>0.302039</v>
      </c>
      <c r="X54" s="194">
        <v>0.30185099999999998</v>
      </c>
      <c r="Y54" s="194">
        <v>0.30096499999999998</v>
      </c>
      <c r="Z54" s="194">
        <v>0.29953800000000003</v>
      </c>
      <c r="AA54" s="194">
        <v>0.29887900000000001</v>
      </c>
      <c r="AB54" s="194">
        <v>0.29877799999999999</v>
      </c>
      <c r="AC54" s="194">
        <v>0.29723899999999998</v>
      </c>
      <c r="AD54" s="194">
        <v>0.296709</v>
      </c>
      <c r="AE54" s="194">
        <v>0.29819099999999998</v>
      </c>
      <c r="AF54" s="181">
        <v>-4.1479999999999998E-3</v>
      </c>
      <c r="AG54" s="37"/>
    </row>
    <row r="55" spans="1:33" ht="15" customHeight="1" x14ac:dyDescent="0.35">
      <c r="A55" s="36" t="s">
        <v>651</v>
      </c>
      <c r="B55" s="182" t="s">
        <v>434</v>
      </c>
      <c r="C55" s="194">
        <v>5.0921000000000001E-2</v>
      </c>
      <c r="D55" s="194">
        <v>4.9523999999999999E-2</v>
      </c>
      <c r="E55" s="194">
        <v>4.8092000000000003E-2</v>
      </c>
      <c r="F55" s="194">
        <v>4.6107000000000002E-2</v>
      </c>
      <c r="G55" s="194">
        <v>4.6120000000000001E-2</v>
      </c>
      <c r="H55" s="194">
        <v>4.5844999999999997E-2</v>
      </c>
      <c r="I55" s="194">
        <v>4.5354999999999999E-2</v>
      </c>
      <c r="J55" s="194">
        <v>4.4851000000000002E-2</v>
      </c>
      <c r="K55" s="194">
        <v>4.4047000000000003E-2</v>
      </c>
      <c r="L55" s="194">
        <v>4.3360999999999997E-2</v>
      </c>
      <c r="M55" s="194">
        <v>4.3022999999999999E-2</v>
      </c>
      <c r="N55" s="194">
        <v>4.231E-2</v>
      </c>
      <c r="O55" s="194">
        <v>4.1681999999999997E-2</v>
      </c>
      <c r="P55" s="194">
        <v>4.1154999999999997E-2</v>
      </c>
      <c r="Q55" s="194">
        <v>4.0600999999999998E-2</v>
      </c>
      <c r="R55" s="194">
        <v>4.0166E-2</v>
      </c>
      <c r="S55" s="194">
        <v>3.9473000000000001E-2</v>
      </c>
      <c r="T55" s="194">
        <v>3.8656999999999997E-2</v>
      </c>
      <c r="U55" s="194">
        <v>3.8001E-2</v>
      </c>
      <c r="V55" s="194">
        <v>3.7506999999999999E-2</v>
      </c>
      <c r="W55" s="194">
        <v>3.7109999999999997E-2</v>
      </c>
      <c r="X55" s="194">
        <v>3.6594000000000002E-2</v>
      </c>
      <c r="Y55" s="194">
        <v>3.5990000000000001E-2</v>
      </c>
      <c r="Z55" s="194">
        <v>3.5319999999999997E-2</v>
      </c>
      <c r="AA55" s="194">
        <v>3.4736999999999997E-2</v>
      </c>
      <c r="AB55" s="194">
        <v>3.4215000000000002E-2</v>
      </c>
      <c r="AC55" s="194">
        <v>3.3524999999999999E-2</v>
      </c>
      <c r="AD55" s="194">
        <v>3.2946999999999997E-2</v>
      </c>
      <c r="AE55" s="194">
        <v>3.2584000000000002E-2</v>
      </c>
      <c r="AF55" s="181">
        <v>-1.5819E-2</v>
      </c>
      <c r="AG55" s="37"/>
    </row>
    <row r="56" spans="1:33" ht="15" customHeight="1" x14ac:dyDescent="0.35">
      <c r="A56" s="36" t="s">
        <v>650</v>
      </c>
      <c r="B56" s="182" t="s">
        <v>514</v>
      </c>
      <c r="C56" s="194">
        <v>0.97250000000000003</v>
      </c>
      <c r="D56" s="194">
        <v>0.97250000000000003</v>
      </c>
      <c r="E56" s="194">
        <v>0.97250000000000003</v>
      </c>
      <c r="F56" s="194">
        <v>0.97250000000000003</v>
      </c>
      <c r="G56" s="194">
        <v>0.97250000000000003</v>
      </c>
      <c r="H56" s="194">
        <v>0.97250000000000003</v>
      </c>
      <c r="I56" s="194">
        <v>0.97250000000000003</v>
      </c>
      <c r="J56" s="194">
        <v>0.97250000000000003</v>
      </c>
      <c r="K56" s="194">
        <v>0.97250000000000003</v>
      </c>
      <c r="L56" s="194">
        <v>0.97250000000000003</v>
      </c>
      <c r="M56" s="194">
        <v>0.97250000000000003</v>
      </c>
      <c r="N56" s="194">
        <v>0.97250000000000003</v>
      </c>
      <c r="O56" s="194">
        <v>0.97250000000000003</v>
      </c>
      <c r="P56" s="194">
        <v>0.97250000000000003</v>
      </c>
      <c r="Q56" s="194">
        <v>0.97250000000000003</v>
      </c>
      <c r="R56" s="194">
        <v>0.97250000000000003</v>
      </c>
      <c r="S56" s="194">
        <v>0.97250000000000003</v>
      </c>
      <c r="T56" s="194">
        <v>0.97250000000000003</v>
      </c>
      <c r="U56" s="194">
        <v>0.97250000000000003</v>
      </c>
      <c r="V56" s="194">
        <v>0.97250000000000003</v>
      </c>
      <c r="W56" s="194">
        <v>0.97250000000000003</v>
      </c>
      <c r="X56" s="194">
        <v>0.97250000000000003</v>
      </c>
      <c r="Y56" s="194">
        <v>0.97250000000000003</v>
      </c>
      <c r="Z56" s="194">
        <v>0.97250000000000003</v>
      </c>
      <c r="AA56" s="194">
        <v>0.97250000000000003</v>
      </c>
      <c r="AB56" s="194">
        <v>0.97250000000000003</v>
      </c>
      <c r="AC56" s="194">
        <v>0.97250000000000003</v>
      </c>
      <c r="AD56" s="194">
        <v>0.97250000000000003</v>
      </c>
      <c r="AE56" s="194">
        <v>0.97250000000000003</v>
      </c>
      <c r="AF56" s="181">
        <v>0</v>
      </c>
      <c r="AG56" s="37"/>
    </row>
    <row r="57" spans="1:33" ht="15" customHeight="1" x14ac:dyDescent="0.35">
      <c r="A57" s="36" t="s">
        <v>649</v>
      </c>
      <c r="B57" s="184" t="s">
        <v>189</v>
      </c>
      <c r="C57" s="195">
        <v>1.358419</v>
      </c>
      <c r="D57" s="195">
        <v>1.350678</v>
      </c>
      <c r="E57" s="195">
        <v>1.3425800000000001</v>
      </c>
      <c r="F57" s="195">
        <v>1.3301050000000001</v>
      </c>
      <c r="G57" s="195">
        <v>1.333091</v>
      </c>
      <c r="H57" s="195">
        <v>1.333885</v>
      </c>
      <c r="I57" s="195">
        <v>1.333032</v>
      </c>
      <c r="J57" s="195">
        <v>1.3320829999999999</v>
      </c>
      <c r="K57" s="195">
        <v>1.3287370000000001</v>
      </c>
      <c r="L57" s="195">
        <v>1.3263389999999999</v>
      </c>
      <c r="M57" s="195">
        <v>1.3268009999999999</v>
      </c>
      <c r="N57" s="195">
        <v>1.324198</v>
      </c>
      <c r="O57" s="195">
        <v>1.3223039999999999</v>
      </c>
      <c r="P57" s="195">
        <v>1.321277</v>
      </c>
      <c r="Q57" s="195">
        <v>1.3200400000000001</v>
      </c>
      <c r="R57" s="195">
        <v>1.3198620000000001</v>
      </c>
      <c r="S57" s="195">
        <v>1.317469</v>
      </c>
      <c r="T57" s="195">
        <v>1.3139970000000001</v>
      </c>
      <c r="U57" s="195">
        <v>1.3119209999999999</v>
      </c>
      <c r="V57" s="195">
        <v>1.3113189999999999</v>
      </c>
      <c r="W57" s="195">
        <v>1.3116490000000001</v>
      </c>
      <c r="X57" s="195">
        <v>1.310945</v>
      </c>
      <c r="Y57" s="195">
        <v>1.309455</v>
      </c>
      <c r="Z57" s="195">
        <v>1.307358</v>
      </c>
      <c r="AA57" s="195">
        <v>1.3061160000000001</v>
      </c>
      <c r="AB57" s="195">
        <v>1.3054939999999999</v>
      </c>
      <c r="AC57" s="195">
        <v>1.3032649999999999</v>
      </c>
      <c r="AD57" s="195">
        <v>1.3021560000000001</v>
      </c>
      <c r="AE57" s="195">
        <v>1.303275</v>
      </c>
      <c r="AF57" s="178">
        <v>-1.4790000000000001E-3</v>
      </c>
      <c r="AG57" s="37"/>
    </row>
    <row r="58" spans="1:33" ht="12" customHeight="1" x14ac:dyDescent="0.35">
      <c r="A58" s="35"/>
      <c r="B58" s="184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182" t="s">
        <v>195</v>
      </c>
      <c r="C59" s="194">
        <v>2.3765000000000001E-2</v>
      </c>
      <c r="D59" s="194">
        <v>2.3435000000000001E-2</v>
      </c>
      <c r="E59" s="194">
        <v>2.3077E-2</v>
      </c>
      <c r="F59" s="194">
        <v>2.2440999999999999E-2</v>
      </c>
      <c r="G59" s="194">
        <v>2.2773000000000002E-2</v>
      </c>
      <c r="H59" s="194">
        <v>2.2970000000000001E-2</v>
      </c>
      <c r="I59" s="194">
        <v>2.3064000000000001E-2</v>
      </c>
      <c r="J59" s="194">
        <v>2.3153E-2</v>
      </c>
      <c r="K59" s="194">
        <v>2.3087E-2</v>
      </c>
      <c r="L59" s="194">
        <v>2.3082999999999999E-2</v>
      </c>
      <c r="M59" s="194">
        <v>2.3266999999999999E-2</v>
      </c>
      <c r="N59" s="194">
        <v>2.325E-2</v>
      </c>
      <c r="O59" s="194">
        <v>2.3281E-2</v>
      </c>
      <c r="P59" s="194">
        <v>2.3369000000000001E-2</v>
      </c>
      <c r="Q59" s="194">
        <v>2.3445000000000001E-2</v>
      </c>
      <c r="R59" s="194">
        <v>2.3594E-2</v>
      </c>
      <c r="S59" s="194">
        <v>2.3594E-2</v>
      </c>
      <c r="T59" s="194">
        <v>2.3519000000000002E-2</v>
      </c>
      <c r="U59" s="194">
        <v>2.3539999999999998E-2</v>
      </c>
      <c r="V59" s="194">
        <v>2.3664000000000001E-2</v>
      </c>
      <c r="W59" s="194">
        <v>2.3855000000000001E-2</v>
      </c>
      <c r="X59" s="194">
        <v>2.3976000000000001E-2</v>
      </c>
      <c r="Y59" s="194">
        <v>2.4042999999999998E-2</v>
      </c>
      <c r="Z59" s="194">
        <v>2.4067000000000002E-2</v>
      </c>
      <c r="AA59" s="194">
        <v>2.4153000000000001E-2</v>
      </c>
      <c r="AB59" s="194">
        <v>2.4285999999999999E-2</v>
      </c>
      <c r="AC59" s="194">
        <v>2.4302000000000001E-2</v>
      </c>
      <c r="AD59" s="194">
        <v>2.4402E-2</v>
      </c>
      <c r="AE59" s="194">
        <v>2.4669E-2</v>
      </c>
      <c r="AF59" s="181">
        <v>1.3339999999999999E-3</v>
      </c>
      <c r="AG59" s="37"/>
    </row>
    <row r="60" spans="1:33" ht="15" customHeight="1" x14ac:dyDescent="0.35">
      <c r="A60" s="36" t="s">
        <v>647</v>
      </c>
      <c r="B60" s="182" t="s">
        <v>21</v>
      </c>
      <c r="C60" s="194">
        <v>2.0552220000000001</v>
      </c>
      <c r="D60" s="194">
        <v>2.0162979999999999</v>
      </c>
      <c r="E60" s="194">
        <v>1.975403</v>
      </c>
      <c r="F60" s="194">
        <v>1.9110450000000001</v>
      </c>
      <c r="G60" s="194">
        <v>1.929284</v>
      </c>
      <c r="H60" s="194">
        <v>1.935845</v>
      </c>
      <c r="I60" s="194">
        <v>1.9336180000000001</v>
      </c>
      <c r="J60" s="194">
        <v>1.93089</v>
      </c>
      <c r="K60" s="194">
        <v>1.9152929999999999</v>
      </c>
      <c r="L60" s="194">
        <v>1.904785</v>
      </c>
      <c r="M60" s="194">
        <v>1.9096979999999999</v>
      </c>
      <c r="N60" s="194">
        <v>1.898099</v>
      </c>
      <c r="O60" s="194">
        <v>1.890336</v>
      </c>
      <c r="P60" s="194">
        <v>1.887265</v>
      </c>
      <c r="Q60" s="194">
        <v>1.8830789999999999</v>
      </c>
      <c r="R60" s="194">
        <v>1.884652</v>
      </c>
      <c r="S60" s="194">
        <v>1.874225</v>
      </c>
      <c r="T60" s="194">
        <v>1.857928</v>
      </c>
      <c r="U60" s="194">
        <v>1.8492200000000001</v>
      </c>
      <c r="V60" s="194">
        <v>1.8485590000000001</v>
      </c>
      <c r="W60" s="194">
        <v>1.8530150000000001</v>
      </c>
      <c r="X60" s="194">
        <v>1.851861</v>
      </c>
      <c r="Y60" s="194">
        <v>1.846425</v>
      </c>
      <c r="Z60" s="194">
        <v>1.8376749999999999</v>
      </c>
      <c r="AA60" s="194">
        <v>1.8336269999999999</v>
      </c>
      <c r="AB60" s="194">
        <v>1.8330109999999999</v>
      </c>
      <c r="AC60" s="194">
        <v>1.8235699999999999</v>
      </c>
      <c r="AD60" s="194">
        <v>1.820319</v>
      </c>
      <c r="AE60" s="194">
        <v>1.829407</v>
      </c>
      <c r="AF60" s="181">
        <v>-4.1479999999999998E-3</v>
      </c>
      <c r="AG60" s="37"/>
    </row>
    <row r="61" spans="1:33" ht="15" customHeight="1" x14ac:dyDescent="0.35">
      <c r="A61" s="36" t="s">
        <v>646</v>
      </c>
      <c r="B61" s="182" t="s">
        <v>434</v>
      </c>
      <c r="C61" s="194">
        <v>0.19276399999999999</v>
      </c>
      <c r="D61" s="194">
        <v>0.187477</v>
      </c>
      <c r="E61" s="194">
        <v>0.18205499999999999</v>
      </c>
      <c r="F61" s="194">
        <v>0.17454</v>
      </c>
      <c r="G61" s="194">
        <v>0.174591</v>
      </c>
      <c r="H61" s="194">
        <v>0.17354800000000001</v>
      </c>
      <c r="I61" s="194">
        <v>0.17169499999999999</v>
      </c>
      <c r="J61" s="194">
        <v>0.16978499999999999</v>
      </c>
      <c r="K61" s="194">
        <v>0.166742</v>
      </c>
      <c r="L61" s="194">
        <v>0.16414699999999999</v>
      </c>
      <c r="M61" s="194">
        <v>0.16286700000000001</v>
      </c>
      <c r="N61" s="194">
        <v>0.160167</v>
      </c>
      <c r="O61" s="194">
        <v>0.15779000000000001</v>
      </c>
      <c r="P61" s="194">
        <v>0.15579599999999999</v>
      </c>
      <c r="Q61" s="194">
        <v>0.153697</v>
      </c>
      <c r="R61" s="194">
        <v>0.15205099999999999</v>
      </c>
      <c r="S61" s="194">
        <v>0.149426</v>
      </c>
      <c r="T61" s="194">
        <v>0.146339</v>
      </c>
      <c r="U61" s="194">
        <v>0.14385300000000001</v>
      </c>
      <c r="V61" s="194">
        <v>0.141983</v>
      </c>
      <c r="W61" s="194">
        <v>0.14048099999999999</v>
      </c>
      <c r="X61" s="194">
        <v>0.13852900000000001</v>
      </c>
      <c r="Y61" s="194">
        <v>0.136243</v>
      </c>
      <c r="Z61" s="194">
        <v>0.13370499999999999</v>
      </c>
      <c r="AA61" s="194">
        <v>0.13150000000000001</v>
      </c>
      <c r="AB61" s="194">
        <v>0.129524</v>
      </c>
      <c r="AC61" s="194">
        <v>0.126912</v>
      </c>
      <c r="AD61" s="194">
        <v>0.124722</v>
      </c>
      <c r="AE61" s="194">
        <v>0.123347</v>
      </c>
      <c r="AF61" s="181">
        <v>-1.5819E-2</v>
      </c>
      <c r="AG61" s="37"/>
    </row>
    <row r="62" spans="1:33" ht="15" customHeight="1" x14ac:dyDescent="0.35">
      <c r="A62" s="36" t="s">
        <v>645</v>
      </c>
      <c r="B62" s="182" t="s">
        <v>514</v>
      </c>
      <c r="C62" s="194">
        <v>4.0401579999999999</v>
      </c>
      <c r="D62" s="194">
        <v>4.0401579999999999</v>
      </c>
      <c r="E62" s="194">
        <v>4.0401579999999999</v>
      </c>
      <c r="F62" s="194">
        <v>4.0401579999999999</v>
      </c>
      <c r="G62" s="194">
        <v>4.0401579999999999</v>
      </c>
      <c r="H62" s="194">
        <v>4.0401579999999999</v>
      </c>
      <c r="I62" s="194">
        <v>4.0401579999999999</v>
      </c>
      <c r="J62" s="194">
        <v>4.0401579999999999</v>
      </c>
      <c r="K62" s="194">
        <v>4.0401579999999999</v>
      </c>
      <c r="L62" s="194">
        <v>4.0401579999999999</v>
      </c>
      <c r="M62" s="194">
        <v>4.0401579999999999</v>
      </c>
      <c r="N62" s="194">
        <v>4.0401579999999999</v>
      </c>
      <c r="O62" s="194">
        <v>4.0401579999999999</v>
      </c>
      <c r="P62" s="194">
        <v>4.0401579999999999</v>
      </c>
      <c r="Q62" s="194">
        <v>4.0401579999999999</v>
      </c>
      <c r="R62" s="194">
        <v>4.0401579999999999</v>
      </c>
      <c r="S62" s="194">
        <v>4.0401579999999999</v>
      </c>
      <c r="T62" s="194">
        <v>4.0401579999999999</v>
      </c>
      <c r="U62" s="194">
        <v>4.0401579999999999</v>
      </c>
      <c r="V62" s="194">
        <v>4.0401579999999999</v>
      </c>
      <c r="W62" s="194">
        <v>4.0401579999999999</v>
      </c>
      <c r="X62" s="194">
        <v>4.0401579999999999</v>
      </c>
      <c r="Y62" s="194">
        <v>4.0401579999999999</v>
      </c>
      <c r="Z62" s="194">
        <v>4.0401579999999999</v>
      </c>
      <c r="AA62" s="194">
        <v>4.0401579999999999</v>
      </c>
      <c r="AB62" s="194">
        <v>4.0401579999999999</v>
      </c>
      <c r="AC62" s="194">
        <v>4.0401579999999999</v>
      </c>
      <c r="AD62" s="194">
        <v>4.0401579999999999</v>
      </c>
      <c r="AE62" s="194">
        <v>4.0401579999999999</v>
      </c>
      <c r="AF62" s="181">
        <v>0</v>
      </c>
      <c r="AG62" s="37"/>
    </row>
    <row r="63" spans="1:33" ht="15" customHeight="1" x14ac:dyDescent="0.35">
      <c r="A63" s="36" t="s">
        <v>644</v>
      </c>
      <c r="B63" s="184" t="s">
        <v>189</v>
      </c>
      <c r="C63" s="195">
        <v>6.3119100000000001</v>
      </c>
      <c r="D63" s="195">
        <v>6.2673680000000003</v>
      </c>
      <c r="E63" s="195">
        <v>6.2206939999999999</v>
      </c>
      <c r="F63" s="195">
        <v>6.1481839999999996</v>
      </c>
      <c r="G63" s="195">
        <v>6.1668060000000002</v>
      </c>
      <c r="H63" s="195">
        <v>6.1725199999999996</v>
      </c>
      <c r="I63" s="195">
        <v>6.1685350000000003</v>
      </c>
      <c r="J63" s="195">
        <v>6.1639860000000004</v>
      </c>
      <c r="K63" s="195">
        <v>6.1452799999999996</v>
      </c>
      <c r="L63" s="195">
        <v>6.1321729999999999</v>
      </c>
      <c r="M63" s="195">
        <v>6.1359890000000004</v>
      </c>
      <c r="N63" s="195">
        <v>6.1216749999999998</v>
      </c>
      <c r="O63" s="195">
        <v>6.1115649999999997</v>
      </c>
      <c r="P63" s="195">
        <v>6.1065880000000003</v>
      </c>
      <c r="Q63" s="195">
        <v>6.1003790000000002</v>
      </c>
      <c r="R63" s="195">
        <v>6.1004560000000003</v>
      </c>
      <c r="S63" s="195">
        <v>6.0874030000000001</v>
      </c>
      <c r="T63" s="195">
        <v>6.0679439999999998</v>
      </c>
      <c r="U63" s="195">
        <v>6.0567710000000003</v>
      </c>
      <c r="V63" s="195">
        <v>6.0543639999999996</v>
      </c>
      <c r="W63" s="195">
        <v>6.0575089999999996</v>
      </c>
      <c r="X63" s="195">
        <v>6.0545249999999999</v>
      </c>
      <c r="Y63" s="195">
        <v>6.046869</v>
      </c>
      <c r="Z63" s="195">
        <v>6.0356050000000003</v>
      </c>
      <c r="AA63" s="195">
        <v>6.0294379999999999</v>
      </c>
      <c r="AB63" s="195">
        <v>6.0269779999999997</v>
      </c>
      <c r="AC63" s="195">
        <v>6.0149429999999997</v>
      </c>
      <c r="AD63" s="195">
        <v>6.009601</v>
      </c>
      <c r="AE63" s="195">
        <v>6.0175809999999998</v>
      </c>
      <c r="AF63" s="178">
        <v>-1.704E-3</v>
      </c>
      <c r="AG63" s="37"/>
    </row>
    <row r="64" spans="1:33" ht="15" customHeight="1" x14ac:dyDescent="0.35">
      <c r="A64" s="35"/>
      <c r="B64" s="184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182" t="s">
        <v>199</v>
      </c>
      <c r="C65" s="194">
        <v>1.90412</v>
      </c>
      <c r="D65" s="194">
        <v>1.893268</v>
      </c>
      <c r="E65" s="194">
        <v>1.881899</v>
      </c>
      <c r="F65" s="194">
        <v>1.8642529999999999</v>
      </c>
      <c r="G65" s="194">
        <v>1.8687510000000001</v>
      </c>
      <c r="H65" s="194">
        <v>1.870112</v>
      </c>
      <c r="I65" s="194">
        <v>1.869116</v>
      </c>
      <c r="J65" s="194">
        <v>1.8679829999999999</v>
      </c>
      <c r="K65" s="194">
        <v>1.8634109999999999</v>
      </c>
      <c r="L65" s="194">
        <v>1.860198</v>
      </c>
      <c r="M65" s="194">
        <v>1.861097</v>
      </c>
      <c r="N65" s="194">
        <v>1.857591</v>
      </c>
      <c r="O65" s="194">
        <v>1.8551059999999999</v>
      </c>
      <c r="P65" s="194">
        <v>1.853869</v>
      </c>
      <c r="Q65" s="194">
        <v>1.8523309999999999</v>
      </c>
      <c r="R65" s="194">
        <v>1.85232</v>
      </c>
      <c r="S65" s="194">
        <v>1.8491200000000001</v>
      </c>
      <c r="T65" s="194">
        <v>1.844365</v>
      </c>
      <c r="U65" s="194">
        <v>1.8416220000000001</v>
      </c>
      <c r="V65" s="194">
        <v>1.8410070000000001</v>
      </c>
      <c r="W65" s="194">
        <v>1.841739</v>
      </c>
      <c r="X65" s="194">
        <v>1.840983</v>
      </c>
      <c r="Y65" s="194">
        <v>1.8390930000000001</v>
      </c>
      <c r="Z65" s="194">
        <v>1.8363259999999999</v>
      </c>
      <c r="AA65" s="194">
        <v>1.834797</v>
      </c>
      <c r="AB65" s="194">
        <v>1.834168</v>
      </c>
      <c r="AC65" s="194">
        <v>1.8312139999999999</v>
      </c>
      <c r="AD65" s="194">
        <v>1.8298840000000001</v>
      </c>
      <c r="AE65" s="194">
        <v>1.8317859999999999</v>
      </c>
      <c r="AF65" s="181">
        <v>-1.382E-3</v>
      </c>
      <c r="AG65" s="37"/>
      <c r="AH65" s="35"/>
    </row>
    <row r="66" spans="1:34" ht="12" customHeight="1" thickBot="1" x14ac:dyDescent="0.4">
      <c r="A66" s="36" t="s">
        <v>642</v>
      </c>
      <c r="B66" s="182" t="s">
        <v>200</v>
      </c>
      <c r="C66" s="194">
        <v>4.4077900000000003</v>
      </c>
      <c r="D66" s="194">
        <v>4.3740990000000002</v>
      </c>
      <c r="E66" s="194">
        <v>4.3387950000000002</v>
      </c>
      <c r="F66" s="194">
        <v>4.2839309999999999</v>
      </c>
      <c r="G66" s="194">
        <v>4.2980549999999997</v>
      </c>
      <c r="H66" s="194">
        <v>4.3024079999999998</v>
      </c>
      <c r="I66" s="194">
        <v>4.2994190000000003</v>
      </c>
      <c r="J66" s="194">
        <v>4.2960029999999998</v>
      </c>
      <c r="K66" s="194">
        <v>4.2818690000000004</v>
      </c>
      <c r="L66" s="194">
        <v>4.2719750000000003</v>
      </c>
      <c r="M66" s="194">
        <v>4.2748920000000004</v>
      </c>
      <c r="N66" s="194">
        <v>4.2640840000000004</v>
      </c>
      <c r="O66" s="194">
        <v>4.2564580000000003</v>
      </c>
      <c r="P66" s="194">
        <v>4.2527189999999999</v>
      </c>
      <c r="Q66" s="194">
        <v>4.2480479999999998</v>
      </c>
      <c r="R66" s="194">
        <v>4.2481359999999997</v>
      </c>
      <c r="S66" s="194">
        <v>4.238283</v>
      </c>
      <c r="T66" s="194">
        <v>4.2235779999999998</v>
      </c>
      <c r="U66" s="194">
        <v>4.2151480000000001</v>
      </c>
      <c r="V66" s="194">
        <v>4.2133570000000002</v>
      </c>
      <c r="W66" s="194">
        <v>4.21577</v>
      </c>
      <c r="X66" s="194">
        <v>4.2135420000000003</v>
      </c>
      <c r="Y66" s="194">
        <v>4.2077770000000001</v>
      </c>
      <c r="Z66" s="194">
        <v>4.1992789999999998</v>
      </c>
      <c r="AA66" s="194">
        <v>4.1946409999999998</v>
      </c>
      <c r="AB66" s="194">
        <v>4.1928109999999998</v>
      </c>
      <c r="AC66" s="194">
        <v>4.1837289999999996</v>
      </c>
      <c r="AD66" s="194">
        <v>4.1797170000000001</v>
      </c>
      <c r="AE66" s="194">
        <v>4.1857949999999997</v>
      </c>
      <c r="AF66" s="181">
        <v>-1.8439999999999999E-3</v>
      </c>
      <c r="AG66" s="37"/>
      <c r="AH66" s="35"/>
    </row>
    <row r="67" spans="1:34" ht="15" customHeight="1" x14ac:dyDescent="0.35">
      <c r="A67" s="35"/>
      <c r="B67" s="373" t="s">
        <v>2110</v>
      </c>
      <c r="C67" s="370"/>
      <c r="D67" s="370"/>
      <c r="E67" s="370"/>
      <c r="F67" s="370"/>
      <c r="G67" s="370"/>
      <c r="H67" s="370"/>
      <c r="I67" s="370"/>
      <c r="J67" s="370"/>
      <c r="K67" s="370"/>
      <c r="L67" s="370"/>
      <c r="M67" s="370"/>
      <c r="N67" s="370"/>
      <c r="O67" s="370"/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159"/>
    </row>
    <row r="68" spans="1:34" ht="15" customHeight="1" x14ac:dyDescent="0.35">
      <c r="A68" s="35"/>
      <c r="B68" s="37" t="s">
        <v>2016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2010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2018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2111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2106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2112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2113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1986</v>
      </c>
      <c r="C81" s="35">
        <v>41</v>
      </c>
      <c r="D81" s="35" t="s">
        <v>1987</v>
      </c>
      <c r="E81" s="35"/>
      <c r="F81" s="35" t="s">
        <v>1990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1988</v>
      </c>
      <c r="E82" s="35"/>
      <c r="F82" s="35" t="s">
        <v>1989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7:AG67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2014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374" t="s">
        <v>2015</v>
      </c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  <c r="AA67" s="375"/>
      <c r="AB67" s="375"/>
      <c r="AC67" s="375"/>
      <c r="AD67" s="375"/>
      <c r="AE67" s="375"/>
      <c r="AF67" s="375"/>
      <c r="AG67" s="375"/>
      <c r="AH67" s="142"/>
    </row>
    <row r="68" spans="1:34" ht="15" customHeight="1" x14ac:dyDescent="0.35">
      <c r="B68" s="22" t="s">
        <v>2016</v>
      </c>
    </row>
    <row r="69" spans="1:34" ht="15" customHeight="1" x14ac:dyDescent="0.35">
      <c r="B69" s="22" t="s">
        <v>2017</v>
      </c>
    </row>
    <row r="70" spans="1:34" ht="15" customHeight="1" x14ac:dyDescent="0.35">
      <c r="B70" s="22" t="s">
        <v>2010</v>
      </c>
    </row>
    <row r="71" spans="1:34" ht="15" customHeight="1" x14ac:dyDescent="0.35">
      <c r="B71" s="22" t="s">
        <v>2018</v>
      </c>
    </row>
    <row r="72" spans="1:34" ht="15" customHeight="1" x14ac:dyDescent="0.35">
      <c r="B72" s="22" t="s">
        <v>2019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2011</v>
      </c>
    </row>
    <row r="77" spans="1:34" ht="15" customHeight="1" x14ac:dyDescent="0.35">
      <c r="B77" s="22" t="s">
        <v>2020</v>
      </c>
    </row>
    <row r="78" spans="1:34" ht="15" customHeight="1" x14ac:dyDescent="0.35">
      <c r="B78" s="22" t="s">
        <v>2021</v>
      </c>
    </row>
    <row r="80" spans="1:34" ht="12" customHeight="1" x14ac:dyDescent="0.35"/>
    <row r="81" spans="2:7" ht="15" customHeight="1" x14ac:dyDescent="0.35">
      <c r="B81" s="35" t="s">
        <v>1986</v>
      </c>
      <c r="C81" s="35">
        <v>41</v>
      </c>
      <c r="D81" s="35" t="s">
        <v>1987</v>
      </c>
      <c r="E81" s="35"/>
      <c r="F81" s="35" t="s">
        <v>1990</v>
      </c>
      <c r="G81" s="35"/>
    </row>
    <row r="82" spans="2:7" ht="15" customHeight="1" x14ac:dyDescent="0.35">
      <c r="B82" s="35"/>
      <c r="C82" s="35">
        <v>411</v>
      </c>
      <c r="D82" s="35" t="s">
        <v>1988</v>
      </c>
      <c r="E82" s="35"/>
      <c r="F82" s="35" t="s">
        <v>1989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188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184" t="s">
        <v>357</v>
      </c>
      <c r="C15" s="180">
        <v>39.489657999999999</v>
      </c>
      <c r="D15" s="180">
        <v>39.006199000000002</v>
      </c>
      <c r="E15" s="180">
        <v>39.241928000000001</v>
      </c>
      <c r="F15" s="180">
        <v>40.383499</v>
      </c>
      <c r="G15" s="180">
        <v>41.714424000000001</v>
      </c>
      <c r="H15" s="180">
        <v>42.604626000000003</v>
      </c>
      <c r="I15" s="180">
        <v>43.222197999999999</v>
      </c>
      <c r="J15" s="180">
        <v>43.558788</v>
      </c>
      <c r="K15" s="180">
        <v>43.667107000000001</v>
      </c>
      <c r="L15" s="180">
        <v>43.847262999999998</v>
      </c>
      <c r="M15" s="180">
        <v>44.095450999999997</v>
      </c>
      <c r="N15" s="180">
        <v>44.485649000000002</v>
      </c>
      <c r="O15" s="180">
        <v>45.056721000000003</v>
      </c>
      <c r="P15" s="180">
        <v>45.648440999999998</v>
      </c>
      <c r="Q15" s="180">
        <v>46.072398999999997</v>
      </c>
      <c r="R15" s="180">
        <v>46.591617999999997</v>
      </c>
      <c r="S15" s="180">
        <v>47.106681999999999</v>
      </c>
      <c r="T15" s="180">
        <v>47.672859000000003</v>
      </c>
      <c r="U15" s="180">
        <v>48.027209999999997</v>
      </c>
      <c r="V15" s="180">
        <v>48.631011999999998</v>
      </c>
      <c r="W15" s="180">
        <v>49.402282999999997</v>
      </c>
      <c r="X15" s="180">
        <v>49.964900999999998</v>
      </c>
      <c r="Y15" s="180">
        <v>50.329197000000001</v>
      </c>
      <c r="Z15" s="180">
        <v>50.972748000000003</v>
      </c>
      <c r="AA15" s="180">
        <v>51.743003999999999</v>
      </c>
      <c r="AB15" s="180">
        <v>52.397064</v>
      </c>
      <c r="AC15" s="180">
        <v>52.615349000000002</v>
      </c>
      <c r="AD15" s="180">
        <v>53.016792000000002</v>
      </c>
      <c r="AE15" s="180">
        <v>53.815617000000003</v>
      </c>
      <c r="AF15" s="178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182" t="s">
        <v>3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717</v>
      </c>
      <c r="B19" s="182" t="s">
        <v>2</v>
      </c>
      <c r="C19" s="192">
        <v>0.844607</v>
      </c>
      <c r="D19" s="192">
        <v>0.87811399999999995</v>
      </c>
      <c r="E19" s="192">
        <v>0.85793699999999995</v>
      </c>
      <c r="F19" s="192">
        <v>0.88064100000000001</v>
      </c>
      <c r="G19" s="192">
        <v>0.92472900000000002</v>
      </c>
      <c r="H19" s="192">
        <v>0.96953500000000004</v>
      </c>
      <c r="I19" s="192">
        <v>0.994147</v>
      </c>
      <c r="J19" s="192">
        <v>0.96633000000000002</v>
      </c>
      <c r="K19" s="192">
        <v>0.93726799999999999</v>
      </c>
      <c r="L19" s="192">
        <v>0.91695099999999996</v>
      </c>
      <c r="M19" s="192">
        <v>0.90508999999999995</v>
      </c>
      <c r="N19" s="192">
        <v>0.89628300000000005</v>
      </c>
      <c r="O19" s="192">
        <v>0.89532699999999998</v>
      </c>
      <c r="P19" s="192">
        <v>0.89224800000000004</v>
      </c>
      <c r="Q19" s="192">
        <v>0.88761999999999996</v>
      </c>
      <c r="R19" s="192">
        <v>0.87859500000000001</v>
      </c>
      <c r="S19" s="192">
        <v>0.87012</v>
      </c>
      <c r="T19" s="192">
        <v>0.86165700000000001</v>
      </c>
      <c r="U19" s="192">
        <v>0.85232799999999997</v>
      </c>
      <c r="V19" s="192">
        <v>0.84276200000000001</v>
      </c>
      <c r="W19" s="192">
        <v>0.83708300000000002</v>
      </c>
      <c r="X19" s="192">
        <v>0.82527799999999996</v>
      </c>
      <c r="Y19" s="192">
        <v>0.81376000000000004</v>
      </c>
      <c r="Z19" s="192">
        <v>0.80326200000000003</v>
      </c>
      <c r="AA19" s="192">
        <v>0.79258399999999996</v>
      </c>
      <c r="AB19" s="192">
        <v>0.785636</v>
      </c>
      <c r="AC19" s="192">
        <v>0.77475300000000002</v>
      </c>
      <c r="AD19" s="192">
        <v>0.76238899999999998</v>
      </c>
      <c r="AE19" s="192">
        <v>0.75414499999999995</v>
      </c>
      <c r="AF19" s="181">
        <v>-4.0379999999999999E-3</v>
      </c>
      <c r="AG19" s="37"/>
    </row>
    <row r="20" spans="1:33" ht="15" customHeight="1" x14ac:dyDescent="0.35">
      <c r="A20" s="36" t="s">
        <v>716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715</v>
      </c>
      <c r="B21" s="182" t="s">
        <v>4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714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713</v>
      </c>
      <c r="B23" s="182" t="s">
        <v>41</v>
      </c>
      <c r="C23" s="192">
        <v>0.844607</v>
      </c>
      <c r="D23" s="192">
        <v>0.87811399999999995</v>
      </c>
      <c r="E23" s="192">
        <v>0.85793699999999995</v>
      </c>
      <c r="F23" s="192">
        <v>0.88064100000000001</v>
      </c>
      <c r="G23" s="192">
        <v>0.92472900000000002</v>
      </c>
      <c r="H23" s="192">
        <v>0.96953500000000004</v>
      </c>
      <c r="I23" s="192">
        <v>0.994147</v>
      </c>
      <c r="J23" s="192">
        <v>0.96633000000000002</v>
      </c>
      <c r="K23" s="192">
        <v>0.93726799999999999</v>
      </c>
      <c r="L23" s="192">
        <v>0.91695099999999996</v>
      </c>
      <c r="M23" s="192">
        <v>0.90508999999999995</v>
      </c>
      <c r="N23" s="192">
        <v>0.89628300000000005</v>
      </c>
      <c r="O23" s="192">
        <v>0.89532699999999998</v>
      </c>
      <c r="P23" s="192">
        <v>0.89224800000000004</v>
      </c>
      <c r="Q23" s="192">
        <v>0.88761999999999996</v>
      </c>
      <c r="R23" s="192">
        <v>0.87859500000000001</v>
      </c>
      <c r="S23" s="192">
        <v>0.87012</v>
      </c>
      <c r="T23" s="192">
        <v>0.86165700000000001</v>
      </c>
      <c r="U23" s="192">
        <v>0.85232799999999997</v>
      </c>
      <c r="V23" s="192">
        <v>0.84276200000000001</v>
      </c>
      <c r="W23" s="192">
        <v>0.83708300000000002</v>
      </c>
      <c r="X23" s="192">
        <v>0.82527799999999996</v>
      </c>
      <c r="Y23" s="192">
        <v>0.81376000000000004</v>
      </c>
      <c r="Z23" s="192">
        <v>0.80326200000000003</v>
      </c>
      <c r="AA23" s="192">
        <v>0.79258399999999996</v>
      </c>
      <c r="AB23" s="192">
        <v>0.785636</v>
      </c>
      <c r="AC23" s="192">
        <v>0.77475300000000002</v>
      </c>
      <c r="AD23" s="192">
        <v>0.76238899999999998</v>
      </c>
      <c r="AE23" s="192">
        <v>0.75414499999999995</v>
      </c>
      <c r="AF23" s="181">
        <v>-4.0379999999999999E-3</v>
      </c>
      <c r="AG23" s="37"/>
    </row>
    <row r="24" spans="1:33" ht="15" customHeight="1" x14ac:dyDescent="0.35">
      <c r="A24" s="36" t="s">
        <v>712</v>
      </c>
      <c r="B24" s="182" t="s">
        <v>6</v>
      </c>
      <c r="C24" s="192">
        <v>101.656868</v>
      </c>
      <c r="D24" s="192">
        <v>97.401505</v>
      </c>
      <c r="E24" s="192">
        <v>97.488502999999994</v>
      </c>
      <c r="F24" s="192">
        <v>99.136559000000005</v>
      </c>
      <c r="G24" s="192">
        <v>101.982185</v>
      </c>
      <c r="H24" s="192">
        <v>103.701103</v>
      </c>
      <c r="I24" s="192">
        <v>104.283432</v>
      </c>
      <c r="J24" s="192">
        <v>103.770844</v>
      </c>
      <c r="K24" s="192">
        <v>102.752792</v>
      </c>
      <c r="L24" s="192">
        <v>102.057953</v>
      </c>
      <c r="M24" s="192">
        <v>101.69673899999999</v>
      </c>
      <c r="N24" s="192">
        <v>101.596664</v>
      </c>
      <c r="O24" s="192">
        <v>102.16707599999999</v>
      </c>
      <c r="P24" s="192">
        <v>102.917175</v>
      </c>
      <c r="Q24" s="192">
        <v>103.40831799999999</v>
      </c>
      <c r="R24" s="192">
        <v>104.044571</v>
      </c>
      <c r="S24" s="192">
        <v>104.591675</v>
      </c>
      <c r="T24" s="192">
        <v>105.349152</v>
      </c>
      <c r="U24" s="192">
        <v>105.138779</v>
      </c>
      <c r="V24" s="192">
        <v>105.85839799999999</v>
      </c>
      <c r="W24" s="192">
        <v>107.06729900000001</v>
      </c>
      <c r="X24" s="192">
        <v>107.884056</v>
      </c>
      <c r="Y24" s="192">
        <v>108.27295700000001</v>
      </c>
      <c r="Z24" s="192">
        <v>109.181854</v>
      </c>
      <c r="AA24" s="192">
        <v>110.041275</v>
      </c>
      <c r="AB24" s="192">
        <v>111.05939499999999</v>
      </c>
      <c r="AC24" s="192">
        <v>111.21835299999999</v>
      </c>
      <c r="AD24" s="192">
        <v>111.708618</v>
      </c>
      <c r="AE24" s="192">
        <v>112.934563</v>
      </c>
      <c r="AF24" s="181">
        <v>3.764E-3</v>
      </c>
      <c r="AG24" s="37"/>
    </row>
    <row r="25" spans="1:33" ht="12" customHeight="1" x14ac:dyDescent="0.35">
      <c r="A25" s="36" t="s">
        <v>711</v>
      </c>
      <c r="B25" s="182" t="s">
        <v>7</v>
      </c>
      <c r="C25" s="192">
        <v>0</v>
      </c>
      <c r="D25" s="192">
        <v>0</v>
      </c>
      <c r="E25" s="192">
        <v>0</v>
      </c>
      <c r="F25" s="192">
        <v>0</v>
      </c>
      <c r="G25" s="192">
        <v>0</v>
      </c>
      <c r="H25" s="192">
        <v>0</v>
      </c>
      <c r="I25" s="192">
        <v>0</v>
      </c>
      <c r="J25" s="192">
        <v>0</v>
      </c>
      <c r="K25" s="192">
        <v>0</v>
      </c>
      <c r="L25" s="192">
        <v>0</v>
      </c>
      <c r="M25" s="192">
        <v>0</v>
      </c>
      <c r="N25" s="192">
        <v>0</v>
      </c>
      <c r="O25" s="192">
        <v>0</v>
      </c>
      <c r="P25" s="192">
        <v>0</v>
      </c>
      <c r="Q25" s="192">
        <v>0</v>
      </c>
      <c r="R25" s="192">
        <v>0</v>
      </c>
      <c r="S25" s="192">
        <v>0</v>
      </c>
      <c r="T25" s="192">
        <v>0</v>
      </c>
      <c r="U25" s="192">
        <v>0</v>
      </c>
      <c r="V25" s="192">
        <v>0</v>
      </c>
      <c r="W25" s="192">
        <v>0</v>
      </c>
      <c r="X25" s="192">
        <v>0</v>
      </c>
      <c r="Y25" s="192">
        <v>0</v>
      </c>
      <c r="Z25" s="192">
        <v>0</v>
      </c>
      <c r="AA25" s="192">
        <v>0</v>
      </c>
      <c r="AB25" s="192">
        <v>0</v>
      </c>
      <c r="AC25" s="192">
        <v>0</v>
      </c>
      <c r="AD25" s="192">
        <v>0</v>
      </c>
      <c r="AE25" s="192">
        <v>0</v>
      </c>
      <c r="AF25" s="181" t="s">
        <v>1190</v>
      </c>
      <c r="AG25" s="37"/>
    </row>
    <row r="26" spans="1:33" ht="12" customHeight="1" x14ac:dyDescent="0.35">
      <c r="A26" s="36" t="s">
        <v>710</v>
      </c>
      <c r="B26" s="182" t="s">
        <v>10</v>
      </c>
      <c r="C26" s="192">
        <v>0</v>
      </c>
      <c r="D26" s="192">
        <v>0</v>
      </c>
      <c r="E26" s="192">
        <v>0</v>
      </c>
      <c r="F26" s="192">
        <v>0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0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  <c r="T26" s="192">
        <v>0</v>
      </c>
      <c r="U26" s="192">
        <v>0</v>
      </c>
      <c r="V26" s="192">
        <v>0</v>
      </c>
      <c r="W26" s="192">
        <v>0</v>
      </c>
      <c r="X26" s="192">
        <v>0</v>
      </c>
      <c r="Y26" s="192">
        <v>0</v>
      </c>
      <c r="Z26" s="192">
        <v>0</v>
      </c>
      <c r="AA26" s="192">
        <v>0</v>
      </c>
      <c r="AB26" s="192">
        <v>0</v>
      </c>
      <c r="AC26" s="192">
        <v>0</v>
      </c>
      <c r="AD26" s="192">
        <v>0</v>
      </c>
      <c r="AE26" s="192">
        <v>0</v>
      </c>
      <c r="AF26" s="181" t="s">
        <v>1190</v>
      </c>
      <c r="AG26" s="37"/>
    </row>
    <row r="27" spans="1:33" ht="12" customHeight="1" x14ac:dyDescent="0.35">
      <c r="A27" s="36" t="s">
        <v>709</v>
      </c>
      <c r="B27" s="182" t="s">
        <v>11</v>
      </c>
      <c r="C27" s="192">
        <v>87.397773999999998</v>
      </c>
      <c r="D27" s="192">
        <v>88.451187000000004</v>
      </c>
      <c r="E27" s="192">
        <v>88.599723999999995</v>
      </c>
      <c r="F27" s="192">
        <v>89.533660999999995</v>
      </c>
      <c r="G27" s="192">
        <v>92.008895999999993</v>
      </c>
      <c r="H27" s="192">
        <v>93.555046000000004</v>
      </c>
      <c r="I27" s="192">
        <v>93.816162000000006</v>
      </c>
      <c r="J27" s="192">
        <v>92.939621000000002</v>
      </c>
      <c r="K27" s="192">
        <v>91.347365999999994</v>
      </c>
      <c r="L27" s="192">
        <v>90.051224000000005</v>
      </c>
      <c r="M27" s="192">
        <v>89.453711999999996</v>
      </c>
      <c r="N27" s="192">
        <v>88.994124999999997</v>
      </c>
      <c r="O27" s="192">
        <v>89.248947000000001</v>
      </c>
      <c r="P27" s="192">
        <v>89.677170000000004</v>
      </c>
      <c r="Q27" s="192">
        <v>89.862510999999998</v>
      </c>
      <c r="R27" s="192">
        <v>90.304496999999998</v>
      </c>
      <c r="S27" s="192">
        <v>90.940002000000007</v>
      </c>
      <c r="T27" s="192">
        <v>91.104918999999995</v>
      </c>
      <c r="U27" s="192">
        <v>88.433784000000003</v>
      </c>
      <c r="V27" s="192">
        <v>88.454398999999995</v>
      </c>
      <c r="W27" s="192">
        <v>89.269524000000004</v>
      </c>
      <c r="X27" s="192">
        <v>89.732078999999999</v>
      </c>
      <c r="Y27" s="192">
        <v>89.848877000000002</v>
      </c>
      <c r="Z27" s="192">
        <v>90.499343999999994</v>
      </c>
      <c r="AA27" s="192">
        <v>91.421088999999995</v>
      </c>
      <c r="AB27" s="192">
        <v>92.135063000000002</v>
      </c>
      <c r="AC27" s="192">
        <v>92.111435</v>
      </c>
      <c r="AD27" s="192">
        <v>92.408423999999997</v>
      </c>
      <c r="AE27" s="192">
        <v>93.367935000000003</v>
      </c>
      <c r="AF27" s="181">
        <v>2.3630000000000001E-3</v>
      </c>
      <c r="AG27" s="37"/>
    </row>
    <row r="28" spans="1:33" ht="12" customHeight="1" x14ac:dyDescent="0.35">
      <c r="A28" s="36" t="s">
        <v>708</v>
      </c>
      <c r="B28" s="184" t="s">
        <v>0</v>
      </c>
      <c r="C28" s="193">
        <v>189.89924600000001</v>
      </c>
      <c r="D28" s="193">
        <v>186.73080400000001</v>
      </c>
      <c r="E28" s="193">
        <v>186.946167</v>
      </c>
      <c r="F28" s="193">
        <v>189.55085800000001</v>
      </c>
      <c r="G28" s="193">
        <v>194.91580200000001</v>
      </c>
      <c r="H28" s="193">
        <v>198.22567699999999</v>
      </c>
      <c r="I28" s="193">
        <v>199.09375</v>
      </c>
      <c r="J28" s="193">
        <v>197.67678799999999</v>
      </c>
      <c r="K28" s="193">
        <v>195.03743</v>
      </c>
      <c r="L28" s="193">
        <v>193.02612300000001</v>
      </c>
      <c r="M28" s="193">
        <v>192.055542</v>
      </c>
      <c r="N28" s="193">
        <v>191.487076</v>
      </c>
      <c r="O28" s="193">
        <v>192.31134</v>
      </c>
      <c r="P28" s="193">
        <v>193.486603</v>
      </c>
      <c r="Q28" s="193">
        <v>194.158447</v>
      </c>
      <c r="R28" s="193">
        <v>195.22766100000001</v>
      </c>
      <c r="S28" s="193">
        <v>196.401794</v>
      </c>
      <c r="T28" s="193">
        <v>197.31573499999999</v>
      </c>
      <c r="U28" s="193">
        <v>194.42489599999999</v>
      </c>
      <c r="V28" s="193">
        <v>195.155563</v>
      </c>
      <c r="W28" s="193">
        <v>197.17390399999999</v>
      </c>
      <c r="X28" s="193">
        <v>198.441406</v>
      </c>
      <c r="Y28" s="193">
        <v>198.93559300000001</v>
      </c>
      <c r="Z28" s="193">
        <v>200.484467</v>
      </c>
      <c r="AA28" s="193">
        <v>202.25494399999999</v>
      </c>
      <c r="AB28" s="193">
        <v>203.98010300000001</v>
      </c>
      <c r="AC28" s="193">
        <v>204.10453799999999</v>
      </c>
      <c r="AD28" s="193">
        <v>204.879425</v>
      </c>
      <c r="AE28" s="193">
        <v>207.05664100000001</v>
      </c>
      <c r="AF28" s="178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2014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184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182" t="s">
        <v>3</v>
      </c>
      <c r="C32" s="194">
        <v>0</v>
      </c>
      <c r="D32" s="194">
        <v>0</v>
      </c>
      <c r="E32" s="194">
        <v>0</v>
      </c>
      <c r="F32" s="194">
        <v>0</v>
      </c>
      <c r="G32" s="194">
        <v>0</v>
      </c>
      <c r="H32" s="194">
        <v>0</v>
      </c>
      <c r="I32" s="194">
        <v>0</v>
      </c>
      <c r="J32" s="194">
        <v>0</v>
      </c>
      <c r="K32" s="194">
        <v>0</v>
      </c>
      <c r="L32" s="194">
        <v>0</v>
      </c>
      <c r="M32" s="194">
        <v>0</v>
      </c>
      <c r="N32" s="194">
        <v>0</v>
      </c>
      <c r="O32" s="194">
        <v>0</v>
      </c>
      <c r="P32" s="194">
        <v>0</v>
      </c>
      <c r="Q32" s="194">
        <v>0</v>
      </c>
      <c r="R32" s="194">
        <v>0</v>
      </c>
      <c r="S32" s="194">
        <v>0</v>
      </c>
      <c r="T32" s="194">
        <v>0</v>
      </c>
      <c r="U32" s="194">
        <v>0</v>
      </c>
      <c r="V32" s="194">
        <v>0</v>
      </c>
      <c r="W32" s="194">
        <v>0</v>
      </c>
      <c r="X32" s="194">
        <v>0</v>
      </c>
      <c r="Y32" s="194">
        <v>0</v>
      </c>
      <c r="Z32" s="194">
        <v>0</v>
      </c>
      <c r="AA32" s="194">
        <v>0</v>
      </c>
      <c r="AB32" s="194">
        <v>0</v>
      </c>
      <c r="AC32" s="194">
        <v>0</v>
      </c>
      <c r="AD32" s="194">
        <v>0</v>
      </c>
      <c r="AE32" s="194">
        <v>0</v>
      </c>
      <c r="AF32" s="181" t="s">
        <v>1190</v>
      </c>
      <c r="AG32" s="37"/>
    </row>
    <row r="33" spans="1:33" ht="12" customHeight="1" x14ac:dyDescent="0.35">
      <c r="A33" s="36" t="s">
        <v>706</v>
      </c>
      <c r="B33" s="182" t="s">
        <v>2</v>
      </c>
      <c r="C33" s="194">
        <v>2.1388000000000001E-2</v>
      </c>
      <c r="D33" s="194">
        <v>2.2512000000000001E-2</v>
      </c>
      <c r="E33" s="194">
        <v>2.1863E-2</v>
      </c>
      <c r="F33" s="194">
        <v>2.1807E-2</v>
      </c>
      <c r="G33" s="194">
        <v>2.2168E-2</v>
      </c>
      <c r="H33" s="194">
        <v>2.2756999999999999E-2</v>
      </c>
      <c r="I33" s="194">
        <v>2.3001000000000001E-2</v>
      </c>
      <c r="J33" s="194">
        <v>2.2183999999999999E-2</v>
      </c>
      <c r="K33" s="194">
        <v>2.1464E-2</v>
      </c>
      <c r="L33" s="194">
        <v>2.0912E-2</v>
      </c>
      <c r="M33" s="194">
        <v>2.0525999999999999E-2</v>
      </c>
      <c r="N33" s="194">
        <v>2.0147999999999999E-2</v>
      </c>
      <c r="O33" s="194">
        <v>1.9871E-2</v>
      </c>
      <c r="P33" s="194">
        <v>1.9546000000000001E-2</v>
      </c>
      <c r="Q33" s="194">
        <v>1.9265999999999998E-2</v>
      </c>
      <c r="R33" s="194">
        <v>1.8856999999999999E-2</v>
      </c>
      <c r="S33" s="194">
        <v>1.8471000000000001E-2</v>
      </c>
      <c r="T33" s="194">
        <v>1.8074E-2</v>
      </c>
      <c r="U33" s="194">
        <v>1.7746999999999999E-2</v>
      </c>
      <c r="V33" s="194">
        <v>1.7330000000000002E-2</v>
      </c>
      <c r="W33" s="194">
        <v>1.6944000000000001E-2</v>
      </c>
      <c r="X33" s="194">
        <v>1.6517E-2</v>
      </c>
      <c r="Y33" s="194">
        <v>1.6168999999999999E-2</v>
      </c>
      <c r="Z33" s="194">
        <v>1.5758999999999999E-2</v>
      </c>
      <c r="AA33" s="194">
        <v>1.5318E-2</v>
      </c>
      <c r="AB33" s="194">
        <v>1.4994E-2</v>
      </c>
      <c r="AC33" s="194">
        <v>1.4725E-2</v>
      </c>
      <c r="AD33" s="194">
        <v>1.438E-2</v>
      </c>
      <c r="AE33" s="194">
        <v>1.4012999999999999E-2</v>
      </c>
      <c r="AF33" s="181">
        <v>-1.4987E-2</v>
      </c>
      <c r="AG33" s="37"/>
    </row>
    <row r="34" spans="1:33" ht="12" customHeight="1" x14ac:dyDescent="0.35">
      <c r="A34" s="36" t="s">
        <v>705</v>
      </c>
      <c r="B34" s="182" t="s">
        <v>40</v>
      </c>
      <c r="C34" s="194">
        <v>0</v>
      </c>
      <c r="D34" s="194">
        <v>0</v>
      </c>
      <c r="E34" s="194">
        <v>0</v>
      </c>
      <c r="F34" s="194">
        <v>0</v>
      </c>
      <c r="G34" s="194">
        <v>0</v>
      </c>
      <c r="H34" s="194">
        <v>0</v>
      </c>
      <c r="I34" s="194">
        <v>0</v>
      </c>
      <c r="J34" s="194">
        <v>0</v>
      </c>
      <c r="K34" s="194">
        <v>0</v>
      </c>
      <c r="L34" s="194">
        <v>0</v>
      </c>
      <c r="M34" s="194">
        <v>0</v>
      </c>
      <c r="N34" s="194">
        <v>0</v>
      </c>
      <c r="O34" s="194">
        <v>0</v>
      </c>
      <c r="P34" s="194">
        <v>0</v>
      </c>
      <c r="Q34" s="194">
        <v>0</v>
      </c>
      <c r="R34" s="194">
        <v>0</v>
      </c>
      <c r="S34" s="194">
        <v>0</v>
      </c>
      <c r="T34" s="194">
        <v>0</v>
      </c>
      <c r="U34" s="194">
        <v>0</v>
      </c>
      <c r="V34" s="194">
        <v>0</v>
      </c>
      <c r="W34" s="194">
        <v>0</v>
      </c>
      <c r="X34" s="194">
        <v>0</v>
      </c>
      <c r="Y34" s="194">
        <v>0</v>
      </c>
      <c r="Z34" s="194">
        <v>0</v>
      </c>
      <c r="AA34" s="194">
        <v>0</v>
      </c>
      <c r="AB34" s="194">
        <v>0</v>
      </c>
      <c r="AC34" s="194">
        <v>0</v>
      </c>
      <c r="AD34" s="194">
        <v>0</v>
      </c>
      <c r="AE34" s="194">
        <v>0</v>
      </c>
      <c r="AF34" s="181" t="s">
        <v>1190</v>
      </c>
      <c r="AG34" s="37"/>
    </row>
    <row r="35" spans="1:33" ht="12" customHeight="1" x14ac:dyDescent="0.35">
      <c r="A35" s="36" t="s">
        <v>704</v>
      </c>
      <c r="B35" s="182" t="s">
        <v>4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703</v>
      </c>
      <c r="B36" s="182" t="s">
        <v>5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702</v>
      </c>
      <c r="B37" s="182" t="s">
        <v>41</v>
      </c>
      <c r="C37" s="194">
        <v>2.1388000000000001E-2</v>
      </c>
      <c r="D37" s="194">
        <v>2.2512000000000001E-2</v>
      </c>
      <c r="E37" s="194">
        <v>2.1863E-2</v>
      </c>
      <c r="F37" s="194">
        <v>2.1807E-2</v>
      </c>
      <c r="G37" s="194">
        <v>2.2168E-2</v>
      </c>
      <c r="H37" s="194">
        <v>2.2756999999999999E-2</v>
      </c>
      <c r="I37" s="194">
        <v>2.3001000000000001E-2</v>
      </c>
      <c r="J37" s="194">
        <v>2.2183999999999999E-2</v>
      </c>
      <c r="K37" s="194">
        <v>2.1464E-2</v>
      </c>
      <c r="L37" s="194">
        <v>2.0912E-2</v>
      </c>
      <c r="M37" s="194">
        <v>2.0525999999999999E-2</v>
      </c>
      <c r="N37" s="194">
        <v>2.0147999999999999E-2</v>
      </c>
      <c r="O37" s="194">
        <v>1.9871E-2</v>
      </c>
      <c r="P37" s="194">
        <v>1.9546000000000001E-2</v>
      </c>
      <c r="Q37" s="194">
        <v>1.9265999999999998E-2</v>
      </c>
      <c r="R37" s="194">
        <v>1.8856999999999999E-2</v>
      </c>
      <c r="S37" s="194">
        <v>1.8471000000000001E-2</v>
      </c>
      <c r="T37" s="194">
        <v>1.8074E-2</v>
      </c>
      <c r="U37" s="194">
        <v>1.7746999999999999E-2</v>
      </c>
      <c r="V37" s="194">
        <v>1.7330000000000002E-2</v>
      </c>
      <c r="W37" s="194">
        <v>1.6944000000000001E-2</v>
      </c>
      <c r="X37" s="194">
        <v>1.6517E-2</v>
      </c>
      <c r="Y37" s="194">
        <v>1.6168999999999999E-2</v>
      </c>
      <c r="Z37" s="194">
        <v>1.5758999999999999E-2</v>
      </c>
      <c r="AA37" s="194">
        <v>1.5318E-2</v>
      </c>
      <c r="AB37" s="194">
        <v>1.4994E-2</v>
      </c>
      <c r="AC37" s="194">
        <v>1.4725E-2</v>
      </c>
      <c r="AD37" s="194">
        <v>1.438E-2</v>
      </c>
      <c r="AE37" s="194">
        <v>1.4012999999999999E-2</v>
      </c>
      <c r="AF37" s="181">
        <v>-1.4987E-2</v>
      </c>
      <c r="AG37" s="37"/>
    </row>
    <row r="38" spans="1:33" ht="12" customHeight="1" x14ac:dyDescent="0.35">
      <c r="A38" s="36" t="s">
        <v>701</v>
      </c>
      <c r="B38" s="182" t="s">
        <v>6</v>
      </c>
      <c r="C38" s="194">
        <v>2.574265</v>
      </c>
      <c r="D38" s="194">
        <v>2.497077</v>
      </c>
      <c r="E38" s="194">
        <v>2.4842939999999998</v>
      </c>
      <c r="F38" s="194">
        <v>2.4548779999999999</v>
      </c>
      <c r="G38" s="194">
        <v>2.4447700000000001</v>
      </c>
      <c r="H38" s="194">
        <v>2.434034</v>
      </c>
      <c r="I38" s="194">
        <v>2.4127290000000001</v>
      </c>
      <c r="J38" s="194">
        <v>2.382317</v>
      </c>
      <c r="K38" s="194">
        <v>2.353094</v>
      </c>
      <c r="L38" s="194">
        <v>2.3275790000000001</v>
      </c>
      <c r="M38" s="194">
        <v>2.3062860000000001</v>
      </c>
      <c r="N38" s="194">
        <v>2.2838080000000001</v>
      </c>
      <c r="O38" s="194">
        <v>2.2675209999999999</v>
      </c>
      <c r="P38" s="194">
        <v>2.2545600000000001</v>
      </c>
      <c r="Q38" s="194">
        <v>2.2444739999999999</v>
      </c>
      <c r="R38" s="194">
        <v>2.2331180000000002</v>
      </c>
      <c r="S38" s="194">
        <v>2.2203149999999998</v>
      </c>
      <c r="T38" s="194">
        <v>2.209835</v>
      </c>
      <c r="U38" s="194">
        <v>2.1891500000000002</v>
      </c>
      <c r="V38" s="194">
        <v>2.1767669999999999</v>
      </c>
      <c r="W38" s="194">
        <v>2.1672539999999998</v>
      </c>
      <c r="X38" s="194">
        <v>2.1591969999999998</v>
      </c>
      <c r="Y38" s="194">
        <v>2.1512950000000002</v>
      </c>
      <c r="Z38" s="194">
        <v>2.1419649999999999</v>
      </c>
      <c r="AA38" s="194">
        <v>2.1266889999999998</v>
      </c>
      <c r="AB38" s="194">
        <v>2.1195729999999999</v>
      </c>
      <c r="AC38" s="194">
        <v>2.113801</v>
      </c>
      <c r="AD38" s="194">
        <v>2.1070419999999999</v>
      </c>
      <c r="AE38" s="194">
        <v>2.0985459999999998</v>
      </c>
      <c r="AF38" s="181">
        <v>-7.2709999999999997E-3</v>
      </c>
      <c r="AG38" s="37"/>
    </row>
    <row r="39" spans="1:33" ht="12" customHeight="1" x14ac:dyDescent="0.35">
      <c r="A39" s="36" t="s">
        <v>700</v>
      </c>
      <c r="B39" s="182" t="s">
        <v>7</v>
      </c>
      <c r="C39" s="194">
        <v>0</v>
      </c>
      <c r="D39" s="194">
        <v>0</v>
      </c>
      <c r="E39" s="194">
        <v>0</v>
      </c>
      <c r="F39" s="194">
        <v>0</v>
      </c>
      <c r="G39" s="194">
        <v>0</v>
      </c>
      <c r="H39" s="194">
        <v>0</v>
      </c>
      <c r="I39" s="194">
        <v>0</v>
      </c>
      <c r="J39" s="194">
        <v>0</v>
      </c>
      <c r="K39" s="194">
        <v>0</v>
      </c>
      <c r="L39" s="194">
        <v>0</v>
      </c>
      <c r="M39" s="194">
        <v>0</v>
      </c>
      <c r="N39" s="194">
        <v>0</v>
      </c>
      <c r="O39" s="194">
        <v>0</v>
      </c>
      <c r="P39" s="194">
        <v>0</v>
      </c>
      <c r="Q39" s="194">
        <v>0</v>
      </c>
      <c r="R39" s="194">
        <v>0</v>
      </c>
      <c r="S39" s="194">
        <v>0</v>
      </c>
      <c r="T39" s="194">
        <v>0</v>
      </c>
      <c r="U39" s="194">
        <v>0</v>
      </c>
      <c r="V39" s="194">
        <v>0</v>
      </c>
      <c r="W39" s="194">
        <v>0</v>
      </c>
      <c r="X39" s="194">
        <v>0</v>
      </c>
      <c r="Y39" s="194">
        <v>0</v>
      </c>
      <c r="Z39" s="194">
        <v>0</v>
      </c>
      <c r="AA39" s="194">
        <v>0</v>
      </c>
      <c r="AB39" s="194">
        <v>0</v>
      </c>
      <c r="AC39" s="194">
        <v>0</v>
      </c>
      <c r="AD39" s="194">
        <v>0</v>
      </c>
      <c r="AE39" s="194">
        <v>0</v>
      </c>
      <c r="AF39" s="181" t="s">
        <v>1190</v>
      </c>
      <c r="AG39" s="37"/>
    </row>
    <row r="40" spans="1:33" ht="12" customHeight="1" x14ac:dyDescent="0.35">
      <c r="A40" s="36" t="s">
        <v>699</v>
      </c>
      <c r="B40" s="182" t="s">
        <v>10</v>
      </c>
      <c r="C40" s="194">
        <v>0</v>
      </c>
      <c r="D40" s="194">
        <v>0</v>
      </c>
      <c r="E40" s="194">
        <v>0</v>
      </c>
      <c r="F40" s="194">
        <v>0</v>
      </c>
      <c r="G40" s="194">
        <v>0</v>
      </c>
      <c r="H40" s="194">
        <v>0</v>
      </c>
      <c r="I40" s="194">
        <v>0</v>
      </c>
      <c r="J40" s="194">
        <v>0</v>
      </c>
      <c r="K40" s="194">
        <v>0</v>
      </c>
      <c r="L40" s="194">
        <v>0</v>
      </c>
      <c r="M40" s="194">
        <v>0</v>
      </c>
      <c r="N40" s="194">
        <v>0</v>
      </c>
      <c r="O40" s="194">
        <v>0</v>
      </c>
      <c r="P40" s="194">
        <v>0</v>
      </c>
      <c r="Q40" s="194">
        <v>0</v>
      </c>
      <c r="R40" s="194">
        <v>0</v>
      </c>
      <c r="S40" s="194">
        <v>0</v>
      </c>
      <c r="T40" s="194">
        <v>0</v>
      </c>
      <c r="U40" s="194">
        <v>0</v>
      </c>
      <c r="V40" s="194">
        <v>0</v>
      </c>
      <c r="W40" s="194">
        <v>0</v>
      </c>
      <c r="X40" s="194">
        <v>0</v>
      </c>
      <c r="Y40" s="194">
        <v>0</v>
      </c>
      <c r="Z40" s="194">
        <v>0</v>
      </c>
      <c r="AA40" s="194">
        <v>0</v>
      </c>
      <c r="AB40" s="194">
        <v>0</v>
      </c>
      <c r="AC40" s="194">
        <v>0</v>
      </c>
      <c r="AD40" s="194">
        <v>0</v>
      </c>
      <c r="AE40" s="194">
        <v>0</v>
      </c>
      <c r="AF40" s="181" t="s">
        <v>1190</v>
      </c>
      <c r="AG40" s="37"/>
    </row>
    <row r="41" spans="1:33" ht="15" customHeight="1" x14ac:dyDescent="0.35">
      <c r="A41" s="36" t="s">
        <v>698</v>
      </c>
      <c r="B41" s="182" t="s">
        <v>11</v>
      </c>
      <c r="C41" s="194">
        <v>2.2131810000000001</v>
      </c>
      <c r="D41" s="194">
        <v>2.2676189999999998</v>
      </c>
      <c r="E41" s="194">
        <v>2.2577820000000002</v>
      </c>
      <c r="F41" s="194">
        <v>2.217085</v>
      </c>
      <c r="G41" s="194">
        <v>2.2056849999999999</v>
      </c>
      <c r="H41" s="194">
        <v>2.1958890000000002</v>
      </c>
      <c r="I41" s="194">
        <v>2.1705549999999998</v>
      </c>
      <c r="J41" s="194">
        <v>2.1336590000000002</v>
      </c>
      <c r="K41" s="194">
        <v>2.0919029999999998</v>
      </c>
      <c r="L41" s="194">
        <v>2.0537480000000001</v>
      </c>
      <c r="M41" s="194">
        <v>2.0286379999999999</v>
      </c>
      <c r="N41" s="194">
        <v>2.0005130000000002</v>
      </c>
      <c r="O41" s="194">
        <v>1.9808129999999999</v>
      </c>
      <c r="P41" s="194">
        <v>1.964518</v>
      </c>
      <c r="Q41" s="194">
        <v>1.9504630000000001</v>
      </c>
      <c r="R41" s="194">
        <v>1.938213</v>
      </c>
      <c r="S41" s="194">
        <v>1.930512</v>
      </c>
      <c r="T41" s="194">
        <v>1.911044</v>
      </c>
      <c r="U41" s="194">
        <v>1.8413269999999999</v>
      </c>
      <c r="V41" s="194">
        <v>1.818889</v>
      </c>
      <c r="W41" s="194">
        <v>1.8069919999999999</v>
      </c>
      <c r="X41" s="194">
        <v>1.7959020000000001</v>
      </c>
      <c r="Y41" s="194">
        <v>1.7852239999999999</v>
      </c>
      <c r="Z41" s="194">
        <v>1.7754460000000001</v>
      </c>
      <c r="AA41" s="194">
        <v>1.7668299999999999</v>
      </c>
      <c r="AB41" s="194">
        <v>1.7584010000000001</v>
      </c>
      <c r="AC41" s="194">
        <v>1.7506569999999999</v>
      </c>
      <c r="AD41" s="194">
        <v>1.7430030000000001</v>
      </c>
      <c r="AE41" s="194">
        <v>1.7349600000000001</v>
      </c>
      <c r="AF41" s="181">
        <v>-8.6569999999999998E-3</v>
      </c>
      <c r="AG41" s="37"/>
    </row>
    <row r="42" spans="1:33" ht="15" customHeight="1" x14ac:dyDescent="0.35">
      <c r="A42" s="36" t="s">
        <v>697</v>
      </c>
      <c r="B42" s="184" t="s">
        <v>0</v>
      </c>
      <c r="C42" s="195">
        <v>4.8088350000000002</v>
      </c>
      <c r="D42" s="195">
        <v>4.7872089999999998</v>
      </c>
      <c r="E42" s="195">
        <v>4.7639389999999997</v>
      </c>
      <c r="F42" s="195">
        <v>4.6937699999999998</v>
      </c>
      <c r="G42" s="195">
        <v>4.6726239999999999</v>
      </c>
      <c r="H42" s="195">
        <v>4.6526800000000001</v>
      </c>
      <c r="I42" s="195">
        <v>4.6062849999999997</v>
      </c>
      <c r="J42" s="195">
        <v>4.5381609999999997</v>
      </c>
      <c r="K42" s="195">
        <v>4.4664609999999998</v>
      </c>
      <c r="L42" s="195">
        <v>4.4022389999999998</v>
      </c>
      <c r="M42" s="195">
        <v>4.3554500000000003</v>
      </c>
      <c r="N42" s="195">
        <v>4.304468</v>
      </c>
      <c r="O42" s="195">
        <v>4.2682060000000002</v>
      </c>
      <c r="P42" s="195">
        <v>4.2386239999999997</v>
      </c>
      <c r="Q42" s="195">
        <v>4.2142030000000004</v>
      </c>
      <c r="R42" s="195">
        <v>4.190188</v>
      </c>
      <c r="S42" s="195">
        <v>4.1692980000000004</v>
      </c>
      <c r="T42" s="195">
        <v>4.1389529999999999</v>
      </c>
      <c r="U42" s="195">
        <v>4.0482230000000001</v>
      </c>
      <c r="V42" s="195">
        <v>4.0129859999999997</v>
      </c>
      <c r="W42" s="195">
        <v>3.99119</v>
      </c>
      <c r="X42" s="195">
        <v>3.971616</v>
      </c>
      <c r="Y42" s="195">
        <v>3.9526880000000002</v>
      </c>
      <c r="Z42" s="195">
        <v>3.9331700000000001</v>
      </c>
      <c r="AA42" s="195">
        <v>3.9088370000000001</v>
      </c>
      <c r="AB42" s="195">
        <v>3.8929680000000002</v>
      </c>
      <c r="AC42" s="195">
        <v>3.8791820000000001</v>
      </c>
      <c r="AD42" s="195">
        <v>3.8644250000000002</v>
      </c>
      <c r="AE42" s="195">
        <v>3.8475199999999998</v>
      </c>
      <c r="AF42" s="178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184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184" t="s">
        <v>185</v>
      </c>
      <c r="C45" s="180">
        <v>15.618164</v>
      </c>
      <c r="D45" s="180">
        <v>14.957636000000001</v>
      </c>
      <c r="E45" s="180">
        <v>14.695399999999999</v>
      </c>
      <c r="F45" s="180">
        <v>14.06171</v>
      </c>
      <c r="G45" s="180">
        <v>13.431772</v>
      </c>
      <c r="H45" s="180">
        <v>12.656522000000001</v>
      </c>
      <c r="I45" s="180">
        <v>11.851706</v>
      </c>
      <c r="J45" s="180">
        <v>11.167351999999999</v>
      </c>
      <c r="K45" s="180">
        <v>10.594436</v>
      </c>
      <c r="L45" s="180">
        <v>10.277965</v>
      </c>
      <c r="M45" s="180">
        <v>10.088464999999999</v>
      </c>
      <c r="N45" s="180">
        <v>10.019302</v>
      </c>
      <c r="O45" s="180">
        <v>9.9638430000000007</v>
      </c>
      <c r="P45" s="180">
        <v>9.9784249999999997</v>
      </c>
      <c r="Q45" s="180">
        <v>9.9668430000000008</v>
      </c>
      <c r="R45" s="180">
        <v>9.950189</v>
      </c>
      <c r="S45" s="180">
        <v>9.9318919999999995</v>
      </c>
      <c r="T45" s="180">
        <v>9.9305099999999999</v>
      </c>
      <c r="U45" s="180">
        <v>9.7794450000000008</v>
      </c>
      <c r="V45" s="180">
        <v>9.8325340000000008</v>
      </c>
      <c r="W45" s="180">
        <v>9.9352319999999992</v>
      </c>
      <c r="X45" s="180">
        <v>9.9613549999999993</v>
      </c>
      <c r="Y45" s="180">
        <v>9.9086909999999992</v>
      </c>
      <c r="Z45" s="180">
        <v>9.9223610000000004</v>
      </c>
      <c r="AA45" s="180">
        <v>9.9201090000000001</v>
      </c>
      <c r="AB45" s="180">
        <v>9.9562539999999995</v>
      </c>
      <c r="AC45" s="180">
        <v>9.8980340000000009</v>
      </c>
      <c r="AD45" s="180">
        <v>9.9029720000000001</v>
      </c>
      <c r="AE45" s="180">
        <v>9.9326640000000008</v>
      </c>
      <c r="AF45" s="178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184" t="s">
        <v>2109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182" t="s">
        <v>195</v>
      </c>
      <c r="C50" s="194">
        <v>0</v>
      </c>
      <c r="D50" s="194">
        <v>0</v>
      </c>
      <c r="E50" s="194">
        <v>0</v>
      </c>
      <c r="F50" s="194">
        <v>0</v>
      </c>
      <c r="G50" s="194">
        <v>0</v>
      </c>
      <c r="H50" s="194">
        <v>0</v>
      </c>
      <c r="I50" s="194">
        <v>0</v>
      </c>
      <c r="J50" s="194">
        <v>0</v>
      </c>
      <c r="K50" s="194">
        <v>0</v>
      </c>
      <c r="L50" s="194">
        <v>0</v>
      </c>
      <c r="M50" s="194">
        <v>0</v>
      </c>
      <c r="N50" s="194">
        <v>0</v>
      </c>
      <c r="O50" s="194">
        <v>0</v>
      </c>
      <c r="P50" s="194">
        <v>0</v>
      </c>
      <c r="Q50" s="194">
        <v>0</v>
      </c>
      <c r="R50" s="194">
        <v>0</v>
      </c>
      <c r="S50" s="194">
        <v>0</v>
      </c>
      <c r="T50" s="194">
        <v>0</v>
      </c>
      <c r="U50" s="194">
        <v>0</v>
      </c>
      <c r="V50" s="194">
        <v>0</v>
      </c>
      <c r="W50" s="194">
        <v>0</v>
      </c>
      <c r="X50" s="194">
        <v>0</v>
      </c>
      <c r="Y50" s="194">
        <v>0</v>
      </c>
      <c r="Z50" s="194">
        <v>0</v>
      </c>
      <c r="AA50" s="194">
        <v>0</v>
      </c>
      <c r="AB50" s="194">
        <v>0</v>
      </c>
      <c r="AC50" s="194">
        <v>0</v>
      </c>
      <c r="AD50" s="194">
        <v>0</v>
      </c>
      <c r="AE50" s="194">
        <v>0</v>
      </c>
      <c r="AF50" s="181" t="s">
        <v>1190</v>
      </c>
      <c r="AG50" s="37"/>
    </row>
    <row r="51" spans="1:34" ht="15" customHeight="1" x14ac:dyDescent="0.35">
      <c r="A51" s="36" t="s">
        <v>694</v>
      </c>
      <c r="B51" s="182" t="s">
        <v>21</v>
      </c>
      <c r="C51" s="194">
        <v>2.8E-5</v>
      </c>
      <c r="D51" s="194">
        <v>4.3000000000000002E-5</v>
      </c>
      <c r="E51" s="194">
        <v>5.3999999999999998E-5</v>
      </c>
      <c r="F51" s="194">
        <v>6.0000000000000002E-5</v>
      </c>
      <c r="G51" s="194">
        <v>6.6000000000000005E-5</v>
      </c>
      <c r="H51" s="194">
        <v>7.2000000000000002E-5</v>
      </c>
      <c r="I51" s="194">
        <v>7.7999999999999999E-5</v>
      </c>
      <c r="J51" s="194">
        <v>8.3999999999999995E-5</v>
      </c>
      <c r="K51" s="194">
        <v>9.0000000000000006E-5</v>
      </c>
      <c r="L51" s="194">
        <v>9.7E-5</v>
      </c>
      <c r="M51" s="194">
        <v>1.0399999999999999E-4</v>
      </c>
      <c r="N51" s="194">
        <v>1.13E-4</v>
      </c>
      <c r="O51" s="194">
        <v>1.22E-4</v>
      </c>
      <c r="P51" s="194">
        <v>1.3200000000000001E-4</v>
      </c>
      <c r="Q51" s="194">
        <v>1.4200000000000001E-4</v>
      </c>
      <c r="R51" s="194">
        <v>1.54E-4</v>
      </c>
      <c r="S51" s="194">
        <v>1.66E-4</v>
      </c>
      <c r="T51" s="194">
        <v>1.7899999999999999E-4</v>
      </c>
      <c r="U51" s="194">
        <v>1.93E-4</v>
      </c>
      <c r="V51" s="194">
        <v>2.0699999999999999E-4</v>
      </c>
      <c r="W51" s="194">
        <v>2.2100000000000001E-4</v>
      </c>
      <c r="X51" s="194">
        <v>2.3699999999999999E-4</v>
      </c>
      <c r="Y51" s="194">
        <v>2.52E-4</v>
      </c>
      <c r="Z51" s="194">
        <v>2.6800000000000001E-4</v>
      </c>
      <c r="AA51" s="194">
        <v>2.8400000000000002E-4</v>
      </c>
      <c r="AB51" s="194">
        <v>2.9999999999999997E-4</v>
      </c>
      <c r="AC51" s="194">
        <v>3.1700000000000001E-4</v>
      </c>
      <c r="AD51" s="194">
        <v>3.3500000000000001E-4</v>
      </c>
      <c r="AE51" s="194">
        <v>3.5300000000000002E-4</v>
      </c>
      <c r="AF51" s="181">
        <v>9.4625000000000001E-2</v>
      </c>
      <c r="AG51" s="37"/>
    </row>
    <row r="52" spans="1:34" ht="15" customHeight="1" x14ac:dyDescent="0.35">
      <c r="A52" s="36" t="s">
        <v>693</v>
      </c>
      <c r="B52" s="182" t="s">
        <v>434</v>
      </c>
      <c r="C52" s="194">
        <v>0</v>
      </c>
      <c r="D52" s="194">
        <v>0</v>
      </c>
      <c r="E52" s="194">
        <v>0</v>
      </c>
      <c r="F52" s="194">
        <v>0</v>
      </c>
      <c r="G52" s="194">
        <v>0</v>
      </c>
      <c r="H52" s="194">
        <v>0</v>
      </c>
      <c r="I52" s="194">
        <v>0</v>
      </c>
      <c r="J52" s="194">
        <v>0</v>
      </c>
      <c r="K52" s="194">
        <v>0</v>
      </c>
      <c r="L52" s="194">
        <v>0</v>
      </c>
      <c r="M52" s="194">
        <v>0</v>
      </c>
      <c r="N52" s="194">
        <v>0</v>
      </c>
      <c r="O52" s="194">
        <v>0</v>
      </c>
      <c r="P52" s="194">
        <v>0</v>
      </c>
      <c r="Q52" s="194">
        <v>0</v>
      </c>
      <c r="R52" s="194">
        <v>0</v>
      </c>
      <c r="S52" s="194">
        <v>0</v>
      </c>
      <c r="T52" s="194">
        <v>0</v>
      </c>
      <c r="U52" s="194">
        <v>0</v>
      </c>
      <c r="V52" s="194">
        <v>0</v>
      </c>
      <c r="W52" s="194">
        <v>0</v>
      </c>
      <c r="X52" s="194">
        <v>0</v>
      </c>
      <c r="Y52" s="194">
        <v>0</v>
      </c>
      <c r="Z52" s="194">
        <v>0</v>
      </c>
      <c r="AA52" s="194">
        <v>0</v>
      </c>
      <c r="AB52" s="194">
        <v>0</v>
      </c>
      <c r="AC52" s="194">
        <v>0</v>
      </c>
      <c r="AD52" s="194">
        <v>0</v>
      </c>
      <c r="AE52" s="194">
        <v>0</v>
      </c>
      <c r="AF52" s="181" t="s">
        <v>1190</v>
      </c>
      <c r="AG52" s="37"/>
    </row>
    <row r="53" spans="1:34" ht="15" customHeight="1" x14ac:dyDescent="0.35">
      <c r="A53" s="36" t="s">
        <v>692</v>
      </c>
      <c r="B53" s="182" t="s">
        <v>514</v>
      </c>
      <c r="C53" s="194">
        <v>0</v>
      </c>
      <c r="D53" s="194">
        <v>0</v>
      </c>
      <c r="E53" s="194">
        <v>0</v>
      </c>
      <c r="F53" s="194">
        <v>0</v>
      </c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Y53" s="194">
        <v>0</v>
      </c>
      <c r="Z53" s="194">
        <v>0</v>
      </c>
      <c r="AA53" s="194">
        <v>0</v>
      </c>
      <c r="AB53" s="194">
        <v>0</v>
      </c>
      <c r="AC53" s="194">
        <v>0</v>
      </c>
      <c r="AD53" s="194">
        <v>0</v>
      </c>
      <c r="AE53" s="194">
        <v>0</v>
      </c>
      <c r="AF53" s="181" t="s">
        <v>1190</v>
      </c>
      <c r="AG53" s="37"/>
    </row>
    <row r="54" spans="1:34" ht="15" customHeight="1" x14ac:dyDescent="0.35">
      <c r="A54" s="36" t="s">
        <v>691</v>
      </c>
      <c r="B54" s="184" t="s">
        <v>189</v>
      </c>
      <c r="C54" s="195">
        <v>2.8E-5</v>
      </c>
      <c r="D54" s="195">
        <v>4.3000000000000002E-5</v>
      </c>
      <c r="E54" s="195">
        <v>5.3999999999999998E-5</v>
      </c>
      <c r="F54" s="195">
        <v>6.0000000000000002E-5</v>
      </c>
      <c r="G54" s="195">
        <v>6.6000000000000005E-5</v>
      </c>
      <c r="H54" s="195">
        <v>7.2000000000000002E-5</v>
      </c>
      <c r="I54" s="195">
        <v>7.7999999999999999E-5</v>
      </c>
      <c r="J54" s="195">
        <v>8.3999999999999995E-5</v>
      </c>
      <c r="K54" s="195">
        <v>9.0000000000000006E-5</v>
      </c>
      <c r="L54" s="195">
        <v>9.7E-5</v>
      </c>
      <c r="M54" s="195">
        <v>1.0399999999999999E-4</v>
      </c>
      <c r="N54" s="195">
        <v>1.13E-4</v>
      </c>
      <c r="O54" s="195">
        <v>1.22E-4</v>
      </c>
      <c r="P54" s="195">
        <v>1.3200000000000001E-4</v>
      </c>
      <c r="Q54" s="195">
        <v>1.4200000000000001E-4</v>
      </c>
      <c r="R54" s="195">
        <v>1.54E-4</v>
      </c>
      <c r="S54" s="195">
        <v>1.66E-4</v>
      </c>
      <c r="T54" s="195">
        <v>1.7899999999999999E-4</v>
      </c>
      <c r="U54" s="195">
        <v>1.93E-4</v>
      </c>
      <c r="V54" s="195">
        <v>2.0699999999999999E-4</v>
      </c>
      <c r="W54" s="195">
        <v>2.2100000000000001E-4</v>
      </c>
      <c r="X54" s="195">
        <v>2.3699999999999999E-4</v>
      </c>
      <c r="Y54" s="195">
        <v>2.52E-4</v>
      </c>
      <c r="Z54" s="195">
        <v>2.6800000000000001E-4</v>
      </c>
      <c r="AA54" s="195">
        <v>2.8400000000000002E-4</v>
      </c>
      <c r="AB54" s="195">
        <v>2.9999999999999997E-4</v>
      </c>
      <c r="AC54" s="195">
        <v>3.1700000000000001E-4</v>
      </c>
      <c r="AD54" s="195">
        <v>3.3500000000000001E-4</v>
      </c>
      <c r="AE54" s="195">
        <v>3.5300000000000002E-4</v>
      </c>
      <c r="AF54" s="178">
        <v>9.4625000000000001E-2</v>
      </c>
      <c r="AG54" s="37"/>
    </row>
    <row r="55" spans="1:34" ht="15" customHeight="1" x14ac:dyDescent="0.35">
      <c r="A55" s="35"/>
      <c r="B55" s="184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182" t="s">
        <v>195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4">
        <v>0</v>
      </c>
      <c r="L56" s="194">
        <v>0</v>
      </c>
      <c r="M56" s="194">
        <v>0</v>
      </c>
      <c r="N56" s="194">
        <v>0</v>
      </c>
      <c r="O56" s="194">
        <v>0</v>
      </c>
      <c r="P56" s="194">
        <v>0</v>
      </c>
      <c r="Q56" s="194">
        <v>0</v>
      </c>
      <c r="R56" s="194">
        <v>0</v>
      </c>
      <c r="S56" s="194">
        <v>0</v>
      </c>
      <c r="T56" s="194">
        <v>0</v>
      </c>
      <c r="U56" s="194">
        <v>0</v>
      </c>
      <c r="V56" s="194">
        <v>0</v>
      </c>
      <c r="W56" s="194">
        <v>0</v>
      </c>
      <c r="X56" s="194">
        <v>0</v>
      </c>
      <c r="Y56" s="194">
        <v>0</v>
      </c>
      <c r="Z56" s="194">
        <v>0</v>
      </c>
      <c r="AA56" s="194">
        <v>0</v>
      </c>
      <c r="AB56" s="194">
        <v>0</v>
      </c>
      <c r="AC56" s="194">
        <v>0</v>
      </c>
      <c r="AD56" s="194">
        <v>0</v>
      </c>
      <c r="AE56" s="194">
        <v>0</v>
      </c>
      <c r="AF56" s="181" t="s">
        <v>1190</v>
      </c>
      <c r="AG56" s="37"/>
    </row>
    <row r="57" spans="1:34" ht="15" customHeight="1" x14ac:dyDescent="0.35">
      <c r="A57" s="36" t="s">
        <v>689</v>
      </c>
      <c r="B57" s="182" t="s">
        <v>21</v>
      </c>
      <c r="C57" s="194">
        <v>4.6999999999999997E-5</v>
      </c>
      <c r="D57" s="194">
        <v>7.2999999999999999E-5</v>
      </c>
      <c r="E57" s="194">
        <v>9.3999999999999994E-5</v>
      </c>
      <c r="F57" s="194">
        <v>1.06E-4</v>
      </c>
      <c r="G57" s="194">
        <v>1.1900000000000001E-4</v>
      </c>
      <c r="H57" s="194">
        <v>1.3200000000000001E-4</v>
      </c>
      <c r="I57" s="194">
        <v>1.46E-4</v>
      </c>
      <c r="J57" s="194">
        <v>1.6100000000000001E-4</v>
      </c>
      <c r="K57" s="194">
        <v>1.76E-4</v>
      </c>
      <c r="L57" s="194">
        <v>1.94E-4</v>
      </c>
      <c r="M57" s="194">
        <v>2.14E-4</v>
      </c>
      <c r="N57" s="194">
        <v>2.3800000000000001E-4</v>
      </c>
      <c r="O57" s="194">
        <v>2.6499999999999999E-4</v>
      </c>
      <c r="P57" s="194">
        <v>2.9599999999999998E-4</v>
      </c>
      <c r="Q57" s="194">
        <v>3.3100000000000002E-4</v>
      </c>
      <c r="R57" s="194">
        <v>3.6900000000000002E-4</v>
      </c>
      <c r="S57" s="194">
        <v>4.1100000000000002E-4</v>
      </c>
      <c r="T57" s="194">
        <v>4.57E-4</v>
      </c>
      <c r="U57" s="194">
        <v>5.0600000000000005E-4</v>
      </c>
      <c r="V57" s="194">
        <v>5.5999999999999995E-4</v>
      </c>
      <c r="W57" s="194">
        <v>6.1700000000000004E-4</v>
      </c>
      <c r="X57" s="194">
        <v>6.78E-4</v>
      </c>
      <c r="Y57" s="194">
        <v>7.4100000000000001E-4</v>
      </c>
      <c r="Z57" s="194">
        <v>8.0699999999999999E-4</v>
      </c>
      <c r="AA57" s="194">
        <v>8.7699999999999996E-4</v>
      </c>
      <c r="AB57" s="194">
        <v>9.5E-4</v>
      </c>
      <c r="AC57" s="194">
        <v>1.0280000000000001E-3</v>
      </c>
      <c r="AD57" s="194">
        <v>1.109E-3</v>
      </c>
      <c r="AE57" s="194">
        <v>1.1950000000000001E-3</v>
      </c>
      <c r="AF57" s="181">
        <v>0.12291000000000001</v>
      </c>
      <c r="AG57" s="37"/>
    </row>
    <row r="58" spans="1:34" ht="12" customHeight="1" x14ac:dyDescent="0.35">
      <c r="A58" s="36" t="s">
        <v>688</v>
      </c>
      <c r="B58" s="182" t="s">
        <v>434</v>
      </c>
      <c r="C58" s="194">
        <v>0</v>
      </c>
      <c r="D58" s="194">
        <v>0</v>
      </c>
      <c r="E58" s="194">
        <v>0</v>
      </c>
      <c r="F58" s="194">
        <v>0</v>
      </c>
      <c r="G58" s="194">
        <v>0</v>
      </c>
      <c r="H58" s="194">
        <v>0</v>
      </c>
      <c r="I58" s="194">
        <v>0</v>
      </c>
      <c r="J58" s="194">
        <v>0</v>
      </c>
      <c r="K58" s="194">
        <v>0</v>
      </c>
      <c r="L58" s="194">
        <v>0</v>
      </c>
      <c r="M58" s="194">
        <v>0</v>
      </c>
      <c r="N58" s="194">
        <v>0</v>
      </c>
      <c r="O58" s="194">
        <v>0</v>
      </c>
      <c r="P58" s="194">
        <v>0</v>
      </c>
      <c r="Q58" s="194">
        <v>0</v>
      </c>
      <c r="R58" s="194">
        <v>0</v>
      </c>
      <c r="S58" s="194">
        <v>0</v>
      </c>
      <c r="T58" s="194">
        <v>0</v>
      </c>
      <c r="U58" s="194">
        <v>0</v>
      </c>
      <c r="V58" s="194">
        <v>0</v>
      </c>
      <c r="W58" s="194">
        <v>0</v>
      </c>
      <c r="X58" s="194">
        <v>0</v>
      </c>
      <c r="Y58" s="194">
        <v>0</v>
      </c>
      <c r="Z58" s="194">
        <v>0</v>
      </c>
      <c r="AA58" s="194">
        <v>0</v>
      </c>
      <c r="AB58" s="194">
        <v>0</v>
      </c>
      <c r="AC58" s="194">
        <v>0</v>
      </c>
      <c r="AD58" s="194">
        <v>0</v>
      </c>
      <c r="AE58" s="194">
        <v>0</v>
      </c>
      <c r="AF58" s="181" t="s">
        <v>1190</v>
      </c>
      <c r="AG58" s="37"/>
    </row>
    <row r="59" spans="1:34" ht="15" customHeight="1" x14ac:dyDescent="0.35">
      <c r="A59" s="36" t="s">
        <v>687</v>
      </c>
      <c r="B59" s="182" t="s">
        <v>514</v>
      </c>
      <c r="C59" s="194">
        <v>0</v>
      </c>
      <c r="D59" s="194">
        <v>0</v>
      </c>
      <c r="E59" s="194">
        <v>0</v>
      </c>
      <c r="F59" s="194">
        <v>0</v>
      </c>
      <c r="G59" s="194">
        <v>0</v>
      </c>
      <c r="H59" s="194">
        <v>0</v>
      </c>
      <c r="I59" s="194">
        <v>0</v>
      </c>
      <c r="J59" s="194">
        <v>0</v>
      </c>
      <c r="K59" s="194">
        <v>0</v>
      </c>
      <c r="L59" s="194">
        <v>0</v>
      </c>
      <c r="M59" s="194">
        <v>0</v>
      </c>
      <c r="N59" s="194">
        <v>0</v>
      </c>
      <c r="O59" s="194">
        <v>0</v>
      </c>
      <c r="P59" s="194">
        <v>0</v>
      </c>
      <c r="Q59" s="194">
        <v>0</v>
      </c>
      <c r="R59" s="194">
        <v>0</v>
      </c>
      <c r="S59" s="194">
        <v>0</v>
      </c>
      <c r="T59" s="194">
        <v>0</v>
      </c>
      <c r="U59" s="194">
        <v>0</v>
      </c>
      <c r="V59" s="194">
        <v>0</v>
      </c>
      <c r="W59" s="194">
        <v>0</v>
      </c>
      <c r="X59" s="194">
        <v>0</v>
      </c>
      <c r="Y59" s="194">
        <v>0</v>
      </c>
      <c r="Z59" s="194">
        <v>0</v>
      </c>
      <c r="AA59" s="194">
        <v>0</v>
      </c>
      <c r="AB59" s="194">
        <v>0</v>
      </c>
      <c r="AC59" s="194">
        <v>0</v>
      </c>
      <c r="AD59" s="194">
        <v>0</v>
      </c>
      <c r="AE59" s="194">
        <v>0</v>
      </c>
      <c r="AF59" s="181" t="s">
        <v>1190</v>
      </c>
      <c r="AG59" s="37"/>
    </row>
    <row r="60" spans="1:34" ht="15" customHeight="1" x14ac:dyDescent="0.35">
      <c r="A60" s="36" t="s">
        <v>686</v>
      </c>
      <c r="B60" s="184" t="s">
        <v>189</v>
      </c>
      <c r="C60" s="195">
        <v>4.6999999999999997E-5</v>
      </c>
      <c r="D60" s="195">
        <v>7.2999999999999999E-5</v>
      </c>
      <c r="E60" s="195">
        <v>9.3999999999999994E-5</v>
      </c>
      <c r="F60" s="195">
        <v>1.06E-4</v>
      </c>
      <c r="G60" s="195">
        <v>1.1900000000000001E-4</v>
      </c>
      <c r="H60" s="195">
        <v>1.3200000000000001E-4</v>
      </c>
      <c r="I60" s="195">
        <v>1.46E-4</v>
      </c>
      <c r="J60" s="195">
        <v>1.6100000000000001E-4</v>
      </c>
      <c r="K60" s="195">
        <v>1.76E-4</v>
      </c>
      <c r="L60" s="195">
        <v>1.94E-4</v>
      </c>
      <c r="M60" s="195">
        <v>2.14E-4</v>
      </c>
      <c r="N60" s="195">
        <v>2.3800000000000001E-4</v>
      </c>
      <c r="O60" s="195">
        <v>2.6499999999999999E-4</v>
      </c>
      <c r="P60" s="195">
        <v>2.9599999999999998E-4</v>
      </c>
      <c r="Q60" s="195">
        <v>3.3100000000000002E-4</v>
      </c>
      <c r="R60" s="195">
        <v>3.6900000000000002E-4</v>
      </c>
      <c r="S60" s="195">
        <v>4.1100000000000002E-4</v>
      </c>
      <c r="T60" s="195">
        <v>4.57E-4</v>
      </c>
      <c r="U60" s="195">
        <v>5.0600000000000005E-4</v>
      </c>
      <c r="V60" s="195">
        <v>5.5999999999999995E-4</v>
      </c>
      <c r="W60" s="195">
        <v>6.1700000000000004E-4</v>
      </c>
      <c r="X60" s="195">
        <v>6.78E-4</v>
      </c>
      <c r="Y60" s="195">
        <v>7.4100000000000001E-4</v>
      </c>
      <c r="Z60" s="195">
        <v>8.0699999999999999E-4</v>
      </c>
      <c r="AA60" s="195">
        <v>8.7699999999999996E-4</v>
      </c>
      <c r="AB60" s="195">
        <v>9.5E-4</v>
      </c>
      <c r="AC60" s="195">
        <v>1.0280000000000001E-3</v>
      </c>
      <c r="AD60" s="195">
        <v>1.109E-3</v>
      </c>
      <c r="AE60" s="195">
        <v>1.1950000000000001E-3</v>
      </c>
      <c r="AF60" s="178">
        <v>0.12291000000000001</v>
      </c>
      <c r="AG60" s="37"/>
    </row>
    <row r="61" spans="1:34" ht="15" customHeight="1" x14ac:dyDescent="0.35">
      <c r="A61" s="35"/>
      <c r="B61" s="184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182" t="s">
        <v>199</v>
      </c>
      <c r="C62" s="194">
        <v>1.2999999999999999E-5</v>
      </c>
      <c r="D62" s="194">
        <v>2.0000000000000002E-5</v>
      </c>
      <c r="E62" s="194">
        <v>2.5999999999999998E-5</v>
      </c>
      <c r="F62" s="194">
        <v>2.9E-5</v>
      </c>
      <c r="G62" s="194">
        <v>3.3000000000000003E-5</v>
      </c>
      <c r="H62" s="194">
        <v>3.6000000000000001E-5</v>
      </c>
      <c r="I62" s="194">
        <v>4.0000000000000003E-5</v>
      </c>
      <c r="J62" s="194">
        <v>4.3999999999999999E-5</v>
      </c>
      <c r="K62" s="194">
        <v>4.8000000000000001E-5</v>
      </c>
      <c r="L62" s="194">
        <v>5.3000000000000001E-5</v>
      </c>
      <c r="M62" s="194">
        <v>5.8E-5</v>
      </c>
      <c r="N62" s="194">
        <v>6.4999999999999994E-5</v>
      </c>
      <c r="O62" s="194">
        <v>7.2000000000000002E-5</v>
      </c>
      <c r="P62" s="194">
        <v>8.1000000000000004E-5</v>
      </c>
      <c r="Q62" s="194">
        <v>9.0000000000000006E-5</v>
      </c>
      <c r="R62" s="194">
        <v>1.01E-4</v>
      </c>
      <c r="S62" s="194">
        <v>1.12E-4</v>
      </c>
      <c r="T62" s="194">
        <v>1.25E-4</v>
      </c>
      <c r="U62" s="194">
        <v>1.3799999999999999E-4</v>
      </c>
      <c r="V62" s="194">
        <v>1.5300000000000001E-4</v>
      </c>
      <c r="W62" s="194">
        <v>1.6799999999999999E-4</v>
      </c>
      <c r="X62" s="194">
        <v>1.85E-4</v>
      </c>
      <c r="Y62" s="194">
        <v>2.02E-4</v>
      </c>
      <c r="Z62" s="194">
        <v>2.2000000000000001E-4</v>
      </c>
      <c r="AA62" s="194">
        <v>2.3900000000000001E-4</v>
      </c>
      <c r="AB62" s="194">
        <v>2.5900000000000001E-4</v>
      </c>
      <c r="AC62" s="194">
        <v>2.81E-4</v>
      </c>
      <c r="AD62" s="194">
        <v>3.0299999999999999E-4</v>
      </c>
      <c r="AE62" s="194">
        <v>3.2600000000000001E-4</v>
      </c>
      <c r="AF62" s="181">
        <v>0.12291000000000001</v>
      </c>
      <c r="AG62" s="37"/>
    </row>
    <row r="63" spans="1:34" ht="15" customHeight="1" thickBot="1" x14ac:dyDescent="0.4">
      <c r="A63" s="36" t="s">
        <v>684</v>
      </c>
      <c r="B63" s="182" t="s">
        <v>200</v>
      </c>
      <c r="C63" s="194">
        <v>3.4E-5</v>
      </c>
      <c r="D63" s="194">
        <v>5.3000000000000001E-5</v>
      </c>
      <c r="E63" s="194">
        <v>6.7999999999999999E-5</v>
      </c>
      <c r="F63" s="194">
        <v>7.7000000000000001E-5</v>
      </c>
      <c r="G63" s="194">
        <v>8.7000000000000001E-5</v>
      </c>
      <c r="H63" s="194">
        <v>9.6000000000000002E-5</v>
      </c>
      <c r="I63" s="194">
        <v>1.06E-4</v>
      </c>
      <c r="J63" s="194">
        <v>1.17E-4</v>
      </c>
      <c r="K63" s="194">
        <v>1.2799999999999999E-4</v>
      </c>
      <c r="L63" s="194">
        <v>1.4100000000000001E-4</v>
      </c>
      <c r="M63" s="194">
        <v>1.56E-4</v>
      </c>
      <c r="N63" s="194">
        <v>1.73E-4</v>
      </c>
      <c r="O63" s="194">
        <v>1.93E-4</v>
      </c>
      <c r="P63" s="194">
        <v>2.1499999999999999E-4</v>
      </c>
      <c r="Q63" s="194">
        <v>2.4000000000000001E-4</v>
      </c>
      <c r="R63" s="194">
        <v>2.6800000000000001E-4</v>
      </c>
      <c r="S63" s="194">
        <v>2.99E-4</v>
      </c>
      <c r="T63" s="194">
        <v>3.3199999999999999E-4</v>
      </c>
      <c r="U63" s="194">
        <v>3.68E-4</v>
      </c>
      <c r="V63" s="194">
        <v>4.0700000000000003E-4</v>
      </c>
      <c r="W63" s="194">
        <v>4.4900000000000002E-4</v>
      </c>
      <c r="X63" s="194">
        <v>4.9299999999999995E-4</v>
      </c>
      <c r="Y63" s="194">
        <v>5.3899999999999998E-4</v>
      </c>
      <c r="Z63" s="194">
        <v>5.8699999999999996E-4</v>
      </c>
      <c r="AA63" s="194">
        <v>6.3699999999999998E-4</v>
      </c>
      <c r="AB63" s="194">
        <v>6.9099999999999999E-4</v>
      </c>
      <c r="AC63" s="194">
        <v>7.4700000000000005E-4</v>
      </c>
      <c r="AD63" s="194">
        <v>8.0699999999999999E-4</v>
      </c>
      <c r="AE63" s="194">
        <v>8.6899999999999998E-4</v>
      </c>
      <c r="AF63" s="181">
        <v>0.12291000000000001</v>
      </c>
      <c r="AG63" s="37"/>
    </row>
    <row r="64" spans="1:34" ht="15" customHeight="1" x14ac:dyDescent="0.35">
      <c r="A64" s="35"/>
      <c r="B64" s="198" t="s">
        <v>2110</v>
      </c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97"/>
      <c r="AH64" s="142"/>
    </row>
    <row r="65" spans="2:33" ht="15" customHeight="1" x14ac:dyDescent="0.35">
      <c r="B65" s="37" t="s">
        <v>2016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2017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2010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2018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2111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2026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2106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2112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2113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2"/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372"/>
      <c r="O80" s="372"/>
      <c r="P80" s="372"/>
      <c r="Q80" s="372"/>
      <c r="R80" s="372"/>
      <c r="S80" s="372"/>
      <c r="T80" s="372"/>
      <c r="U80" s="372"/>
      <c r="V80" s="372"/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2014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374" t="s">
        <v>2015</v>
      </c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  <c r="U64" s="375"/>
      <c r="V64" s="375"/>
      <c r="W64" s="375"/>
      <c r="X64" s="375"/>
      <c r="Y64" s="375"/>
      <c r="Z64" s="375"/>
      <c r="AA64" s="375"/>
      <c r="AB64" s="375"/>
      <c r="AC64" s="375"/>
      <c r="AD64" s="375"/>
      <c r="AE64" s="375"/>
      <c r="AF64" s="375"/>
      <c r="AG64" s="375"/>
      <c r="AH64" s="142"/>
    </row>
    <row r="65" spans="2:2" ht="15" customHeight="1" x14ac:dyDescent="0.35">
      <c r="B65" s="22" t="s">
        <v>2016</v>
      </c>
    </row>
    <row r="66" spans="2:2" ht="12" customHeight="1" x14ac:dyDescent="0.35">
      <c r="B66" s="22" t="s">
        <v>2017</v>
      </c>
    </row>
    <row r="67" spans="2:2" ht="15" customHeight="1" x14ac:dyDescent="0.35">
      <c r="B67" s="22" t="s">
        <v>2010</v>
      </c>
    </row>
    <row r="68" spans="2:2" ht="15" customHeight="1" x14ac:dyDescent="0.35">
      <c r="B68" s="22" t="s">
        <v>2018</v>
      </c>
    </row>
    <row r="69" spans="2:2" ht="15" customHeight="1" x14ac:dyDescent="0.35">
      <c r="B69" s="22" t="s">
        <v>2019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2033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2011</v>
      </c>
    </row>
    <row r="75" spans="2:2" ht="15" customHeight="1" x14ac:dyDescent="0.35">
      <c r="B75" s="22" t="s">
        <v>2020</v>
      </c>
    </row>
    <row r="76" spans="2:2" ht="15" customHeight="1" x14ac:dyDescent="0.35">
      <c r="B76" s="22" t="s">
        <v>2021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188" t="s">
        <v>2207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182" t="s">
        <v>45</v>
      </c>
      <c r="C17" s="192">
        <v>0.45211000000000001</v>
      </c>
      <c r="D17" s="192">
        <v>0.47812199999999999</v>
      </c>
      <c r="E17" s="192">
        <v>1.709274</v>
      </c>
      <c r="F17" s="192">
        <v>1.8168839999999999</v>
      </c>
      <c r="G17" s="192">
        <v>1.9121349999999999</v>
      </c>
      <c r="H17" s="192">
        <v>1.9844820000000001</v>
      </c>
      <c r="I17" s="192">
        <v>2.0141420000000001</v>
      </c>
      <c r="J17" s="192">
        <v>2.0136099999999999</v>
      </c>
      <c r="K17" s="192">
        <v>1.991654</v>
      </c>
      <c r="L17" s="192">
        <v>1.9739439999999999</v>
      </c>
      <c r="M17" s="192">
        <v>1.965219</v>
      </c>
      <c r="N17" s="192">
        <v>1.9642250000000001</v>
      </c>
      <c r="O17" s="192">
        <v>1.9726379999999999</v>
      </c>
      <c r="P17" s="192">
        <v>1.9958340000000001</v>
      </c>
      <c r="Q17" s="192">
        <v>2.0229659999999998</v>
      </c>
      <c r="R17" s="192">
        <v>2.045992</v>
      </c>
      <c r="S17" s="192">
        <v>2.0611899999999999</v>
      </c>
      <c r="T17" s="192">
        <v>2.0910150000000001</v>
      </c>
      <c r="U17" s="192">
        <v>2.1031810000000002</v>
      </c>
      <c r="V17" s="192">
        <v>2.120539</v>
      </c>
      <c r="W17" s="192">
        <v>2.143967</v>
      </c>
      <c r="X17" s="192">
        <v>2.1669939999999999</v>
      </c>
      <c r="Y17" s="192">
        <v>2.1862020000000002</v>
      </c>
      <c r="Z17" s="192">
        <v>2.200008</v>
      </c>
      <c r="AA17" s="192">
        <v>2.2193480000000001</v>
      </c>
      <c r="AB17" s="192">
        <v>2.2406700000000002</v>
      </c>
      <c r="AC17" s="192">
        <v>2.2510759999999999</v>
      </c>
      <c r="AD17" s="192">
        <v>2.2601939999999998</v>
      </c>
      <c r="AE17" s="192">
        <v>2.279525</v>
      </c>
      <c r="AF17" s="181">
        <v>5.9479999999999998E-2</v>
      </c>
      <c r="AG17" s="37"/>
    </row>
    <row r="18" spans="1:33" ht="15" customHeight="1" x14ac:dyDescent="0.35">
      <c r="A18" s="36" t="s">
        <v>815</v>
      </c>
      <c r="B18" s="182" t="s">
        <v>27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814</v>
      </c>
      <c r="B19" s="182" t="s">
        <v>26</v>
      </c>
      <c r="C19" s="192">
        <v>1.1E-5</v>
      </c>
      <c r="D19" s="192">
        <v>9.0000000000000002E-6</v>
      </c>
      <c r="E19" s="192">
        <v>9.0000000000000002E-6</v>
      </c>
      <c r="F19" s="192">
        <v>9.0000000000000002E-6</v>
      </c>
      <c r="G19" s="192">
        <v>7.9999999999999996E-6</v>
      </c>
      <c r="H19" s="192">
        <v>7.9999999999999996E-6</v>
      </c>
      <c r="I19" s="192">
        <v>7.9999999999999996E-6</v>
      </c>
      <c r="J19" s="192">
        <v>6.9999999999999999E-6</v>
      </c>
      <c r="K19" s="192">
        <v>6.9999999999999999E-6</v>
      </c>
      <c r="L19" s="192">
        <v>6.9999999999999999E-6</v>
      </c>
      <c r="M19" s="192">
        <v>6.9999999999999999E-6</v>
      </c>
      <c r="N19" s="192">
        <v>6.9999999999999999E-6</v>
      </c>
      <c r="O19" s="192">
        <v>6.9999999999999999E-6</v>
      </c>
      <c r="P19" s="192">
        <v>6.9999999999999999E-6</v>
      </c>
      <c r="Q19" s="192">
        <v>6.9999999999999999E-6</v>
      </c>
      <c r="R19" s="192">
        <v>6.9999999999999999E-6</v>
      </c>
      <c r="S19" s="192">
        <v>6.9999999999999999E-6</v>
      </c>
      <c r="T19" s="192">
        <v>6.9999999999999999E-6</v>
      </c>
      <c r="U19" s="192">
        <v>6.9999999999999999E-6</v>
      </c>
      <c r="V19" s="192">
        <v>6.9999999999999999E-6</v>
      </c>
      <c r="W19" s="192">
        <v>6.9999999999999999E-6</v>
      </c>
      <c r="X19" s="192">
        <v>6.9999999999999999E-6</v>
      </c>
      <c r="Y19" s="192">
        <v>6.9999999999999999E-6</v>
      </c>
      <c r="Z19" s="192">
        <v>6.9999999999999999E-6</v>
      </c>
      <c r="AA19" s="192">
        <v>6.9999999999999999E-6</v>
      </c>
      <c r="AB19" s="192">
        <v>6.9999999999999999E-6</v>
      </c>
      <c r="AC19" s="192">
        <v>6.9999999999999999E-6</v>
      </c>
      <c r="AD19" s="192">
        <v>6.9999999999999999E-6</v>
      </c>
      <c r="AE19" s="192">
        <v>6.9999999999999999E-6</v>
      </c>
      <c r="AF19" s="181">
        <v>-1.7125999999999999E-2</v>
      </c>
      <c r="AG19" s="37"/>
    </row>
    <row r="20" spans="1:33" ht="15" customHeight="1" x14ac:dyDescent="0.35">
      <c r="A20" s="36" t="s">
        <v>813</v>
      </c>
      <c r="B20" s="182" t="s">
        <v>766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812</v>
      </c>
      <c r="B21" s="182" t="s">
        <v>44</v>
      </c>
      <c r="C21" s="192">
        <v>0.45212000000000002</v>
      </c>
      <c r="D21" s="192">
        <v>0.47813099999999997</v>
      </c>
      <c r="E21" s="192">
        <v>1.7092830000000001</v>
      </c>
      <c r="F21" s="192">
        <v>1.816892</v>
      </c>
      <c r="G21" s="192">
        <v>1.9121429999999999</v>
      </c>
      <c r="H21" s="192">
        <v>1.9844900000000001</v>
      </c>
      <c r="I21" s="192">
        <v>2.0141499999999999</v>
      </c>
      <c r="J21" s="192">
        <v>2.013617</v>
      </c>
      <c r="K21" s="192">
        <v>1.9916609999999999</v>
      </c>
      <c r="L21" s="192">
        <v>1.973951</v>
      </c>
      <c r="M21" s="192">
        <v>1.9652259999999999</v>
      </c>
      <c r="N21" s="192">
        <v>1.964232</v>
      </c>
      <c r="O21" s="192">
        <v>1.972645</v>
      </c>
      <c r="P21" s="192">
        <v>1.9958400000000001</v>
      </c>
      <c r="Q21" s="192">
        <v>2.0229729999999999</v>
      </c>
      <c r="R21" s="192">
        <v>2.0459990000000001</v>
      </c>
      <c r="S21" s="192">
        <v>2.0611969999999999</v>
      </c>
      <c r="T21" s="192">
        <v>2.0910220000000002</v>
      </c>
      <c r="U21" s="192">
        <v>2.1031879999999998</v>
      </c>
      <c r="V21" s="192">
        <v>2.120546</v>
      </c>
      <c r="W21" s="192">
        <v>2.1439729999999999</v>
      </c>
      <c r="X21" s="192">
        <v>2.167001</v>
      </c>
      <c r="Y21" s="192">
        <v>2.1862080000000002</v>
      </c>
      <c r="Z21" s="192">
        <v>2.2000150000000001</v>
      </c>
      <c r="AA21" s="192">
        <v>2.2193550000000002</v>
      </c>
      <c r="AB21" s="192">
        <v>2.2406760000000001</v>
      </c>
      <c r="AC21" s="192">
        <v>2.2510819999999998</v>
      </c>
      <c r="AD21" s="192">
        <v>2.2602000000000002</v>
      </c>
      <c r="AE21" s="192">
        <v>2.279531</v>
      </c>
      <c r="AF21" s="181">
        <v>5.9478999999999997E-2</v>
      </c>
      <c r="AG21" s="37"/>
    </row>
    <row r="22" spans="1:33" ht="15" customHeight="1" x14ac:dyDescent="0.35">
      <c r="A22" s="36" t="s">
        <v>811</v>
      </c>
      <c r="B22" s="182" t="s">
        <v>30</v>
      </c>
      <c r="C22" s="192">
        <v>102.578468</v>
      </c>
      <c r="D22" s="192">
        <v>99.825942999999995</v>
      </c>
      <c r="E22" s="192">
        <v>101.083382</v>
      </c>
      <c r="F22" s="192">
        <v>103.46230300000001</v>
      </c>
      <c r="G22" s="192">
        <v>107.18259399999999</v>
      </c>
      <c r="H22" s="192">
        <v>110.009727</v>
      </c>
      <c r="I22" s="192">
        <v>111.277405</v>
      </c>
      <c r="J22" s="192">
        <v>111.65347300000001</v>
      </c>
      <c r="K22" s="192">
        <v>111.427429</v>
      </c>
      <c r="L22" s="192">
        <v>111.481949</v>
      </c>
      <c r="M22" s="192">
        <v>112.568146</v>
      </c>
      <c r="N22" s="192">
        <v>113.537514</v>
      </c>
      <c r="O22" s="192">
        <v>114.52179700000001</v>
      </c>
      <c r="P22" s="192">
        <v>116.041115</v>
      </c>
      <c r="Q22" s="192">
        <v>118.05961600000001</v>
      </c>
      <c r="R22" s="192">
        <v>120.09549699999999</v>
      </c>
      <c r="S22" s="192">
        <v>121.933868</v>
      </c>
      <c r="T22" s="192">
        <v>123.85060900000001</v>
      </c>
      <c r="U22" s="192">
        <v>125.065468</v>
      </c>
      <c r="V22" s="192">
        <v>126.83641799999999</v>
      </c>
      <c r="W22" s="192">
        <v>128.63923600000001</v>
      </c>
      <c r="X22" s="192">
        <v>130.29096999999999</v>
      </c>
      <c r="Y22" s="192">
        <v>131.43810999999999</v>
      </c>
      <c r="Z22" s="192">
        <v>132.02441400000001</v>
      </c>
      <c r="AA22" s="192">
        <v>132.11932400000001</v>
      </c>
      <c r="AB22" s="192">
        <v>133.35704000000001</v>
      </c>
      <c r="AC22" s="192">
        <v>134.09229999999999</v>
      </c>
      <c r="AD22" s="192">
        <v>134.44712799999999</v>
      </c>
      <c r="AE22" s="192">
        <v>135.98568700000001</v>
      </c>
      <c r="AF22" s="181">
        <v>1.0119E-2</v>
      </c>
      <c r="AG22" s="37"/>
    </row>
    <row r="23" spans="1:33" ht="15" customHeight="1" x14ac:dyDescent="0.35">
      <c r="A23" s="36" t="s">
        <v>810</v>
      </c>
      <c r="B23" s="182" t="s">
        <v>809</v>
      </c>
      <c r="C23" s="192">
        <v>0</v>
      </c>
      <c r="D23" s="192">
        <v>0</v>
      </c>
      <c r="E23" s="192">
        <v>0</v>
      </c>
      <c r="F23" s="192">
        <v>0</v>
      </c>
      <c r="G23" s="192">
        <v>0</v>
      </c>
      <c r="H23" s="192">
        <v>0</v>
      </c>
      <c r="I23" s="192">
        <v>0</v>
      </c>
      <c r="J23" s="192">
        <v>0</v>
      </c>
      <c r="K23" s="192">
        <v>0</v>
      </c>
      <c r="L23" s="192">
        <v>0</v>
      </c>
      <c r="M23" s="192">
        <v>0</v>
      </c>
      <c r="N23" s="192">
        <v>0</v>
      </c>
      <c r="O23" s="192">
        <v>0</v>
      </c>
      <c r="P23" s="192">
        <v>0</v>
      </c>
      <c r="Q23" s="192">
        <v>0</v>
      </c>
      <c r="R23" s="192">
        <v>0</v>
      </c>
      <c r="S23" s="192">
        <v>0</v>
      </c>
      <c r="T23" s="192">
        <v>0</v>
      </c>
      <c r="U23" s="192">
        <v>0</v>
      </c>
      <c r="V23" s="192">
        <v>0</v>
      </c>
      <c r="W23" s="192">
        <v>0</v>
      </c>
      <c r="X23" s="192">
        <v>0</v>
      </c>
      <c r="Y23" s="192">
        <v>0</v>
      </c>
      <c r="Z23" s="192">
        <v>0</v>
      </c>
      <c r="AA23" s="192">
        <v>0</v>
      </c>
      <c r="AB23" s="192">
        <v>0</v>
      </c>
      <c r="AC23" s="192">
        <v>0</v>
      </c>
      <c r="AD23" s="192">
        <v>0</v>
      </c>
      <c r="AE23" s="192">
        <v>0</v>
      </c>
      <c r="AF23" s="181" t="s">
        <v>1190</v>
      </c>
      <c r="AG23" s="37"/>
    </row>
    <row r="24" spans="1:33" ht="15" customHeight="1" x14ac:dyDescent="0.35">
      <c r="A24" s="36" t="s">
        <v>808</v>
      </c>
      <c r="B24" s="182" t="s">
        <v>31</v>
      </c>
      <c r="C24" s="192">
        <v>0</v>
      </c>
      <c r="D24" s="192">
        <v>0</v>
      </c>
      <c r="E24" s="192">
        <v>0</v>
      </c>
      <c r="F24" s="192">
        <v>0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2">
        <v>0</v>
      </c>
      <c r="X24" s="192">
        <v>0</v>
      </c>
      <c r="Y24" s="192">
        <v>0</v>
      </c>
      <c r="Z24" s="192">
        <v>0</v>
      </c>
      <c r="AA24" s="192">
        <v>0</v>
      </c>
      <c r="AB24" s="192">
        <v>0</v>
      </c>
      <c r="AC24" s="192">
        <v>0</v>
      </c>
      <c r="AD24" s="192">
        <v>0</v>
      </c>
      <c r="AE24" s="192">
        <v>0</v>
      </c>
      <c r="AF24" s="181" t="s">
        <v>1190</v>
      </c>
      <c r="AG24" s="37"/>
    </row>
    <row r="25" spans="1:33" ht="12" customHeight="1" x14ac:dyDescent="0.35">
      <c r="A25" s="36" t="s">
        <v>807</v>
      </c>
      <c r="B25" s="182" t="s">
        <v>32</v>
      </c>
      <c r="C25" s="192">
        <v>0</v>
      </c>
      <c r="D25" s="192">
        <v>0</v>
      </c>
      <c r="E25" s="192">
        <v>0</v>
      </c>
      <c r="F25" s="192">
        <v>0</v>
      </c>
      <c r="G25" s="192">
        <v>0</v>
      </c>
      <c r="H25" s="192">
        <v>0</v>
      </c>
      <c r="I25" s="192">
        <v>0</v>
      </c>
      <c r="J25" s="192">
        <v>0</v>
      </c>
      <c r="K25" s="192">
        <v>0</v>
      </c>
      <c r="L25" s="192">
        <v>0</v>
      </c>
      <c r="M25" s="192">
        <v>0</v>
      </c>
      <c r="N25" s="192">
        <v>0</v>
      </c>
      <c r="O25" s="192">
        <v>0</v>
      </c>
      <c r="P25" s="192">
        <v>0</v>
      </c>
      <c r="Q25" s="192">
        <v>0</v>
      </c>
      <c r="R25" s="192">
        <v>0</v>
      </c>
      <c r="S25" s="192">
        <v>0</v>
      </c>
      <c r="T25" s="192">
        <v>0</v>
      </c>
      <c r="U25" s="192">
        <v>0</v>
      </c>
      <c r="V25" s="192">
        <v>0</v>
      </c>
      <c r="W25" s="192">
        <v>0</v>
      </c>
      <c r="X25" s="192">
        <v>0</v>
      </c>
      <c r="Y25" s="192">
        <v>0</v>
      </c>
      <c r="Z25" s="192">
        <v>0</v>
      </c>
      <c r="AA25" s="192">
        <v>0</v>
      </c>
      <c r="AB25" s="192">
        <v>0</v>
      </c>
      <c r="AC25" s="192">
        <v>0</v>
      </c>
      <c r="AD25" s="192">
        <v>0</v>
      </c>
      <c r="AE25" s="192">
        <v>0</v>
      </c>
      <c r="AF25" s="181" t="s">
        <v>1190</v>
      </c>
      <c r="AG25" s="37"/>
    </row>
    <row r="26" spans="1:33" ht="12" customHeight="1" x14ac:dyDescent="0.35">
      <c r="A26" s="36" t="s">
        <v>806</v>
      </c>
      <c r="B26" s="182" t="s">
        <v>36</v>
      </c>
      <c r="C26" s="192">
        <v>125.776955</v>
      </c>
      <c r="D26" s="192">
        <v>127.16297900000001</v>
      </c>
      <c r="E26" s="192">
        <v>126.457787</v>
      </c>
      <c r="F26" s="192">
        <v>128.45335399999999</v>
      </c>
      <c r="G26" s="192">
        <v>132.195908</v>
      </c>
      <c r="H26" s="192">
        <v>135.408447</v>
      </c>
      <c r="I26" s="192">
        <v>137.21099899999999</v>
      </c>
      <c r="J26" s="192">
        <v>138.25152600000001</v>
      </c>
      <c r="K26" s="192">
        <v>138.56539900000001</v>
      </c>
      <c r="L26" s="192">
        <v>139.38414</v>
      </c>
      <c r="M26" s="192">
        <v>141.544601</v>
      </c>
      <c r="N26" s="192">
        <v>143.26284799999999</v>
      </c>
      <c r="O26" s="192">
        <v>145.03793300000001</v>
      </c>
      <c r="P26" s="192">
        <v>147.529999</v>
      </c>
      <c r="Q26" s="192">
        <v>149.90872200000001</v>
      </c>
      <c r="R26" s="192">
        <v>152.377411</v>
      </c>
      <c r="S26" s="192">
        <v>154.855988</v>
      </c>
      <c r="T26" s="192">
        <v>156.50228899999999</v>
      </c>
      <c r="U26" s="192">
        <v>158.23181199999999</v>
      </c>
      <c r="V26" s="192">
        <v>160.46942100000001</v>
      </c>
      <c r="W26" s="192">
        <v>162.47732500000001</v>
      </c>
      <c r="X26" s="192">
        <v>164.08531199999999</v>
      </c>
      <c r="Y26" s="192">
        <v>165.00178500000001</v>
      </c>
      <c r="Z26" s="192">
        <v>165.60652200000001</v>
      </c>
      <c r="AA26" s="192">
        <v>166.57661400000001</v>
      </c>
      <c r="AB26" s="192">
        <v>167.85218800000001</v>
      </c>
      <c r="AC26" s="192">
        <v>168.40815699999999</v>
      </c>
      <c r="AD26" s="192">
        <v>168.51461800000001</v>
      </c>
      <c r="AE26" s="192">
        <v>170.36708100000001</v>
      </c>
      <c r="AF26" s="181">
        <v>1.0895999999999999E-2</v>
      </c>
      <c r="AG26" s="37"/>
    </row>
    <row r="27" spans="1:33" ht="12" customHeight="1" x14ac:dyDescent="0.35">
      <c r="A27" s="36" t="s">
        <v>805</v>
      </c>
      <c r="B27" s="184" t="s">
        <v>35</v>
      </c>
      <c r="C27" s="193">
        <v>228.80754099999999</v>
      </c>
      <c r="D27" s="193">
        <v>227.46705600000001</v>
      </c>
      <c r="E27" s="193">
        <v>229.25045800000001</v>
      </c>
      <c r="F27" s="193">
        <v>233.73254399999999</v>
      </c>
      <c r="G27" s="193">
        <v>241.290649</v>
      </c>
      <c r="H27" s="193">
        <v>247.40266399999999</v>
      </c>
      <c r="I27" s="193">
        <v>250.50256300000001</v>
      </c>
      <c r="J27" s="193">
        <v>251.91861</v>
      </c>
      <c r="K27" s="193">
        <v>251.984497</v>
      </c>
      <c r="L27" s="193">
        <v>252.84004200000001</v>
      </c>
      <c r="M27" s="193">
        <v>256.07797199999999</v>
      </c>
      <c r="N27" s="193">
        <v>258.76458700000001</v>
      </c>
      <c r="O27" s="193">
        <v>261.53237899999999</v>
      </c>
      <c r="P27" s="193">
        <v>265.566956</v>
      </c>
      <c r="Q27" s="193">
        <v>269.99130200000002</v>
      </c>
      <c r="R27" s="193">
        <v>274.51892099999998</v>
      </c>
      <c r="S27" s="193">
        <v>278.851044</v>
      </c>
      <c r="T27" s="193">
        <v>282.44390900000002</v>
      </c>
      <c r="U27" s="193">
        <v>285.40045199999997</v>
      </c>
      <c r="V27" s="193">
        <v>289.42639200000002</v>
      </c>
      <c r="W27" s="193">
        <v>293.26052900000002</v>
      </c>
      <c r="X27" s="193">
        <v>296.543274</v>
      </c>
      <c r="Y27" s="193">
        <v>298.62609900000001</v>
      </c>
      <c r="Z27" s="193">
        <v>299.83093300000002</v>
      </c>
      <c r="AA27" s="193">
        <v>300.91528299999999</v>
      </c>
      <c r="AB27" s="193">
        <v>303.44988999999998</v>
      </c>
      <c r="AC27" s="193">
        <v>304.75152600000001</v>
      </c>
      <c r="AD27" s="193">
        <v>305.221924</v>
      </c>
      <c r="AE27" s="193">
        <v>308.632294</v>
      </c>
      <c r="AF27" s="178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182" t="s">
        <v>45</v>
      </c>
      <c r="C30" s="192">
        <v>0.23067699999999999</v>
      </c>
      <c r="D30" s="192">
        <v>0.24471100000000001</v>
      </c>
      <c r="E30" s="192">
        <v>0.89942100000000003</v>
      </c>
      <c r="F30" s="192">
        <v>0.94239200000000001</v>
      </c>
      <c r="G30" s="192">
        <v>0.99237600000000004</v>
      </c>
      <c r="H30" s="192">
        <v>1.0322800000000001</v>
      </c>
      <c r="I30" s="192">
        <v>1.0445180000000001</v>
      </c>
      <c r="J30" s="192">
        <v>1.040586</v>
      </c>
      <c r="K30" s="192">
        <v>1.030351</v>
      </c>
      <c r="L30" s="192">
        <v>1.0226329999999999</v>
      </c>
      <c r="M30" s="192">
        <v>1.0183139999999999</v>
      </c>
      <c r="N30" s="192">
        <v>1.014621</v>
      </c>
      <c r="O30" s="192">
        <v>1.016324</v>
      </c>
      <c r="P30" s="192">
        <v>1.024575</v>
      </c>
      <c r="Q30" s="192">
        <v>1.0347170000000001</v>
      </c>
      <c r="R30" s="192">
        <v>1.042983</v>
      </c>
      <c r="S30" s="192">
        <v>1.0466800000000001</v>
      </c>
      <c r="T30" s="192">
        <v>1.060521</v>
      </c>
      <c r="U30" s="192">
        <v>1.0640829999999999</v>
      </c>
      <c r="V30" s="192">
        <v>1.0701909999999999</v>
      </c>
      <c r="W30" s="192">
        <v>1.080506</v>
      </c>
      <c r="X30" s="192">
        <v>1.091477</v>
      </c>
      <c r="Y30" s="192">
        <v>1.101866</v>
      </c>
      <c r="Z30" s="192">
        <v>1.110681</v>
      </c>
      <c r="AA30" s="192">
        <v>1.1244620000000001</v>
      </c>
      <c r="AB30" s="192">
        <v>1.1369929999999999</v>
      </c>
      <c r="AC30" s="192">
        <v>1.1465920000000001</v>
      </c>
      <c r="AD30" s="192">
        <v>1.156123</v>
      </c>
      <c r="AE30" s="192">
        <v>1.166728</v>
      </c>
      <c r="AF30" s="181">
        <v>5.9598999999999999E-2</v>
      </c>
      <c r="AG30" s="37"/>
    </row>
    <row r="31" spans="1:33" ht="12" customHeight="1" x14ac:dyDescent="0.35">
      <c r="A31" s="36" t="s">
        <v>802</v>
      </c>
      <c r="B31" s="182" t="s">
        <v>27</v>
      </c>
      <c r="C31" s="192">
        <v>1.07894</v>
      </c>
      <c r="D31" s="192">
        <v>1.0824609999999999</v>
      </c>
      <c r="E31" s="192">
        <v>1.0732409999999999</v>
      </c>
      <c r="F31" s="192">
        <v>1.0761449999999999</v>
      </c>
      <c r="G31" s="192">
        <v>1.1047819999999999</v>
      </c>
      <c r="H31" s="192">
        <v>1.128447</v>
      </c>
      <c r="I31" s="192">
        <v>1.133364</v>
      </c>
      <c r="J31" s="192">
        <v>1.1372150000000001</v>
      </c>
      <c r="K31" s="192">
        <v>1.1417710000000001</v>
      </c>
      <c r="L31" s="192">
        <v>1.1533880000000001</v>
      </c>
      <c r="M31" s="192">
        <v>1.177335</v>
      </c>
      <c r="N31" s="192">
        <v>1.1952929999999999</v>
      </c>
      <c r="O31" s="192">
        <v>1.210299</v>
      </c>
      <c r="P31" s="192">
        <v>1.229546</v>
      </c>
      <c r="Q31" s="192">
        <v>1.2481500000000001</v>
      </c>
      <c r="R31" s="192">
        <v>1.2662040000000001</v>
      </c>
      <c r="S31" s="192">
        <v>1.2837430000000001</v>
      </c>
      <c r="T31" s="192">
        <v>1.29742</v>
      </c>
      <c r="U31" s="192">
        <v>1.3107359999999999</v>
      </c>
      <c r="V31" s="192">
        <v>1.3269519999999999</v>
      </c>
      <c r="W31" s="192">
        <v>1.341477</v>
      </c>
      <c r="X31" s="192">
        <v>1.3522510000000001</v>
      </c>
      <c r="Y31" s="192">
        <v>1.359728</v>
      </c>
      <c r="Z31" s="192">
        <v>1.3652960000000001</v>
      </c>
      <c r="AA31" s="192">
        <v>1.3766719999999999</v>
      </c>
      <c r="AB31" s="192">
        <v>1.3897090000000001</v>
      </c>
      <c r="AC31" s="192">
        <v>1.401386</v>
      </c>
      <c r="AD31" s="192">
        <v>1.408253</v>
      </c>
      <c r="AE31" s="192">
        <v>1.424283</v>
      </c>
      <c r="AF31" s="181">
        <v>9.9670000000000002E-3</v>
      </c>
      <c r="AG31" s="37"/>
    </row>
    <row r="32" spans="1:33" ht="12" customHeight="1" x14ac:dyDescent="0.35">
      <c r="A32" s="36" t="s">
        <v>801</v>
      </c>
      <c r="B32" s="182" t="s">
        <v>26</v>
      </c>
      <c r="C32" s="192">
        <v>1.8320000000000001E-3</v>
      </c>
      <c r="D32" s="192">
        <v>1.598E-3</v>
      </c>
      <c r="E32" s="192">
        <v>1.537E-3</v>
      </c>
      <c r="F32" s="192">
        <v>1.477E-3</v>
      </c>
      <c r="G32" s="192">
        <v>1.4189999999999999E-3</v>
      </c>
      <c r="H32" s="192">
        <v>1.364E-3</v>
      </c>
      <c r="I32" s="192">
        <v>1.3129999999999999E-3</v>
      </c>
      <c r="J32" s="192">
        <v>1.2669999999999999E-3</v>
      </c>
      <c r="K32" s="192">
        <v>1.2260000000000001E-3</v>
      </c>
      <c r="L32" s="192">
        <v>1.1919999999999999E-3</v>
      </c>
      <c r="M32" s="192">
        <v>1.165E-3</v>
      </c>
      <c r="N32" s="192">
        <v>1.145E-3</v>
      </c>
      <c r="O32" s="192">
        <v>1.1329999999999999E-3</v>
      </c>
      <c r="P32" s="192">
        <v>1.129E-3</v>
      </c>
      <c r="Q32" s="192">
        <v>1.129E-3</v>
      </c>
      <c r="R32" s="192">
        <v>1.129E-3</v>
      </c>
      <c r="S32" s="192">
        <v>1.129E-3</v>
      </c>
      <c r="T32" s="192">
        <v>1.129E-3</v>
      </c>
      <c r="U32" s="192">
        <v>1.129E-3</v>
      </c>
      <c r="V32" s="192">
        <v>1.129E-3</v>
      </c>
      <c r="W32" s="192">
        <v>1.129E-3</v>
      </c>
      <c r="X32" s="192">
        <v>1.129E-3</v>
      </c>
      <c r="Y32" s="192">
        <v>1.129E-3</v>
      </c>
      <c r="Z32" s="192">
        <v>1.129E-3</v>
      </c>
      <c r="AA32" s="192">
        <v>1.129E-3</v>
      </c>
      <c r="AB32" s="192">
        <v>1.129E-3</v>
      </c>
      <c r="AC32" s="192">
        <v>1.129E-3</v>
      </c>
      <c r="AD32" s="192">
        <v>1.129E-3</v>
      </c>
      <c r="AE32" s="192">
        <v>1.129E-3</v>
      </c>
      <c r="AF32" s="181">
        <v>-1.7125999999999999E-2</v>
      </c>
      <c r="AG32" s="37"/>
    </row>
    <row r="33" spans="1:33" ht="12" customHeight="1" x14ac:dyDescent="0.35">
      <c r="A33" s="36" t="s">
        <v>800</v>
      </c>
      <c r="B33" s="182" t="s">
        <v>766</v>
      </c>
      <c r="C33" s="192">
        <v>0</v>
      </c>
      <c r="D33" s="192">
        <v>0</v>
      </c>
      <c r="E33" s="192">
        <v>0</v>
      </c>
      <c r="F33" s="192">
        <v>0</v>
      </c>
      <c r="G33" s="192">
        <v>0</v>
      </c>
      <c r="H33" s="192">
        <v>0</v>
      </c>
      <c r="I33" s="192">
        <v>0</v>
      </c>
      <c r="J33" s="192">
        <v>0</v>
      </c>
      <c r="K33" s="192">
        <v>0</v>
      </c>
      <c r="L33" s="192">
        <v>0</v>
      </c>
      <c r="M33" s="192">
        <v>0</v>
      </c>
      <c r="N33" s="192">
        <v>0</v>
      </c>
      <c r="O33" s="192">
        <v>0</v>
      </c>
      <c r="P33" s="192">
        <v>0</v>
      </c>
      <c r="Q33" s="192">
        <v>0</v>
      </c>
      <c r="R33" s="192">
        <v>0</v>
      </c>
      <c r="S33" s="192">
        <v>0</v>
      </c>
      <c r="T33" s="192">
        <v>0</v>
      </c>
      <c r="U33" s="192">
        <v>0</v>
      </c>
      <c r="V33" s="192">
        <v>0</v>
      </c>
      <c r="W33" s="192">
        <v>0</v>
      </c>
      <c r="X33" s="192">
        <v>0</v>
      </c>
      <c r="Y33" s="192">
        <v>0</v>
      </c>
      <c r="Z33" s="192">
        <v>0</v>
      </c>
      <c r="AA33" s="192">
        <v>0</v>
      </c>
      <c r="AB33" s="192">
        <v>0</v>
      </c>
      <c r="AC33" s="192">
        <v>0</v>
      </c>
      <c r="AD33" s="192">
        <v>0</v>
      </c>
      <c r="AE33" s="192">
        <v>0</v>
      </c>
      <c r="AF33" s="181" t="s">
        <v>1190</v>
      </c>
      <c r="AG33" s="37"/>
    </row>
    <row r="34" spans="1:33" ht="12" customHeight="1" x14ac:dyDescent="0.35">
      <c r="A34" s="36" t="s">
        <v>799</v>
      </c>
      <c r="B34" s="182" t="s">
        <v>44</v>
      </c>
      <c r="C34" s="192">
        <v>1.3114490000000001</v>
      </c>
      <c r="D34" s="192">
        <v>1.3287709999999999</v>
      </c>
      <c r="E34" s="192">
        <v>1.974199</v>
      </c>
      <c r="F34" s="192">
        <v>2.0200140000000002</v>
      </c>
      <c r="G34" s="192">
        <v>2.0985770000000001</v>
      </c>
      <c r="H34" s="192">
        <v>2.1620910000000002</v>
      </c>
      <c r="I34" s="192">
        <v>2.179195</v>
      </c>
      <c r="J34" s="192">
        <v>2.1790669999999999</v>
      </c>
      <c r="K34" s="192">
        <v>2.173349</v>
      </c>
      <c r="L34" s="192">
        <v>2.1772130000000001</v>
      </c>
      <c r="M34" s="192">
        <v>2.1968139999999998</v>
      </c>
      <c r="N34" s="192">
        <v>2.2110599999999998</v>
      </c>
      <c r="O34" s="192">
        <v>2.227757</v>
      </c>
      <c r="P34" s="192">
        <v>2.2552500000000002</v>
      </c>
      <c r="Q34" s="192">
        <v>2.2839960000000001</v>
      </c>
      <c r="R34" s="192">
        <v>2.310317</v>
      </c>
      <c r="S34" s="192">
        <v>2.3315519999999998</v>
      </c>
      <c r="T34" s="192">
        <v>2.3590689999999999</v>
      </c>
      <c r="U34" s="192">
        <v>2.3759480000000002</v>
      </c>
      <c r="V34" s="192">
        <v>2.3982730000000001</v>
      </c>
      <c r="W34" s="192">
        <v>2.4231129999999999</v>
      </c>
      <c r="X34" s="192">
        <v>2.4448569999999998</v>
      </c>
      <c r="Y34" s="192">
        <v>2.4627240000000001</v>
      </c>
      <c r="Z34" s="192">
        <v>2.477106</v>
      </c>
      <c r="AA34" s="192">
        <v>2.5022630000000001</v>
      </c>
      <c r="AB34" s="192">
        <v>2.5278309999999999</v>
      </c>
      <c r="AC34" s="192">
        <v>2.5491069999999998</v>
      </c>
      <c r="AD34" s="192">
        <v>2.5655049999999999</v>
      </c>
      <c r="AE34" s="192">
        <v>2.5921400000000001</v>
      </c>
      <c r="AF34" s="181">
        <v>2.4632000000000001E-2</v>
      </c>
      <c r="AG34" s="37"/>
    </row>
    <row r="35" spans="1:33" ht="12" customHeight="1" x14ac:dyDescent="0.35">
      <c r="A35" s="36" t="s">
        <v>798</v>
      </c>
      <c r="B35" s="182" t="s">
        <v>30</v>
      </c>
      <c r="C35" s="192">
        <v>49.375003999999997</v>
      </c>
      <c r="D35" s="192">
        <v>48.999771000000003</v>
      </c>
      <c r="E35" s="192">
        <v>50.323120000000003</v>
      </c>
      <c r="F35" s="192">
        <v>51.430129999999998</v>
      </c>
      <c r="G35" s="192">
        <v>53.901386000000002</v>
      </c>
      <c r="H35" s="192">
        <v>55.871155000000002</v>
      </c>
      <c r="I35" s="192">
        <v>56.537163</v>
      </c>
      <c r="J35" s="192">
        <v>56.568618999999998</v>
      </c>
      <c r="K35" s="192">
        <v>56.473053</v>
      </c>
      <c r="L35" s="192">
        <v>56.555076999999997</v>
      </c>
      <c r="M35" s="192">
        <v>57.108649999999997</v>
      </c>
      <c r="N35" s="192">
        <v>57.492503999999997</v>
      </c>
      <c r="O35" s="192">
        <v>57.985844</v>
      </c>
      <c r="P35" s="192">
        <v>58.641685000000003</v>
      </c>
      <c r="Q35" s="192">
        <v>59.559868000000002</v>
      </c>
      <c r="R35" s="192">
        <v>60.352820999999999</v>
      </c>
      <c r="S35" s="192">
        <v>60.932053000000003</v>
      </c>
      <c r="T35" s="192">
        <v>61.964390000000002</v>
      </c>
      <c r="U35" s="192">
        <v>62.414535999999998</v>
      </c>
      <c r="V35" s="192">
        <v>63.086880000000001</v>
      </c>
      <c r="W35" s="192">
        <v>63.956088999999999</v>
      </c>
      <c r="X35" s="192">
        <v>64.805542000000003</v>
      </c>
      <c r="Y35" s="192">
        <v>65.513756000000001</v>
      </c>
      <c r="Z35" s="192">
        <v>66.034760000000006</v>
      </c>
      <c r="AA35" s="192">
        <v>66.296843999999993</v>
      </c>
      <c r="AB35" s="192">
        <v>67.237572</v>
      </c>
      <c r="AC35" s="192">
        <v>68.118949999999998</v>
      </c>
      <c r="AD35" s="192">
        <v>68.812950000000001</v>
      </c>
      <c r="AE35" s="192">
        <v>69.589478</v>
      </c>
      <c r="AF35" s="181">
        <v>1.2331E-2</v>
      </c>
      <c r="AG35" s="37"/>
    </row>
    <row r="36" spans="1:33" ht="12" customHeight="1" x14ac:dyDescent="0.35">
      <c r="A36" s="36" t="s">
        <v>797</v>
      </c>
      <c r="B36" s="182" t="s">
        <v>31</v>
      </c>
      <c r="C36" s="192">
        <v>0</v>
      </c>
      <c r="D36" s="192">
        <v>0</v>
      </c>
      <c r="E36" s="192">
        <v>0</v>
      </c>
      <c r="F36" s="192">
        <v>0</v>
      </c>
      <c r="G36" s="192">
        <v>0</v>
      </c>
      <c r="H36" s="192">
        <v>0</v>
      </c>
      <c r="I36" s="192">
        <v>0</v>
      </c>
      <c r="J36" s="192">
        <v>0</v>
      </c>
      <c r="K36" s="192">
        <v>0</v>
      </c>
      <c r="L36" s="192">
        <v>0</v>
      </c>
      <c r="M36" s="192">
        <v>0</v>
      </c>
      <c r="N36" s="192">
        <v>0</v>
      </c>
      <c r="O36" s="192">
        <v>0</v>
      </c>
      <c r="P36" s="192">
        <v>0</v>
      </c>
      <c r="Q36" s="192">
        <v>0</v>
      </c>
      <c r="R36" s="192">
        <v>0</v>
      </c>
      <c r="S36" s="192">
        <v>0</v>
      </c>
      <c r="T36" s="192">
        <v>0</v>
      </c>
      <c r="U36" s="192">
        <v>0</v>
      </c>
      <c r="V36" s="192">
        <v>0</v>
      </c>
      <c r="W36" s="192">
        <v>0</v>
      </c>
      <c r="X36" s="192">
        <v>0</v>
      </c>
      <c r="Y36" s="192">
        <v>0</v>
      </c>
      <c r="Z36" s="192">
        <v>0</v>
      </c>
      <c r="AA36" s="192">
        <v>0</v>
      </c>
      <c r="AB36" s="192">
        <v>0</v>
      </c>
      <c r="AC36" s="192">
        <v>0</v>
      </c>
      <c r="AD36" s="192">
        <v>0</v>
      </c>
      <c r="AE36" s="192">
        <v>0</v>
      </c>
      <c r="AF36" s="181" t="s">
        <v>1190</v>
      </c>
      <c r="AG36" s="37"/>
    </row>
    <row r="37" spans="1:33" ht="12" customHeight="1" x14ac:dyDescent="0.35">
      <c r="A37" s="36" t="s">
        <v>796</v>
      </c>
      <c r="B37" s="182" t="s">
        <v>32</v>
      </c>
      <c r="C37" s="192">
        <v>0</v>
      </c>
      <c r="D37" s="192">
        <v>0</v>
      </c>
      <c r="E37" s="192">
        <v>0</v>
      </c>
      <c r="F37" s="192">
        <v>0</v>
      </c>
      <c r="G37" s="192">
        <v>0</v>
      </c>
      <c r="H37" s="192">
        <v>0</v>
      </c>
      <c r="I37" s="192">
        <v>0</v>
      </c>
      <c r="J37" s="192">
        <v>0</v>
      </c>
      <c r="K37" s="192">
        <v>0</v>
      </c>
      <c r="L37" s="192">
        <v>0</v>
      </c>
      <c r="M37" s="192">
        <v>0</v>
      </c>
      <c r="N37" s="192">
        <v>0</v>
      </c>
      <c r="O37" s="192">
        <v>0</v>
      </c>
      <c r="P37" s="192">
        <v>0</v>
      </c>
      <c r="Q37" s="192">
        <v>0</v>
      </c>
      <c r="R37" s="192">
        <v>0</v>
      </c>
      <c r="S37" s="192">
        <v>0</v>
      </c>
      <c r="T37" s="192">
        <v>0</v>
      </c>
      <c r="U37" s="192">
        <v>0</v>
      </c>
      <c r="V37" s="192">
        <v>0</v>
      </c>
      <c r="W37" s="192">
        <v>0</v>
      </c>
      <c r="X37" s="192">
        <v>0</v>
      </c>
      <c r="Y37" s="192">
        <v>0</v>
      </c>
      <c r="Z37" s="192">
        <v>0</v>
      </c>
      <c r="AA37" s="192">
        <v>0</v>
      </c>
      <c r="AB37" s="192">
        <v>0</v>
      </c>
      <c r="AC37" s="192">
        <v>0</v>
      </c>
      <c r="AD37" s="192">
        <v>0</v>
      </c>
      <c r="AE37" s="192">
        <v>0</v>
      </c>
      <c r="AF37" s="181" t="s">
        <v>1190</v>
      </c>
      <c r="AG37" s="37"/>
    </row>
    <row r="38" spans="1:33" ht="12" customHeight="1" x14ac:dyDescent="0.35">
      <c r="A38" s="36" t="s">
        <v>795</v>
      </c>
      <c r="B38" s="182" t="s">
        <v>36</v>
      </c>
      <c r="C38" s="192">
        <v>73.197120999999996</v>
      </c>
      <c r="D38" s="192">
        <v>74.159453999999997</v>
      </c>
      <c r="E38" s="192">
        <v>73.637352000000007</v>
      </c>
      <c r="F38" s="192">
        <v>74.167259000000001</v>
      </c>
      <c r="G38" s="192">
        <v>76.560410000000005</v>
      </c>
      <c r="H38" s="192">
        <v>78.778625000000005</v>
      </c>
      <c r="I38" s="192">
        <v>79.758803999999998</v>
      </c>
      <c r="J38" s="192">
        <v>80.314186000000007</v>
      </c>
      <c r="K38" s="192">
        <v>80.750313000000006</v>
      </c>
      <c r="L38" s="192">
        <v>81.603790000000004</v>
      </c>
      <c r="M38" s="192">
        <v>83.149642999999998</v>
      </c>
      <c r="N38" s="192">
        <v>84.178237999999993</v>
      </c>
      <c r="O38" s="192">
        <v>85.361312999999996</v>
      </c>
      <c r="P38" s="192">
        <v>86.836699999999993</v>
      </c>
      <c r="Q38" s="192">
        <v>87.996750000000006</v>
      </c>
      <c r="R38" s="192">
        <v>89.078011000000004</v>
      </c>
      <c r="S38" s="192">
        <v>90.145606999999998</v>
      </c>
      <c r="T38" s="192">
        <v>90.943923999999996</v>
      </c>
      <c r="U38" s="192">
        <v>91.868149000000003</v>
      </c>
      <c r="V38" s="192">
        <v>92.921028000000007</v>
      </c>
      <c r="W38" s="192">
        <v>93.971283</v>
      </c>
      <c r="X38" s="192">
        <v>94.800101999999995</v>
      </c>
      <c r="Y38" s="192">
        <v>95.396682999999996</v>
      </c>
      <c r="Z38" s="192">
        <v>96.081328999999997</v>
      </c>
      <c r="AA38" s="192">
        <v>97.332390000000004</v>
      </c>
      <c r="AB38" s="192">
        <v>98.463402000000002</v>
      </c>
      <c r="AC38" s="192">
        <v>99.447952000000001</v>
      </c>
      <c r="AD38" s="192">
        <v>100.16001900000001</v>
      </c>
      <c r="AE38" s="192">
        <v>101.348297</v>
      </c>
      <c r="AF38" s="181">
        <v>1.1689E-2</v>
      </c>
      <c r="AG38" s="37"/>
    </row>
    <row r="39" spans="1:33" ht="12" customHeight="1" x14ac:dyDescent="0.35">
      <c r="A39" s="36" t="s">
        <v>794</v>
      </c>
      <c r="B39" s="184" t="s">
        <v>35</v>
      </c>
      <c r="C39" s="193">
        <v>123.88357499999999</v>
      </c>
      <c r="D39" s="193">
        <v>124.48799099999999</v>
      </c>
      <c r="E39" s="193">
        <v>125.934669</v>
      </c>
      <c r="F39" s="193">
        <v>127.617401</v>
      </c>
      <c r="G39" s="193">
        <v>132.56036399999999</v>
      </c>
      <c r="H39" s="193">
        <v>136.81187399999999</v>
      </c>
      <c r="I39" s="193">
        <v>138.47515899999999</v>
      </c>
      <c r="J39" s="193">
        <v>139.06187399999999</v>
      </c>
      <c r="K39" s="193">
        <v>139.39671300000001</v>
      </c>
      <c r="L39" s="193">
        <v>140.33607499999999</v>
      </c>
      <c r="M39" s="193">
        <v>142.45510899999999</v>
      </c>
      <c r="N39" s="193">
        <v>143.88180500000001</v>
      </c>
      <c r="O39" s="193">
        <v>145.57492099999999</v>
      </c>
      <c r="P39" s="193">
        <v>147.733643</v>
      </c>
      <c r="Q39" s="193">
        <v>149.84060700000001</v>
      </c>
      <c r="R39" s="193">
        <v>151.74115</v>
      </c>
      <c r="S39" s="193">
        <v>153.40921</v>
      </c>
      <c r="T39" s="193">
        <v>155.26738</v>
      </c>
      <c r="U39" s="193">
        <v>156.65862999999999</v>
      </c>
      <c r="V39" s="193">
        <v>158.40618900000001</v>
      </c>
      <c r="W39" s="193">
        <v>160.350494</v>
      </c>
      <c r="X39" s="193">
        <v>162.05050700000001</v>
      </c>
      <c r="Y39" s="193">
        <v>163.37316899999999</v>
      </c>
      <c r="Z39" s="193">
        <v>164.59320099999999</v>
      </c>
      <c r="AA39" s="193">
        <v>166.13149999999999</v>
      </c>
      <c r="AB39" s="193">
        <v>168.22880599999999</v>
      </c>
      <c r="AC39" s="193">
        <v>170.11601300000001</v>
      </c>
      <c r="AD39" s="193">
        <v>171.53848300000001</v>
      </c>
      <c r="AE39" s="193">
        <v>173.52990700000001</v>
      </c>
      <c r="AF39" s="178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184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182" t="s">
        <v>45</v>
      </c>
      <c r="C42" s="192">
        <v>0</v>
      </c>
      <c r="D42" s="192">
        <v>0</v>
      </c>
      <c r="E42" s="192">
        <v>0</v>
      </c>
      <c r="F42" s="192">
        <v>0</v>
      </c>
      <c r="G42" s="192">
        <v>0</v>
      </c>
      <c r="H42" s="192">
        <v>0</v>
      </c>
      <c r="I42" s="192">
        <v>0</v>
      </c>
      <c r="J42" s="192">
        <v>0</v>
      </c>
      <c r="K42" s="192">
        <v>0</v>
      </c>
      <c r="L42" s="192">
        <v>0</v>
      </c>
      <c r="M42" s="192">
        <v>0</v>
      </c>
      <c r="N42" s="192">
        <v>0</v>
      </c>
      <c r="O42" s="192">
        <v>0</v>
      </c>
      <c r="P42" s="192">
        <v>0</v>
      </c>
      <c r="Q42" s="192">
        <v>0</v>
      </c>
      <c r="R42" s="192">
        <v>0</v>
      </c>
      <c r="S42" s="192">
        <v>0</v>
      </c>
      <c r="T42" s="192">
        <v>0</v>
      </c>
      <c r="U42" s="192">
        <v>0</v>
      </c>
      <c r="V42" s="192">
        <v>0</v>
      </c>
      <c r="W42" s="192">
        <v>0</v>
      </c>
      <c r="X42" s="192">
        <v>0</v>
      </c>
      <c r="Y42" s="192">
        <v>0</v>
      </c>
      <c r="Z42" s="192">
        <v>0</v>
      </c>
      <c r="AA42" s="192">
        <v>0</v>
      </c>
      <c r="AB42" s="192">
        <v>0</v>
      </c>
      <c r="AC42" s="192">
        <v>0</v>
      </c>
      <c r="AD42" s="192">
        <v>0</v>
      </c>
      <c r="AE42" s="192">
        <v>0</v>
      </c>
      <c r="AF42" s="181" t="s">
        <v>1190</v>
      </c>
      <c r="AG42" s="37"/>
    </row>
    <row r="43" spans="1:33" ht="15" customHeight="1" x14ac:dyDescent="0.35">
      <c r="A43" s="36" t="s">
        <v>791</v>
      </c>
      <c r="B43" s="182" t="s">
        <v>27</v>
      </c>
      <c r="C43" s="192">
        <v>0</v>
      </c>
      <c r="D43" s="192">
        <v>0</v>
      </c>
      <c r="E43" s="192">
        <v>0</v>
      </c>
      <c r="F43" s="192">
        <v>0</v>
      </c>
      <c r="G43" s="192">
        <v>0</v>
      </c>
      <c r="H43" s="192">
        <v>0</v>
      </c>
      <c r="I43" s="192">
        <v>0</v>
      </c>
      <c r="J43" s="192">
        <v>0</v>
      </c>
      <c r="K43" s="192">
        <v>0</v>
      </c>
      <c r="L43" s="192">
        <v>0</v>
      </c>
      <c r="M43" s="192">
        <v>0</v>
      </c>
      <c r="N43" s="192">
        <v>0</v>
      </c>
      <c r="O43" s="192">
        <v>0</v>
      </c>
      <c r="P43" s="192">
        <v>0</v>
      </c>
      <c r="Q43" s="192">
        <v>0</v>
      </c>
      <c r="R43" s="192">
        <v>0</v>
      </c>
      <c r="S43" s="192">
        <v>0</v>
      </c>
      <c r="T43" s="192">
        <v>0</v>
      </c>
      <c r="U43" s="192">
        <v>0</v>
      </c>
      <c r="V43" s="192">
        <v>0</v>
      </c>
      <c r="W43" s="192">
        <v>0</v>
      </c>
      <c r="X43" s="192">
        <v>0</v>
      </c>
      <c r="Y43" s="192">
        <v>0</v>
      </c>
      <c r="Z43" s="192">
        <v>0</v>
      </c>
      <c r="AA43" s="192">
        <v>0</v>
      </c>
      <c r="AB43" s="192">
        <v>0</v>
      </c>
      <c r="AC43" s="192">
        <v>0</v>
      </c>
      <c r="AD43" s="192">
        <v>0</v>
      </c>
      <c r="AE43" s="192">
        <v>0</v>
      </c>
      <c r="AF43" s="181" t="s">
        <v>1190</v>
      </c>
      <c r="AG43" s="37"/>
    </row>
    <row r="44" spans="1:33" ht="15" customHeight="1" x14ac:dyDescent="0.35">
      <c r="A44" s="36" t="s">
        <v>790</v>
      </c>
      <c r="B44" s="182" t="s">
        <v>26</v>
      </c>
      <c r="C44" s="192">
        <v>4.8999999999999998E-5</v>
      </c>
      <c r="D44" s="192">
        <v>4.3000000000000002E-5</v>
      </c>
      <c r="E44" s="192">
        <v>4.1E-5</v>
      </c>
      <c r="F44" s="192">
        <v>4.0000000000000003E-5</v>
      </c>
      <c r="G44" s="192">
        <v>3.8000000000000002E-5</v>
      </c>
      <c r="H44" s="192">
        <v>3.6999999999999998E-5</v>
      </c>
      <c r="I44" s="192">
        <v>3.4999999999999997E-5</v>
      </c>
      <c r="J44" s="192">
        <v>3.4E-5</v>
      </c>
      <c r="K44" s="192">
        <v>3.3000000000000003E-5</v>
      </c>
      <c r="L44" s="192">
        <v>3.1999999999999999E-5</v>
      </c>
      <c r="M44" s="192">
        <v>3.1000000000000001E-5</v>
      </c>
      <c r="N44" s="192">
        <v>3.1000000000000001E-5</v>
      </c>
      <c r="O44" s="192">
        <v>3.1000000000000001E-5</v>
      </c>
      <c r="P44" s="192">
        <v>3.0000000000000001E-5</v>
      </c>
      <c r="Q44" s="192">
        <v>3.0000000000000001E-5</v>
      </c>
      <c r="R44" s="192">
        <v>3.0000000000000001E-5</v>
      </c>
      <c r="S44" s="192">
        <v>3.0000000000000001E-5</v>
      </c>
      <c r="T44" s="192">
        <v>3.0000000000000001E-5</v>
      </c>
      <c r="U44" s="192">
        <v>3.0000000000000001E-5</v>
      </c>
      <c r="V44" s="192">
        <v>3.0000000000000001E-5</v>
      </c>
      <c r="W44" s="192">
        <v>3.0000000000000001E-5</v>
      </c>
      <c r="X44" s="192">
        <v>3.0000000000000001E-5</v>
      </c>
      <c r="Y44" s="192">
        <v>3.0000000000000001E-5</v>
      </c>
      <c r="Z44" s="192">
        <v>3.0000000000000001E-5</v>
      </c>
      <c r="AA44" s="192">
        <v>3.0000000000000001E-5</v>
      </c>
      <c r="AB44" s="192">
        <v>3.0000000000000001E-5</v>
      </c>
      <c r="AC44" s="192">
        <v>3.0000000000000001E-5</v>
      </c>
      <c r="AD44" s="192">
        <v>3.0000000000000001E-5</v>
      </c>
      <c r="AE44" s="192">
        <v>3.0000000000000001E-5</v>
      </c>
      <c r="AF44" s="181">
        <v>-1.7125999999999999E-2</v>
      </c>
      <c r="AG44" s="37"/>
    </row>
    <row r="45" spans="1:33" ht="15" customHeight="1" x14ac:dyDescent="0.35">
      <c r="A45" s="36" t="s">
        <v>789</v>
      </c>
      <c r="B45" s="182" t="s">
        <v>766</v>
      </c>
      <c r="C45" s="192">
        <v>0</v>
      </c>
      <c r="D45" s="192">
        <v>0</v>
      </c>
      <c r="E45" s="192">
        <v>0</v>
      </c>
      <c r="F45" s="192">
        <v>0</v>
      </c>
      <c r="G45" s="192">
        <v>0</v>
      </c>
      <c r="H45" s="192">
        <v>0</v>
      </c>
      <c r="I45" s="192">
        <v>0</v>
      </c>
      <c r="J45" s="192">
        <v>0</v>
      </c>
      <c r="K45" s="192">
        <v>0</v>
      </c>
      <c r="L45" s="192">
        <v>0</v>
      </c>
      <c r="M45" s="192">
        <v>0</v>
      </c>
      <c r="N45" s="192">
        <v>0</v>
      </c>
      <c r="O45" s="192">
        <v>0</v>
      </c>
      <c r="P45" s="192">
        <v>0</v>
      </c>
      <c r="Q45" s="192">
        <v>0</v>
      </c>
      <c r="R45" s="192">
        <v>0</v>
      </c>
      <c r="S45" s="192">
        <v>0</v>
      </c>
      <c r="T45" s="192">
        <v>0</v>
      </c>
      <c r="U45" s="192">
        <v>0</v>
      </c>
      <c r="V45" s="192">
        <v>0</v>
      </c>
      <c r="W45" s="192">
        <v>0</v>
      </c>
      <c r="X45" s="192">
        <v>0</v>
      </c>
      <c r="Y45" s="192">
        <v>0</v>
      </c>
      <c r="Z45" s="192">
        <v>0</v>
      </c>
      <c r="AA45" s="192">
        <v>0</v>
      </c>
      <c r="AB45" s="192">
        <v>0</v>
      </c>
      <c r="AC45" s="192">
        <v>0</v>
      </c>
      <c r="AD45" s="192">
        <v>0</v>
      </c>
      <c r="AE45" s="192">
        <v>0</v>
      </c>
      <c r="AF45" s="181" t="s">
        <v>1190</v>
      </c>
      <c r="AG45" s="37"/>
    </row>
    <row r="46" spans="1:33" ht="15" customHeight="1" x14ac:dyDescent="0.35">
      <c r="A46" s="36" t="s">
        <v>788</v>
      </c>
      <c r="B46" s="182" t="s">
        <v>44</v>
      </c>
      <c r="C46" s="192">
        <v>4.8999999999999998E-5</v>
      </c>
      <c r="D46" s="192">
        <v>4.3000000000000002E-5</v>
      </c>
      <c r="E46" s="192">
        <v>4.1E-5</v>
      </c>
      <c r="F46" s="192">
        <v>4.0000000000000003E-5</v>
      </c>
      <c r="G46" s="192">
        <v>3.8000000000000002E-5</v>
      </c>
      <c r="H46" s="192">
        <v>3.6999999999999998E-5</v>
      </c>
      <c r="I46" s="192">
        <v>3.4999999999999997E-5</v>
      </c>
      <c r="J46" s="192">
        <v>3.4E-5</v>
      </c>
      <c r="K46" s="192">
        <v>3.3000000000000003E-5</v>
      </c>
      <c r="L46" s="192">
        <v>3.1999999999999999E-5</v>
      </c>
      <c r="M46" s="192">
        <v>3.1000000000000001E-5</v>
      </c>
      <c r="N46" s="192">
        <v>3.1000000000000001E-5</v>
      </c>
      <c r="O46" s="192">
        <v>3.1000000000000001E-5</v>
      </c>
      <c r="P46" s="192">
        <v>3.0000000000000001E-5</v>
      </c>
      <c r="Q46" s="192">
        <v>3.0000000000000001E-5</v>
      </c>
      <c r="R46" s="192">
        <v>3.0000000000000001E-5</v>
      </c>
      <c r="S46" s="192">
        <v>3.0000000000000001E-5</v>
      </c>
      <c r="T46" s="192">
        <v>3.0000000000000001E-5</v>
      </c>
      <c r="U46" s="192">
        <v>3.0000000000000001E-5</v>
      </c>
      <c r="V46" s="192">
        <v>3.0000000000000001E-5</v>
      </c>
      <c r="W46" s="192">
        <v>3.0000000000000001E-5</v>
      </c>
      <c r="X46" s="192">
        <v>3.0000000000000001E-5</v>
      </c>
      <c r="Y46" s="192">
        <v>3.0000000000000001E-5</v>
      </c>
      <c r="Z46" s="192">
        <v>3.0000000000000001E-5</v>
      </c>
      <c r="AA46" s="192">
        <v>3.0000000000000001E-5</v>
      </c>
      <c r="AB46" s="192">
        <v>3.0000000000000001E-5</v>
      </c>
      <c r="AC46" s="192">
        <v>3.0000000000000001E-5</v>
      </c>
      <c r="AD46" s="192">
        <v>3.0000000000000001E-5</v>
      </c>
      <c r="AE46" s="192">
        <v>3.0000000000000001E-5</v>
      </c>
      <c r="AF46" s="181">
        <v>-1.7125999999999999E-2</v>
      </c>
      <c r="AG46" s="37"/>
    </row>
    <row r="47" spans="1:33" ht="15" customHeight="1" x14ac:dyDescent="0.35">
      <c r="A47" s="36" t="s">
        <v>787</v>
      </c>
      <c r="B47" s="182" t="s">
        <v>30</v>
      </c>
      <c r="C47" s="192">
        <v>25.42905</v>
      </c>
      <c r="D47" s="192">
        <v>26.596209000000002</v>
      </c>
      <c r="E47" s="192">
        <v>28.948463</v>
      </c>
      <c r="F47" s="192">
        <v>30.595226</v>
      </c>
      <c r="G47" s="192">
        <v>32.069823999999997</v>
      </c>
      <c r="H47" s="192">
        <v>32.956383000000002</v>
      </c>
      <c r="I47" s="192">
        <v>33.239654999999999</v>
      </c>
      <c r="J47" s="192">
        <v>33.107719000000003</v>
      </c>
      <c r="K47" s="192">
        <v>32.826233000000002</v>
      </c>
      <c r="L47" s="192">
        <v>32.594368000000003</v>
      </c>
      <c r="M47" s="192">
        <v>32.478572999999997</v>
      </c>
      <c r="N47" s="192">
        <v>32.311934999999998</v>
      </c>
      <c r="O47" s="192">
        <v>32.261322</v>
      </c>
      <c r="P47" s="192">
        <v>32.244045</v>
      </c>
      <c r="Q47" s="192">
        <v>32.564495000000001</v>
      </c>
      <c r="R47" s="192">
        <v>32.873736999999998</v>
      </c>
      <c r="S47" s="192">
        <v>33.032200000000003</v>
      </c>
      <c r="T47" s="192">
        <v>33.674548999999999</v>
      </c>
      <c r="U47" s="192">
        <v>33.89875</v>
      </c>
      <c r="V47" s="192">
        <v>34.227679999999999</v>
      </c>
      <c r="W47" s="192">
        <v>34.715733</v>
      </c>
      <c r="X47" s="192">
        <v>35.350600999999997</v>
      </c>
      <c r="Y47" s="192">
        <v>35.976188999999998</v>
      </c>
      <c r="Z47" s="192">
        <v>36.397826999999999</v>
      </c>
      <c r="AA47" s="192">
        <v>36.290599999999998</v>
      </c>
      <c r="AB47" s="192">
        <v>36.851470999999997</v>
      </c>
      <c r="AC47" s="192">
        <v>37.404586999999999</v>
      </c>
      <c r="AD47" s="192">
        <v>37.971558000000002</v>
      </c>
      <c r="AE47" s="192">
        <v>38.440823000000002</v>
      </c>
      <c r="AF47" s="181">
        <v>1.4867999999999999E-2</v>
      </c>
      <c r="AG47" s="37"/>
    </row>
    <row r="48" spans="1:33" ht="15" customHeight="1" x14ac:dyDescent="0.35">
      <c r="A48" s="36" t="s">
        <v>786</v>
      </c>
      <c r="B48" s="182" t="s">
        <v>31</v>
      </c>
      <c r="C48" s="192">
        <v>0</v>
      </c>
      <c r="D48" s="192">
        <v>0</v>
      </c>
      <c r="E48" s="192">
        <v>0</v>
      </c>
      <c r="F48" s="192">
        <v>0</v>
      </c>
      <c r="G48" s="192">
        <v>0</v>
      </c>
      <c r="H48" s="192">
        <v>0</v>
      </c>
      <c r="I48" s="192">
        <v>0</v>
      </c>
      <c r="J48" s="192">
        <v>0</v>
      </c>
      <c r="K48" s="192">
        <v>0</v>
      </c>
      <c r="L48" s="192">
        <v>0</v>
      </c>
      <c r="M48" s="192">
        <v>0</v>
      </c>
      <c r="N48" s="192">
        <v>0</v>
      </c>
      <c r="O48" s="192">
        <v>0</v>
      </c>
      <c r="P48" s="192">
        <v>0</v>
      </c>
      <c r="Q48" s="192">
        <v>0</v>
      </c>
      <c r="R48" s="192">
        <v>0</v>
      </c>
      <c r="S48" s="192">
        <v>0</v>
      </c>
      <c r="T48" s="192">
        <v>0</v>
      </c>
      <c r="U48" s="192">
        <v>0</v>
      </c>
      <c r="V48" s="192">
        <v>0</v>
      </c>
      <c r="W48" s="192">
        <v>0</v>
      </c>
      <c r="X48" s="192">
        <v>0</v>
      </c>
      <c r="Y48" s="192">
        <v>0</v>
      </c>
      <c r="Z48" s="192">
        <v>0</v>
      </c>
      <c r="AA48" s="192">
        <v>0</v>
      </c>
      <c r="AB48" s="192">
        <v>0</v>
      </c>
      <c r="AC48" s="192">
        <v>0</v>
      </c>
      <c r="AD48" s="192">
        <v>0</v>
      </c>
      <c r="AE48" s="192">
        <v>0</v>
      </c>
      <c r="AF48" s="181" t="s">
        <v>1190</v>
      </c>
      <c r="AG48" s="37"/>
    </row>
    <row r="49" spans="1:33" ht="15" customHeight="1" x14ac:dyDescent="0.35">
      <c r="A49" s="36" t="s">
        <v>785</v>
      </c>
      <c r="B49" s="182" t="s">
        <v>32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784</v>
      </c>
      <c r="B50" s="182" t="s">
        <v>36</v>
      </c>
      <c r="C50" s="192">
        <v>99.211928999999998</v>
      </c>
      <c r="D50" s="192">
        <v>102.848282</v>
      </c>
      <c r="E50" s="192">
        <v>105.642433</v>
      </c>
      <c r="F50" s="192">
        <v>109.103424</v>
      </c>
      <c r="G50" s="192">
        <v>112.53306600000001</v>
      </c>
      <c r="H50" s="192">
        <v>115.209351</v>
      </c>
      <c r="I50" s="192">
        <v>117.162689</v>
      </c>
      <c r="J50" s="192">
        <v>118.29858400000001</v>
      </c>
      <c r="K50" s="192">
        <v>118.809006</v>
      </c>
      <c r="L50" s="192">
        <v>119.73107899999999</v>
      </c>
      <c r="M50" s="192">
        <v>121.028435</v>
      </c>
      <c r="N50" s="192">
        <v>121.953987</v>
      </c>
      <c r="O50" s="192">
        <v>123.301689</v>
      </c>
      <c r="P50" s="192">
        <v>124.787834</v>
      </c>
      <c r="Q50" s="192">
        <v>126.167244</v>
      </c>
      <c r="R50" s="192">
        <v>127.74943500000001</v>
      </c>
      <c r="S50" s="192">
        <v>129.45204200000001</v>
      </c>
      <c r="T50" s="192">
        <v>131.06573499999999</v>
      </c>
      <c r="U50" s="192">
        <v>133.24363700000001</v>
      </c>
      <c r="V50" s="192">
        <v>135.36026000000001</v>
      </c>
      <c r="W50" s="192">
        <v>137.282974</v>
      </c>
      <c r="X50" s="192">
        <v>139.36793499999999</v>
      </c>
      <c r="Y50" s="192">
        <v>141.295197</v>
      </c>
      <c r="Z50" s="192">
        <v>143.20339999999999</v>
      </c>
      <c r="AA50" s="192">
        <v>145.513824</v>
      </c>
      <c r="AB50" s="192">
        <v>147.576843</v>
      </c>
      <c r="AC50" s="192">
        <v>149.456985</v>
      </c>
      <c r="AD50" s="192">
        <v>151.561218</v>
      </c>
      <c r="AE50" s="192">
        <v>154.08114599999999</v>
      </c>
      <c r="AF50" s="181">
        <v>1.5845999999999999E-2</v>
      </c>
      <c r="AG50" s="37"/>
    </row>
    <row r="51" spans="1:33" ht="15" customHeight="1" x14ac:dyDescent="0.35">
      <c r="A51" s="36" t="s">
        <v>783</v>
      </c>
      <c r="B51" s="184" t="s">
        <v>35</v>
      </c>
      <c r="C51" s="193">
        <v>124.641029</v>
      </c>
      <c r="D51" s="193">
        <v>129.444534</v>
      </c>
      <c r="E51" s="193">
        <v>134.59094200000001</v>
      </c>
      <c r="F51" s="193">
        <v>139.69868500000001</v>
      </c>
      <c r="G51" s="193">
        <v>144.602936</v>
      </c>
      <c r="H51" s="193">
        <v>148.16577100000001</v>
      </c>
      <c r="I51" s="193">
        <v>150.40237400000001</v>
      </c>
      <c r="J51" s="193">
        <v>151.406342</v>
      </c>
      <c r="K51" s="193">
        <v>151.63526899999999</v>
      </c>
      <c r="L51" s="193">
        <v>152.32547</v>
      </c>
      <c r="M51" s="193">
        <v>153.507034</v>
      </c>
      <c r="N51" s="193">
        <v>154.265961</v>
      </c>
      <c r="O51" s="193">
        <v>155.56304900000001</v>
      </c>
      <c r="P51" s="193">
        <v>157.03190599999999</v>
      </c>
      <c r="Q51" s="193">
        <v>158.73176599999999</v>
      </c>
      <c r="R51" s="193">
        <v>160.623199</v>
      </c>
      <c r="S51" s="193">
        <v>162.48426799999999</v>
      </c>
      <c r="T51" s="193">
        <v>164.74031099999999</v>
      </c>
      <c r="U51" s="193">
        <v>167.142426</v>
      </c>
      <c r="V51" s="193">
        <v>169.58796699999999</v>
      </c>
      <c r="W51" s="193">
        <v>171.99873400000001</v>
      </c>
      <c r="X51" s="193">
        <v>174.71856700000001</v>
      </c>
      <c r="Y51" s="193">
        <v>177.271423</v>
      </c>
      <c r="Z51" s="193">
        <v>179.601257</v>
      </c>
      <c r="AA51" s="193">
        <v>181.80445900000001</v>
      </c>
      <c r="AB51" s="193">
        <v>184.42834500000001</v>
      </c>
      <c r="AC51" s="193">
        <v>186.861603</v>
      </c>
      <c r="AD51" s="193">
        <v>189.53280599999999</v>
      </c>
      <c r="AE51" s="193">
        <v>192.52200300000001</v>
      </c>
      <c r="AF51" s="178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182" t="s">
        <v>45</v>
      </c>
      <c r="C54" s="192">
        <v>0.46639799999999998</v>
      </c>
      <c r="D54" s="192">
        <v>0.51960899999999999</v>
      </c>
      <c r="E54" s="192">
        <v>1.9165479999999999</v>
      </c>
      <c r="F54" s="192">
        <v>1.9563900000000001</v>
      </c>
      <c r="G54" s="192">
        <v>1.9740519999999999</v>
      </c>
      <c r="H54" s="192">
        <v>2.0318139999999998</v>
      </c>
      <c r="I54" s="192">
        <v>2.0524749999999998</v>
      </c>
      <c r="J54" s="192">
        <v>2.0361340000000001</v>
      </c>
      <c r="K54" s="192">
        <v>1.999444</v>
      </c>
      <c r="L54" s="192">
        <v>1.9648810000000001</v>
      </c>
      <c r="M54" s="192">
        <v>1.9376990000000001</v>
      </c>
      <c r="N54" s="192">
        <v>1.9142699999999999</v>
      </c>
      <c r="O54" s="192">
        <v>1.903079</v>
      </c>
      <c r="P54" s="192">
        <v>1.9035139999999999</v>
      </c>
      <c r="Q54" s="192">
        <v>1.909492</v>
      </c>
      <c r="R54" s="192">
        <v>1.90387</v>
      </c>
      <c r="S54" s="192">
        <v>1.89157</v>
      </c>
      <c r="T54" s="192">
        <v>1.8975770000000001</v>
      </c>
      <c r="U54" s="192">
        <v>1.885459</v>
      </c>
      <c r="V54" s="192">
        <v>1.8754029999999999</v>
      </c>
      <c r="W54" s="192">
        <v>1.8737010000000001</v>
      </c>
      <c r="X54" s="192">
        <v>1.869982</v>
      </c>
      <c r="Y54" s="192">
        <v>1.864009</v>
      </c>
      <c r="Z54" s="192">
        <v>1.857828</v>
      </c>
      <c r="AA54" s="192">
        <v>1.858992</v>
      </c>
      <c r="AB54" s="192">
        <v>1.85747</v>
      </c>
      <c r="AC54" s="192">
        <v>1.850295</v>
      </c>
      <c r="AD54" s="192">
        <v>1.845629</v>
      </c>
      <c r="AE54" s="192">
        <v>1.8415699999999999</v>
      </c>
      <c r="AF54" s="181">
        <v>5.0270000000000002E-2</v>
      </c>
      <c r="AG54" s="37"/>
    </row>
    <row r="55" spans="1:33" ht="15" customHeight="1" x14ac:dyDescent="0.35">
      <c r="A55" s="36" t="s">
        <v>780</v>
      </c>
      <c r="B55" s="182" t="s">
        <v>27</v>
      </c>
      <c r="C55" s="192">
        <v>3.052314</v>
      </c>
      <c r="D55" s="192">
        <v>3.2132740000000002</v>
      </c>
      <c r="E55" s="192">
        <v>3.2047490000000001</v>
      </c>
      <c r="F55" s="192">
        <v>3.1747230000000002</v>
      </c>
      <c r="G55" s="192">
        <v>3.1615009999999999</v>
      </c>
      <c r="H55" s="192">
        <v>3.2128580000000002</v>
      </c>
      <c r="I55" s="192">
        <v>3.2492489999999998</v>
      </c>
      <c r="J55" s="192">
        <v>3.2239409999999999</v>
      </c>
      <c r="K55" s="192">
        <v>3.2024539999999999</v>
      </c>
      <c r="L55" s="192">
        <v>3.1969829999999999</v>
      </c>
      <c r="M55" s="192">
        <v>3.2306400000000002</v>
      </c>
      <c r="N55" s="192">
        <v>3.2631380000000001</v>
      </c>
      <c r="O55" s="192">
        <v>3.29264</v>
      </c>
      <c r="P55" s="192">
        <v>3.3258100000000002</v>
      </c>
      <c r="Q55" s="192">
        <v>3.3609710000000002</v>
      </c>
      <c r="R55" s="192">
        <v>3.3771499999999999</v>
      </c>
      <c r="S55" s="192">
        <v>3.403241</v>
      </c>
      <c r="T55" s="192">
        <v>3.4215499999999999</v>
      </c>
      <c r="U55" s="192">
        <v>3.444477</v>
      </c>
      <c r="V55" s="192">
        <v>3.4724200000000001</v>
      </c>
      <c r="W55" s="192">
        <v>3.506697</v>
      </c>
      <c r="X55" s="192">
        <v>3.5279090000000002</v>
      </c>
      <c r="Y55" s="192">
        <v>3.5446770000000001</v>
      </c>
      <c r="Z55" s="192">
        <v>3.5617570000000001</v>
      </c>
      <c r="AA55" s="192">
        <v>3.5858500000000002</v>
      </c>
      <c r="AB55" s="192">
        <v>3.6165129999999999</v>
      </c>
      <c r="AC55" s="192">
        <v>3.6418330000000001</v>
      </c>
      <c r="AD55" s="192">
        <v>3.662353</v>
      </c>
      <c r="AE55" s="192">
        <v>3.692758</v>
      </c>
      <c r="AF55" s="181">
        <v>6.8259999999999996E-3</v>
      </c>
      <c r="AG55" s="37"/>
    </row>
    <row r="56" spans="1:33" ht="15" customHeight="1" x14ac:dyDescent="0.35">
      <c r="A56" s="36" t="s">
        <v>779</v>
      </c>
      <c r="B56" s="182" t="s">
        <v>26</v>
      </c>
      <c r="C56" s="192">
        <v>3.748513</v>
      </c>
      <c r="D56" s="192">
        <v>5.742102</v>
      </c>
      <c r="E56" s="192">
        <v>2.8609520000000002</v>
      </c>
      <c r="F56" s="192">
        <v>2.0230440000000001</v>
      </c>
      <c r="G56" s="192">
        <v>1.300243</v>
      </c>
      <c r="H56" s="192">
        <v>0.94110499999999997</v>
      </c>
      <c r="I56" s="192">
        <v>0.74162899999999998</v>
      </c>
      <c r="J56" s="192">
        <v>0.71688700000000005</v>
      </c>
      <c r="K56" s="192">
        <v>0.71423300000000001</v>
      </c>
      <c r="L56" s="192">
        <v>0.73116000000000003</v>
      </c>
      <c r="M56" s="192">
        <v>0.76296699999999995</v>
      </c>
      <c r="N56" s="192">
        <v>0.810029</v>
      </c>
      <c r="O56" s="192">
        <v>0.84744299999999995</v>
      </c>
      <c r="P56" s="192">
        <v>0.88168400000000002</v>
      </c>
      <c r="Q56" s="192">
        <v>0.894343</v>
      </c>
      <c r="R56" s="192">
        <v>0.90900499999999995</v>
      </c>
      <c r="S56" s="192">
        <v>0.953538</v>
      </c>
      <c r="T56" s="192">
        <v>0.93847400000000003</v>
      </c>
      <c r="U56" s="192">
        <v>0.98716300000000001</v>
      </c>
      <c r="V56" s="192">
        <v>1.0205949999999999</v>
      </c>
      <c r="W56" s="192">
        <v>1.0357529999999999</v>
      </c>
      <c r="X56" s="192">
        <v>1.0217620000000001</v>
      </c>
      <c r="Y56" s="192">
        <v>1.019817</v>
      </c>
      <c r="Z56" s="192">
        <v>1.0218860000000001</v>
      </c>
      <c r="AA56" s="192">
        <v>1.014575</v>
      </c>
      <c r="AB56" s="192">
        <v>1.014724</v>
      </c>
      <c r="AC56" s="192">
        <v>1.007917</v>
      </c>
      <c r="AD56" s="192">
        <v>0.98950000000000005</v>
      </c>
      <c r="AE56" s="192">
        <v>0.99062099999999997</v>
      </c>
      <c r="AF56" s="181">
        <v>-4.6415999999999999E-2</v>
      </c>
      <c r="AG56" s="37"/>
    </row>
    <row r="57" spans="1:33" ht="15" customHeight="1" x14ac:dyDescent="0.35">
      <c r="A57" s="36" t="s">
        <v>778</v>
      </c>
      <c r="B57" s="182" t="s">
        <v>766</v>
      </c>
      <c r="C57" s="192">
        <v>0</v>
      </c>
      <c r="D57" s="192">
        <v>0</v>
      </c>
      <c r="E57" s="192">
        <v>0</v>
      </c>
      <c r="F57" s="192">
        <v>0</v>
      </c>
      <c r="G57" s="192">
        <v>0</v>
      </c>
      <c r="H57" s="192">
        <v>0</v>
      </c>
      <c r="I57" s="192">
        <v>0</v>
      </c>
      <c r="J57" s="192">
        <v>0</v>
      </c>
      <c r="K57" s="192">
        <v>0</v>
      </c>
      <c r="L57" s="192">
        <v>0</v>
      </c>
      <c r="M57" s="192">
        <v>0</v>
      </c>
      <c r="N57" s="192">
        <v>0</v>
      </c>
      <c r="O57" s="192">
        <v>0</v>
      </c>
      <c r="P57" s="192">
        <v>0</v>
      </c>
      <c r="Q57" s="192">
        <v>0</v>
      </c>
      <c r="R57" s="192">
        <v>0</v>
      </c>
      <c r="S57" s="192">
        <v>0</v>
      </c>
      <c r="T57" s="192">
        <v>0</v>
      </c>
      <c r="U57" s="192">
        <v>0</v>
      </c>
      <c r="V57" s="192">
        <v>0</v>
      </c>
      <c r="W57" s="192">
        <v>0</v>
      </c>
      <c r="X57" s="192">
        <v>0</v>
      </c>
      <c r="Y57" s="192">
        <v>0</v>
      </c>
      <c r="Z57" s="192">
        <v>0</v>
      </c>
      <c r="AA57" s="192">
        <v>0</v>
      </c>
      <c r="AB57" s="192">
        <v>0</v>
      </c>
      <c r="AC57" s="192">
        <v>0</v>
      </c>
      <c r="AD57" s="192">
        <v>0</v>
      </c>
      <c r="AE57" s="192">
        <v>0</v>
      </c>
      <c r="AF57" s="181" t="s">
        <v>1190</v>
      </c>
      <c r="AG57" s="37"/>
    </row>
    <row r="58" spans="1:33" ht="12" customHeight="1" x14ac:dyDescent="0.35">
      <c r="A58" s="36" t="s">
        <v>777</v>
      </c>
      <c r="B58" s="182" t="s">
        <v>44</v>
      </c>
      <c r="C58" s="192">
        <v>7.2672239999999997</v>
      </c>
      <c r="D58" s="192">
        <v>9.4749850000000002</v>
      </c>
      <c r="E58" s="192">
        <v>7.9822480000000002</v>
      </c>
      <c r="F58" s="192">
        <v>7.1541579999999998</v>
      </c>
      <c r="G58" s="192">
        <v>6.4357959999999999</v>
      </c>
      <c r="H58" s="192">
        <v>6.1857769999999999</v>
      </c>
      <c r="I58" s="192">
        <v>6.0433529999999998</v>
      </c>
      <c r="J58" s="192">
        <v>5.9769629999999996</v>
      </c>
      <c r="K58" s="192">
        <v>5.916131</v>
      </c>
      <c r="L58" s="192">
        <v>5.8930230000000003</v>
      </c>
      <c r="M58" s="192">
        <v>5.9313060000000002</v>
      </c>
      <c r="N58" s="192">
        <v>5.987438</v>
      </c>
      <c r="O58" s="192">
        <v>6.0431609999999996</v>
      </c>
      <c r="P58" s="192">
        <v>6.111008</v>
      </c>
      <c r="Q58" s="192">
        <v>6.1648069999999997</v>
      </c>
      <c r="R58" s="192">
        <v>6.1900240000000002</v>
      </c>
      <c r="S58" s="192">
        <v>6.2483500000000003</v>
      </c>
      <c r="T58" s="192">
        <v>6.2576000000000001</v>
      </c>
      <c r="U58" s="192">
        <v>6.3170989999999998</v>
      </c>
      <c r="V58" s="192">
        <v>6.368417</v>
      </c>
      <c r="W58" s="192">
        <v>6.41615</v>
      </c>
      <c r="X58" s="192">
        <v>6.4196530000000003</v>
      </c>
      <c r="Y58" s="192">
        <v>6.4285030000000001</v>
      </c>
      <c r="Z58" s="192">
        <v>6.4414709999999999</v>
      </c>
      <c r="AA58" s="192">
        <v>6.459416</v>
      </c>
      <c r="AB58" s="192">
        <v>6.4887079999999999</v>
      </c>
      <c r="AC58" s="192">
        <v>6.5000450000000001</v>
      </c>
      <c r="AD58" s="192">
        <v>6.4974809999999996</v>
      </c>
      <c r="AE58" s="192">
        <v>6.5249499999999996</v>
      </c>
      <c r="AF58" s="181">
        <v>-3.8409999999999998E-3</v>
      </c>
      <c r="AG58" s="37"/>
    </row>
    <row r="59" spans="1:33" ht="15" customHeight="1" x14ac:dyDescent="0.35">
      <c r="A59" s="36" t="s">
        <v>776</v>
      </c>
      <c r="B59" s="182" t="s">
        <v>30</v>
      </c>
      <c r="C59" s="192">
        <v>146.46005199999999</v>
      </c>
      <c r="D59" s="192">
        <v>151.134094</v>
      </c>
      <c r="E59" s="192">
        <v>157.36605800000001</v>
      </c>
      <c r="F59" s="192">
        <v>157.95504800000001</v>
      </c>
      <c r="G59" s="192">
        <v>159.806839</v>
      </c>
      <c r="H59" s="192">
        <v>163.63201900000001</v>
      </c>
      <c r="I59" s="192">
        <v>165.624786</v>
      </c>
      <c r="J59" s="192">
        <v>165.474548</v>
      </c>
      <c r="K59" s="192">
        <v>165.04510500000001</v>
      </c>
      <c r="L59" s="192">
        <v>165.245026</v>
      </c>
      <c r="M59" s="192">
        <v>166.88540599999999</v>
      </c>
      <c r="N59" s="192">
        <v>168.23848000000001</v>
      </c>
      <c r="O59" s="192">
        <v>169.57797199999999</v>
      </c>
      <c r="P59" s="192">
        <v>171.28276099999999</v>
      </c>
      <c r="Q59" s="192">
        <v>173.684326</v>
      </c>
      <c r="R59" s="192">
        <v>175.063751</v>
      </c>
      <c r="S59" s="192">
        <v>176.20632900000001</v>
      </c>
      <c r="T59" s="192">
        <v>178.251678</v>
      </c>
      <c r="U59" s="192">
        <v>179.64003</v>
      </c>
      <c r="V59" s="192">
        <v>181.72245799999999</v>
      </c>
      <c r="W59" s="192">
        <v>184.278839</v>
      </c>
      <c r="X59" s="192">
        <v>186.64842200000001</v>
      </c>
      <c r="Y59" s="192">
        <v>188.56300400000001</v>
      </c>
      <c r="Z59" s="192">
        <v>190.25396699999999</v>
      </c>
      <c r="AA59" s="192">
        <v>191.32392899999999</v>
      </c>
      <c r="AB59" s="192">
        <v>194.052719</v>
      </c>
      <c r="AC59" s="192">
        <v>196.50926200000001</v>
      </c>
      <c r="AD59" s="192">
        <v>198.859634</v>
      </c>
      <c r="AE59" s="192">
        <v>201.37170399999999</v>
      </c>
      <c r="AF59" s="181">
        <v>1.1436E-2</v>
      </c>
      <c r="AG59" s="37"/>
    </row>
    <row r="60" spans="1:33" ht="15" customHeight="1" x14ac:dyDescent="0.35">
      <c r="A60" s="36" t="s">
        <v>775</v>
      </c>
      <c r="B60" s="182" t="s">
        <v>31</v>
      </c>
      <c r="C60" s="192">
        <v>0</v>
      </c>
      <c r="D60" s="192">
        <v>0</v>
      </c>
      <c r="E60" s="192">
        <v>0</v>
      </c>
      <c r="F60" s="192">
        <v>0</v>
      </c>
      <c r="G60" s="192">
        <v>0</v>
      </c>
      <c r="H60" s="192">
        <v>0</v>
      </c>
      <c r="I60" s="192">
        <v>0</v>
      </c>
      <c r="J60" s="192">
        <v>0</v>
      </c>
      <c r="K60" s="192">
        <v>0</v>
      </c>
      <c r="L60" s="192">
        <v>0</v>
      </c>
      <c r="M60" s="192">
        <v>0</v>
      </c>
      <c r="N60" s="192">
        <v>0</v>
      </c>
      <c r="O60" s="192">
        <v>0</v>
      </c>
      <c r="P60" s="192">
        <v>0</v>
      </c>
      <c r="Q60" s="192">
        <v>0</v>
      </c>
      <c r="R60" s="192">
        <v>0</v>
      </c>
      <c r="S60" s="192">
        <v>0</v>
      </c>
      <c r="T60" s="192">
        <v>0</v>
      </c>
      <c r="U60" s="192">
        <v>0</v>
      </c>
      <c r="V60" s="192">
        <v>0</v>
      </c>
      <c r="W60" s="192">
        <v>0</v>
      </c>
      <c r="X60" s="192">
        <v>0</v>
      </c>
      <c r="Y60" s="192">
        <v>0</v>
      </c>
      <c r="Z60" s="192">
        <v>0</v>
      </c>
      <c r="AA60" s="192">
        <v>0</v>
      </c>
      <c r="AB60" s="192">
        <v>0</v>
      </c>
      <c r="AC60" s="192">
        <v>0</v>
      </c>
      <c r="AD60" s="192">
        <v>0</v>
      </c>
      <c r="AE60" s="192">
        <v>0</v>
      </c>
      <c r="AF60" s="181" t="s">
        <v>1190</v>
      </c>
      <c r="AG60" s="37"/>
    </row>
    <row r="61" spans="1:33" ht="15" customHeight="1" x14ac:dyDescent="0.35">
      <c r="A61" s="36" t="s">
        <v>774</v>
      </c>
      <c r="B61" s="182" t="s">
        <v>32</v>
      </c>
      <c r="C61" s="192">
        <v>0</v>
      </c>
      <c r="D61" s="192">
        <v>0</v>
      </c>
      <c r="E61" s="192">
        <v>0</v>
      </c>
      <c r="F61" s="192">
        <v>0</v>
      </c>
      <c r="G61" s="192">
        <v>0</v>
      </c>
      <c r="H61" s="192">
        <v>0</v>
      </c>
      <c r="I61" s="192">
        <v>0</v>
      </c>
      <c r="J61" s="192">
        <v>0</v>
      </c>
      <c r="K61" s="192">
        <v>0</v>
      </c>
      <c r="L61" s="192">
        <v>0</v>
      </c>
      <c r="M61" s="192">
        <v>0</v>
      </c>
      <c r="N61" s="192">
        <v>0</v>
      </c>
      <c r="O61" s="192">
        <v>0</v>
      </c>
      <c r="P61" s="192">
        <v>0</v>
      </c>
      <c r="Q61" s="192">
        <v>0</v>
      </c>
      <c r="R61" s="192">
        <v>0</v>
      </c>
      <c r="S61" s="192">
        <v>0</v>
      </c>
      <c r="T61" s="192">
        <v>0</v>
      </c>
      <c r="U61" s="192">
        <v>0</v>
      </c>
      <c r="V61" s="192">
        <v>0</v>
      </c>
      <c r="W61" s="192">
        <v>0</v>
      </c>
      <c r="X61" s="192">
        <v>0</v>
      </c>
      <c r="Y61" s="192">
        <v>0</v>
      </c>
      <c r="Z61" s="192">
        <v>0</v>
      </c>
      <c r="AA61" s="192">
        <v>0</v>
      </c>
      <c r="AB61" s="192">
        <v>0</v>
      </c>
      <c r="AC61" s="192">
        <v>0</v>
      </c>
      <c r="AD61" s="192">
        <v>0</v>
      </c>
      <c r="AE61" s="192">
        <v>0</v>
      </c>
      <c r="AF61" s="181" t="s">
        <v>1190</v>
      </c>
      <c r="AG61" s="37"/>
    </row>
    <row r="62" spans="1:33" ht="15" customHeight="1" x14ac:dyDescent="0.35">
      <c r="A62" s="36" t="s">
        <v>773</v>
      </c>
      <c r="B62" s="182" t="s">
        <v>36</v>
      </c>
      <c r="C62" s="192">
        <v>165.264847</v>
      </c>
      <c r="D62" s="192">
        <v>174.54582199999999</v>
      </c>
      <c r="E62" s="192">
        <v>175.43843100000001</v>
      </c>
      <c r="F62" s="192">
        <v>173.59231600000001</v>
      </c>
      <c r="G62" s="192">
        <v>173.127151</v>
      </c>
      <c r="H62" s="192">
        <v>176.02409399999999</v>
      </c>
      <c r="I62" s="192">
        <v>177.94821200000001</v>
      </c>
      <c r="J62" s="192">
        <v>178.12325999999999</v>
      </c>
      <c r="K62" s="192">
        <v>177.997803</v>
      </c>
      <c r="L62" s="192">
        <v>178.811768</v>
      </c>
      <c r="M62" s="192">
        <v>181.24427800000001</v>
      </c>
      <c r="N62" s="192">
        <v>182.93043499999999</v>
      </c>
      <c r="O62" s="192">
        <v>184.76049800000001</v>
      </c>
      <c r="P62" s="192">
        <v>187.07037399999999</v>
      </c>
      <c r="Q62" s="192">
        <v>188.86773700000001</v>
      </c>
      <c r="R62" s="192">
        <v>189.67825300000001</v>
      </c>
      <c r="S62" s="192">
        <v>190.733688</v>
      </c>
      <c r="T62" s="192">
        <v>191.290649</v>
      </c>
      <c r="U62" s="192">
        <v>192.61338799999999</v>
      </c>
      <c r="V62" s="192">
        <v>194.30810500000001</v>
      </c>
      <c r="W62" s="192">
        <v>196.14695699999999</v>
      </c>
      <c r="X62" s="192">
        <v>197.45858799999999</v>
      </c>
      <c r="Y62" s="192">
        <v>198.22439600000001</v>
      </c>
      <c r="Z62" s="192">
        <v>199.40829500000001</v>
      </c>
      <c r="AA62" s="192">
        <v>201.73613</v>
      </c>
      <c r="AB62" s="192">
        <v>203.73297099999999</v>
      </c>
      <c r="AC62" s="192">
        <v>205.312378</v>
      </c>
      <c r="AD62" s="192">
        <v>206.76615899999999</v>
      </c>
      <c r="AE62" s="192">
        <v>208.814301</v>
      </c>
      <c r="AF62" s="181">
        <v>8.3879999999999996E-3</v>
      </c>
      <c r="AG62" s="37"/>
    </row>
    <row r="63" spans="1:33" ht="15" customHeight="1" x14ac:dyDescent="0.35">
      <c r="A63" s="36" t="s">
        <v>772</v>
      </c>
      <c r="B63" s="184" t="s">
        <v>35</v>
      </c>
      <c r="C63" s="193">
        <v>318.99212599999998</v>
      </c>
      <c r="D63" s="193">
        <v>335.15490699999998</v>
      </c>
      <c r="E63" s="193">
        <v>340.786743</v>
      </c>
      <c r="F63" s="193">
        <v>338.70153800000003</v>
      </c>
      <c r="G63" s="193">
        <v>339.36978099999999</v>
      </c>
      <c r="H63" s="193">
        <v>345.84188799999998</v>
      </c>
      <c r="I63" s="193">
        <v>349.616333</v>
      </c>
      <c r="J63" s="193">
        <v>349.57476800000001</v>
      </c>
      <c r="K63" s="193">
        <v>348.959045</v>
      </c>
      <c r="L63" s="193">
        <v>349.94982900000002</v>
      </c>
      <c r="M63" s="193">
        <v>354.06097399999999</v>
      </c>
      <c r="N63" s="193">
        <v>357.15637199999998</v>
      </c>
      <c r="O63" s="193">
        <v>360.38165300000003</v>
      </c>
      <c r="P63" s="193">
        <v>364.46414199999998</v>
      </c>
      <c r="Q63" s="193">
        <v>368.716858</v>
      </c>
      <c r="R63" s="193">
        <v>370.932007</v>
      </c>
      <c r="S63" s="193">
        <v>373.188354</v>
      </c>
      <c r="T63" s="193">
        <v>375.79992700000003</v>
      </c>
      <c r="U63" s="193">
        <v>378.57049599999999</v>
      </c>
      <c r="V63" s="193">
        <v>382.39898699999998</v>
      </c>
      <c r="W63" s="193">
        <v>386.841949</v>
      </c>
      <c r="X63" s="193">
        <v>390.52667200000002</v>
      </c>
      <c r="Y63" s="193">
        <v>393.21588100000002</v>
      </c>
      <c r="Z63" s="193">
        <v>396.10372899999999</v>
      </c>
      <c r="AA63" s="193">
        <v>399.51947000000001</v>
      </c>
      <c r="AB63" s="193">
        <v>404.27441399999998</v>
      </c>
      <c r="AC63" s="193">
        <v>408.321686</v>
      </c>
      <c r="AD63" s="193">
        <v>412.12329099999999</v>
      </c>
      <c r="AE63" s="193">
        <v>416.710938</v>
      </c>
      <c r="AF63" s="178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184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182" t="s">
        <v>45</v>
      </c>
      <c r="C67" s="192">
        <v>0.23811599999999999</v>
      </c>
      <c r="D67" s="192">
        <v>0.255189</v>
      </c>
      <c r="E67" s="192">
        <v>0.92512000000000005</v>
      </c>
      <c r="F67" s="192">
        <v>0.97604900000000006</v>
      </c>
      <c r="G67" s="192">
        <v>1.0045219999999999</v>
      </c>
      <c r="H67" s="192">
        <v>1.0254939999999999</v>
      </c>
      <c r="I67" s="192">
        <v>1.0326709999999999</v>
      </c>
      <c r="J67" s="192">
        <v>1.0284580000000001</v>
      </c>
      <c r="K67" s="192">
        <v>1.0158529999999999</v>
      </c>
      <c r="L67" s="192">
        <v>0.99826400000000004</v>
      </c>
      <c r="M67" s="192">
        <v>0.98327299999999995</v>
      </c>
      <c r="N67" s="192">
        <v>0.97404900000000005</v>
      </c>
      <c r="O67" s="192">
        <v>0.96997</v>
      </c>
      <c r="P67" s="192">
        <v>0.97148500000000004</v>
      </c>
      <c r="Q67" s="192">
        <v>0.97636500000000004</v>
      </c>
      <c r="R67" s="192">
        <v>0.98249399999999998</v>
      </c>
      <c r="S67" s="192">
        <v>0.98573100000000002</v>
      </c>
      <c r="T67" s="192">
        <v>0.99958899999999995</v>
      </c>
      <c r="U67" s="192">
        <v>1.0050950000000001</v>
      </c>
      <c r="V67" s="192">
        <v>1.013009</v>
      </c>
      <c r="W67" s="192">
        <v>1.023871</v>
      </c>
      <c r="X67" s="192">
        <v>1.0379309999999999</v>
      </c>
      <c r="Y67" s="192">
        <v>1.0527059999999999</v>
      </c>
      <c r="Z67" s="192">
        <v>1.0646789999999999</v>
      </c>
      <c r="AA67" s="192">
        <v>1.0791519999999999</v>
      </c>
      <c r="AB67" s="192">
        <v>1.092473</v>
      </c>
      <c r="AC67" s="192">
        <v>1.103799</v>
      </c>
      <c r="AD67" s="192">
        <v>1.11737</v>
      </c>
      <c r="AE67" s="192">
        <v>1.133262</v>
      </c>
      <c r="AF67" s="181">
        <v>5.7299000000000003E-2</v>
      </c>
      <c r="AG67" s="37"/>
    </row>
    <row r="68" spans="1:33" ht="15" customHeight="1" x14ac:dyDescent="0.35">
      <c r="A68" s="36" t="s">
        <v>769</v>
      </c>
      <c r="B68" s="182" t="s">
        <v>27</v>
      </c>
      <c r="C68" s="192">
        <v>0</v>
      </c>
      <c r="D68" s="192">
        <v>0</v>
      </c>
      <c r="E68" s="192">
        <v>0</v>
      </c>
      <c r="F68" s="192">
        <v>0</v>
      </c>
      <c r="G68" s="192">
        <v>0</v>
      </c>
      <c r="H68" s="192">
        <v>0</v>
      </c>
      <c r="I68" s="192">
        <v>0</v>
      </c>
      <c r="J68" s="192">
        <v>0</v>
      </c>
      <c r="K68" s="192">
        <v>0</v>
      </c>
      <c r="L68" s="192">
        <v>0</v>
      </c>
      <c r="M68" s="192">
        <v>0</v>
      </c>
      <c r="N68" s="192">
        <v>0</v>
      </c>
      <c r="O68" s="192">
        <v>0</v>
      </c>
      <c r="P68" s="192">
        <v>0</v>
      </c>
      <c r="Q68" s="192">
        <v>0</v>
      </c>
      <c r="R68" s="192">
        <v>0</v>
      </c>
      <c r="S68" s="192">
        <v>0</v>
      </c>
      <c r="T68" s="192">
        <v>0</v>
      </c>
      <c r="U68" s="192">
        <v>0</v>
      </c>
      <c r="V68" s="192">
        <v>0</v>
      </c>
      <c r="W68" s="192">
        <v>0</v>
      </c>
      <c r="X68" s="192">
        <v>0</v>
      </c>
      <c r="Y68" s="192">
        <v>0</v>
      </c>
      <c r="Z68" s="192">
        <v>0</v>
      </c>
      <c r="AA68" s="192">
        <v>0</v>
      </c>
      <c r="AB68" s="192">
        <v>0</v>
      </c>
      <c r="AC68" s="192">
        <v>0</v>
      </c>
      <c r="AD68" s="192">
        <v>0</v>
      </c>
      <c r="AE68" s="192">
        <v>0</v>
      </c>
      <c r="AF68" s="181" t="s">
        <v>1190</v>
      </c>
      <c r="AG68" s="37"/>
    </row>
    <row r="69" spans="1:33" ht="15" customHeight="1" x14ac:dyDescent="0.35">
      <c r="A69" s="36" t="s">
        <v>768</v>
      </c>
      <c r="B69" s="182" t="s">
        <v>26</v>
      </c>
      <c r="C69" s="192">
        <v>0</v>
      </c>
      <c r="D69" s="192">
        <v>0</v>
      </c>
      <c r="E69" s="192">
        <v>0</v>
      </c>
      <c r="F69" s="192">
        <v>0</v>
      </c>
      <c r="G69" s="192">
        <v>0</v>
      </c>
      <c r="H69" s="192">
        <v>0</v>
      </c>
      <c r="I69" s="192">
        <v>0</v>
      </c>
      <c r="J69" s="192">
        <v>0</v>
      </c>
      <c r="K69" s="192">
        <v>0</v>
      </c>
      <c r="L69" s="192">
        <v>0</v>
      </c>
      <c r="M69" s="192">
        <v>0</v>
      </c>
      <c r="N69" s="192">
        <v>0</v>
      </c>
      <c r="O69" s="192">
        <v>0</v>
      </c>
      <c r="P69" s="192">
        <v>0</v>
      </c>
      <c r="Q69" s="192">
        <v>0</v>
      </c>
      <c r="R69" s="192">
        <v>0</v>
      </c>
      <c r="S69" s="192">
        <v>0</v>
      </c>
      <c r="T69" s="192">
        <v>0</v>
      </c>
      <c r="U69" s="192">
        <v>0</v>
      </c>
      <c r="V69" s="192">
        <v>0</v>
      </c>
      <c r="W69" s="192">
        <v>0</v>
      </c>
      <c r="X69" s="192">
        <v>0</v>
      </c>
      <c r="Y69" s="192">
        <v>0</v>
      </c>
      <c r="Z69" s="192">
        <v>0</v>
      </c>
      <c r="AA69" s="192">
        <v>0</v>
      </c>
      <c r="AB69" s="192">
        <v>0</v>
      </c>
      <c r="AC69" s="192">
        <v>0</v>
      </c>
      <c r="AD69" s="192">
        <v>0</v>
      </c>
      <c r="AE69" s="192">
        <v>0</v>
      </c>
      <c r="AF69" s="181" t="s">
        <v>1190</v>
      </c>
      <c r="AG69" s="37"/>
    </row>
    <row r="70" spans="1:33" ht="15" customHeight="1" x14ac:dyDescent="0.35">
      <c r="A70" s="36" t="s">
        <v>767</v>
      </c>
      <c r="B70" s="182" t="s">
        <v>766</v>
      </c>
      <c r="C70" s="192">
        <v>0</v>
      </c>
      <c r="D70" s="192">
        <v>0</v>
      </c>
      <c r="E70" s="192">
        <v>0</v>
      </c>
      <c r="F70" s="192">
        <v>0</v>
      </c>
      <c r="G70" s="192">
        <v>0</v>
      </c>
      <c r="H70" s="192">
        <v>0</v>
      </c>
      <c r="I70" s="192">
        <v>0</v>
      </c>
      <c r="J70" s="192">
        <v>0</v>
      </c>
      <c r="K70" s="192">
        <v>0</v>
      </c>
      <c r="L70" s="192">
        <v>0</v>
      </c>
      <c r="M70" s="192">
        <v>0</v>
      </c>
      <c r="N70" s="192">
        <v>0</v>
      </c>
      <c r="O70" s="192">
        <v>0</v>
      </c>
      <c r="P70" s="192">
        <v>0</v>
      </c>
      <c r="Q70" s="192">
        <v>0</v>
      </c>
      <c r="R70" s="192">
        <v>0</v>
      </c>
      <c r="S70" s="192">
        <v>0</v>
      </c>
      <c r="T70" s="192">
        <v>0</v>
      </c>
      <c r="U70" s="192">
        <v>0</v>
      </c>
      <c r="V70" s="192">
        <v>0</v>
      </c>
      <c r="W70" s="192">
        <v>0</v>
      </c>
      <c r="X70" s="192">
        <v>0</v>
      </c>
      <c r="Y70" s="192">
        <v>0</v>
      </c>
      <c r="Z70" s="192">
        <v>0</v>
      </c>
      <c r="AA70" s="192">
        <v>0</v>
      </c>
      <c r="AB70" s="192">
        <v>0</v>
      </c>
      <c r="AC70" s="192">
        <v>0</v>
      </c>
      <c r="AD70" s="192">
        <v>0</v>
      </c>
      <c r="AE70" s="192">
        <v>0</v>
      </c>
      <c r="AF70" s="181" t="s">
        <v>1190</v>
      </c>
      <c r="AG70" s="37"/>
    </row>
    <row r="71" spans="1:33" ht="15" customHeight="1" x14ac:dyDescent="0.35">
      <c r="A71" s="36" t="s">
        <v>765</v>
      </c>
      <c r="B71" s="182" t="s">
        <v>44</v>
      </c>
      <c r="C71" s="192">
        <v>0.23811599999999999</v>
      </c>
      <c r="D71" s="192">
        <v>0.255189</v>
      </c>
      <c r="E71" s="192">
        <v>0.92512000000000005</v>
      </c>
      <c r="F71" s="192">
        <v>0.97604900000000006</v>
      </c>
      <c r="G71" s="192">
        <v>1.0045219999999999</v>
      </c>
      <c r="H71" s="192">
        <v>1.0254939999999999</v>
      </c>
      <c r="I71" s="192">
        <v>1.0326709999999999</v>
      </c>
      <c r="J71" s="192">
        <v>1.0284580000000001</v>
      </c>
      <c r="K71" s="192">
        <v>1.0158529999999999</v>
      </c>
      <c r="L71" s="192">
        <v>0.99826400000000004</v>
      </c>
      <c r="M71" s="192">
        <v>0.98327299999999995</v>
      </c>
      <c r="N71" s="192">
        <v>0.97404900000000005</v>
      </c>
      <c r="O71" s="192">
        <v>0.96997</v>
      </c>
      <c r="P71" s="192">
        <v>0.97148500000000004</v>
      </c>
      <c r="Q71" s="192">
        <v>0.97636500000000004</v>
      </c>
      <c r="R71" s="192">
        <v>0.98249399999999998</v>
      </c>
      <c r="S71" s="192">
        <v>0.98573100000000002</v>
      </c>
      <c r="T71" s="192">
        <v>0.99958899999999995</v>
      </c>
      <c r="U71" s="192">
        <v>1.0050950000000001</v>
      </c>
      <c r="V71" s="192">
        <v>1.013009</v>
      </c>
      <c r="W71" s="192">
        <v>1.023871</v>
      </c>
      <c r="X71" s="192">
        <v>1.0379309999999999</v>
      </c>
      <c r="Y71" s="192">
        <v>1.0527059999999999</v>
      </c>
      <c r="Z71" s="192">
        <v>1.0646789999999999</v>
      </c>
      <c r="AA71" s="192">
        <v>1.0791519999999999</v>
      </c>
      <c r="AB71" s="192">
        <v>1.092473</v>
      </c>
      <c r="AC71" s="192">
        <v>1.103799</v>
      </c>
      <c r="AD71" s="192">
        <v>1.11737</v>
      </c>
      <c r="AE71" s="192">
        <v>1.133262</v>
      </c>
      <c r="AF71" s="181">
        <v>5.7299000000000003E-2</v>
      </c>
      <c r="AG71" s="37"/>
    </row>
    <row r="72" spans="1:33" ht="15" customHeight="1" x14ac:dyDescent="0.35">
      <c r="A72" s="36" t="s">
        <v>763</v>
      </c>
      <c r="B72" s="182" t="s">
        <v>30</v>
      </c>
      <c r="C72" s="192">
        <v>31.673136</v>
      </c>
      <c r="D72" s="192">
        <v>31.199669</v>
      </c>
      <c r="E72" s="192">
        <v>31.899929</v>
      </c>
      <c r="F72" s="192">
        <v>32.584311999999997</v>
      </c>
      <c r="G72" s="192">
        <v>33.250712999999998</v>
      </c>
      <c r="H72" s="192">
        <v>33.770122999999998</v>
      </c>
      <c r="I72" s="192">
        <v>34.086063000000003</v>
      </c>
      <c r="J72" s="192">
        <v>34.195301000000001</v>
      </c>
      <c r="K72" s="192">
        <v>34.192787000000003</v>
      </c>
      <c r="L72" s="192">
        <v>34.035857999999998</v>
      </c>
      <c r="M72" s="192">
        <v>34.206558000000001</v>
      </c>
      <c r="N72" s="192">
        <v>34.569740000000003</v>
      </c>
      <c r="O72" s="192">
        <v>34.993015</v>
      </c>
      <c r="P72" s="192">
        <v>35.482342000000003</v>
      </c>
      <c r="Q72" s="192">
        <v>36.089100000000002</v>
      </c>
      <c r="R72" s="192">
        <v>36.724068000000003</v>
      </c>
      <c r="S72" s="192">
        <v>37.354121999999997</v>
      </c>
      <c r="T72" s="192">
        <v>38.155304000000001</v>
      </c>
      <c r="U72" s="192">
        <v>38.835284999999999</v>
      </c>
      <c r="V72" s="192">
        <v>39.584991000000002</v>
      </c>
      <c r="W72" s="192">
        <v>40.356448999999998</v>
      </c>
      <c r="X72" s="192">
        <v>41.220604000000002</v>
      </c>
      <c r="Y72" s="192">
        <v>42.068043000000003</v>
      </c>
      <c r="Z72" s="192">
        <v>42.838360000000002</v>
      </c>
      <c r="AA72" s="192">
        <v>43.48489</v>
      </c>
      <c r="AB72" s="192">
        <v>44.373252999999998</v>
      </c>
      <c r="AC72" s="192">
        <v>45.267646999999997</v>
      </c>
      <c r="AD72" s="192">
        <v>46.148238999999997</v>
      </c>
      <c r="AE72" s="192">
        <v>47.148910999999998</v>
      </c>
      <c r="AF72" s="181">
        <v>1.431E-2</v>
      </c>
      <c r="AG72" s="37"/>
    </row>
    <row r="73" spans="1:33" ht="15" customHeight="1" x14ac:dyDescent="0.35">
      <c r="A73" s="36" t="s">
        <v>762</v>
      </c>
      <c r="B73" s="182" t="s">
        <v>31</v>
      </c>
      <c r="C73" s="192">
        <v>0</v>
      </c>
      <c r="D73" s="192">
        <v>0</v>
      </c>
      <c r="E73" s="192">
        <v>0</v>
      </c>
      <c r="F73" s="192">
        <v>0</v>
      </c>
      <c r="G73" s="192">
        <v>0</v>
      </c>
      <c r="H73" s="192">
        <v>0</v>
      </c>
      <c r="I73" s="192">
        <v>0</v>
      </c>
      <c r="J73" s="192">
        <v>0</v>
      </c>
      <c r="K73" s="192">
        <v>0</v>
      </c>
      <c r="L73" s="192">
        <v>0</v>
      </c>
      <c r="M73" s="192">
        <v>0</v>
      </c>
      <c r="N73" s="192">
        <v>0</v>
      </c>
      <c r="O73" s="192">
        <v>0</v>
      </c>
      <c r="P73" s="192">
        <v>0</v>
      </c>
      <c r="Q73" s="192">
        <v>0</v>
      </c>
      <c r="R73" s="192">
        <v>0</v>
      </c>
      <c r="S73" s="192">
        <v>0</v>
      </c>
      <c r="T73" s="192">
        <v>0</v>
      </c>
      <c r="U73" s="192">
        <v>0</v>
      </c>
      <c r="V73" s="192">
        <v>0</v>
      </c>
      <c r="W73" s="192">
        <v>0</v>
      </c>
      <c r="X73" s="192">
        <v>0</v>
      </c>
      <c r="Y73" s="192">
        <v>0</v>
      </c>
      <c r="Z73" s="192">
        <v>0</v>
      </c>
      <c r="AA73" s="192">
        <v>0</v>
      </c>
      <c r="AB73" s="192">
        <v>0</v>
      </c>
      <c r="AC73" s="192">
        <v>0</v>
      </c>
      <c r="AD73" s="192">
        <v>0</v>
      </c>
      <c r="AE73" s="192">
        <v>0</v>
      </c>
      <c r="AF73" s="181" t="s">
        <v>1190</v>
      </c>
      <c r="AG73" s="37"/>
    </row>
    <row r="74" spans="1:33" ht="12" customHeight="1" x14ac:dyDescent="0.35">
      <c r="A74" s="36" t="s">
        <v>761</v>
      </c>
      <c r="B74" s="182" t="s">
        <v>32</v>
      </c>
      <c r="C74" s="192">
        <v>0</v>
      </c>
      <c r="D74" s="192">
        <v>0</v>
      </c>
      <c r="E74" s="192">
        <v>0</v>
      </c>
      <c r="F74" s="192">
        <v>0</v>
      </c>
      <c r="G74" s="192">
        <v>0</v>
      </c>
      <c r="H74" s="192">
        <v>0</v>
      </c>
      <c r="I74" s="192">
        <v>0</v>
      </c>
      <c r="J74" s="192">
        <v>0</v>
      </c>
      <c r="K74" s="192">
        <v>0</v>
      </c>
      <c r="L74" s="192">
        <v>0</v>
      </c>
      <c r="M74" s="192">
        <v>0</v>
      </c>
      <c r="N74" s="192">
        <v>0</v>
      </c>
      <c r="O74" s="192">
        <v>0</v>
      </c>
      <c r="P74" s="192">
        <v>0</v>
      </c>
      <c r="Q74" s="192">
        <v>0</v>
      </c>
      <c r="R74" s="192">
        <v>0</v>
      </c>
      <c r="S74" s="192">
        <v>0</v>
      </c>
      <c r="T74" s="192">
        <v>0</v>
      </c>
      <c r="U74" s="192">
        <v>0</v>
      </c>
      <c r="V74" s="192">
        <v>0</v>
      </c>
      <c r="W74" s="192">
        <v>0</v>
      </c>
      <c r="X74" s="192">
        <v>0</v>
      </c>
      <c r="Y74" s="192">
        <v>0</v>
      </c>
      <c r="Z74" s="192">
        <v>0</v>
      </c>
      <c r="AA74" s="192">
        <v>0</v>
      </c>
      <c r="AB74" s="192">
        <v>0</v>
      </c>
      <c r="AC74" s="192">
        <v>0</v>
      </c>
      <c r="AD74" s="192">
        <v>0</v>
      </c>
      <c r="AE74" s="192">
        <v>0</v>
      </c>
      <c r="AF74" s="181" t="s">
        <v>1190</v>
      </c>
      <c r="AG74" s="37"/>
    </row>
    <row r="75" spans="1:33" ht="15" customHeight="1" x14ac:dyDescent="0.35">
      <c r="A75" s="36" t="s">
        <v>760</v>
      </c>
      <c r="B75" s="182" t="s">
        <v>36</v>
      </c>
      <c r="C75" s="192">
        <v>41.013213999999998</v>
      </c>
      <c r="D75" s="192">
        <v>42.065337999999997</v>
      </c>
      <c r="E75" s="192">
        <v>42.560912999999999</v>
      </c>
      <c r="F75" s="192">
        <v>43.441943999999999</v>
      </c>
      <c r="G75" s="192">
        <v>44.292350999999996</v>
      </c>
      <c r="H75" s="192">
        <v>45.099586000000002</v>
      </c>
      <c r="I75" s="192">
        <v>45.787956000000001</v>
      </c>
      <c r="J75" s="192">
        <v>46.284027000000002</v>
      </c>
      <c r="K75" s="192">
        <v>46.620659000000003</v>
      </c>
      <c r="L75" s="192">
        <v>46.750594999999997</v>
      </c>
      <c r="M75" s="192">
        <v>47.390942000000003</v>
      </c>
      <c r="N75" s="192">
        <v>48.264366000000003</v>
      </c>
      <c r="O75" s="192">
        <v>49.219428999999998</v>
      </c>
      <c r="P75" s="192">
        <v>50.278660000000002</v>
      </c>
      <c r="Q75" s="192">
        <v>51.300483999999997</v>
      </c>
      <c r="R75" s="192">
        <v>52.392063</v>
      </c>
      <c r="S75" s="192">
        <v>53.565998</v>
      </c>
      <c r="T75" s="192">
        <v>54.729523</v>
      </c>
      <c r="U75" s="192">
        <v>55.987816000000002</v>
      </c>
      <c r="V75" s="192">
        <v>57.296173000000003</v>
      </c>
      <c r="W75" s="192">
        <v>58.554760000000002</v>
      </c>
      <c r="X75" s="192">
        <v>59.898257999999998</v>
      </c>
      <c r="Y75" s="192">
        <v>61.201504</v>
      </c>
      <c r="Z75" s="192">
        <v>62.497475000000001</v>
      </c>
      <c r="AA75" s="192">
        <v>63.868209999999998</v>
      </c>
      <c r="AB75" s="192">
        <v>65.297950999999998</v>
      </c>
      <c r="AC75" s="192">
        <v>66.709641000000005</v>
      </c>
      <c r="AD75" s="192">
        <v>68.097969000000006</v>
      </c>
      <c r="AE75" s="192">
        <v>69.768722999999994</v>
      </c>
      <c r="AF75" s="181">
        <v>1.9155999999999999E-2</v>
      </c>
      <c r="AG75" s="37"/>
    </row>
    <row r="76" spans="1:33" ht="15" customHeight="1" x14ac:dyDescent="0.35">
      <c r="A76" s="36" t="s">
        <v>759</v>
      </c>
      <c r="B76" s="184" t="s">
        <v>35</v>
      </c>
      <c r="C76" s="193">
        <v>72.924469000000002</v>
      </c>
      <c r="D76" s="193">
        <v>73.520195000000001</v>
      </c>
      <c r="E76" s="193">
        <v>75.385963000000004</v>
      </c>
      <c r="F76" s="193">
        <v>77.002303999999995</v>
      </c>
      <c r="G76" s="193">
        <v>78.547584999999998</v>
      </c>
      <c r="H76" s="193">
        <v>79.895202999999995</v>
      </c>
      <c r="I76" s="193">
        <v>80.906693000000004</v>
      </c>
      <c r="J76" s="193">
        <v>81.507782000000006</v>
      </c>
      <c r="K76" s="193">
        <v>81.829300000000003</v>
      </c>
      <c r="L76" s="193">
        <v>81.784713999999994</v>
      </c>
      <c r="M76" s="193">
        <v>82.580771999999996</v>
      </c>
      <c r="N76" s="193">
        <v>83.808150999999995</v>
      </c>
      <c r="O76" s="193">
        <v>85.182418999999996</v>
      </c>
      <c r="P76" s="193">
        <v>86.732483000000002</v>
      </c>
      <c r="Q76" s="193">
        <v>88.365951999999993</v>
      </c>
      <c r="R76" s="193">
        <v>90.098624999999998</v>
      </c>
      <c r="S76" s="193">
        <v>91.905852999999993</v>
      </c>
      <c r="T76" s="193">
        <v>93.884415000000004</v>
      </c>
      <c r="U76" s="193">
        <v>95.828201000000007</v>
      </c>
      <c r="V76" s="193">
        <v>97.894172999999995</v>
      </c>
      <c r="W76" s="193">
        <v>99.935080999999997</v>
      </c>
      <c r="X76" s="193">
        <v>102.156792</v>
      </c>
      <c r="Y76" s="193">
        <v>104.32225</v>
      </c>
      <c r="Z76" s="193">
        <v>106.400513</v>
      </c>
      <c r="AA76" s="193">
        <v>108.43225099999999</v>
      </c>
      <c r="AB76" s="193">
        <v>110.763672</v>
      </c>
      <c r="AC76" s="193">
        <v>113.081085</v>
      </c>
      <c r="AD76" s="193">
        <v>115.363579</v>
      </c>
      <c r="AE76" s="193">
        <v>118.05089599999999</v>
      </c>
      <c r="AF76" s="178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184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182" t="s">
        <v>746</v>
      </c>
      <c r="C79" s="183">
        <v>361.08462500000002</v>
      </c>
      <c r="D79" s="183">
        <v>354.09451300000001</v>
      </c>
      <c r="E79" s="183">
        <v>351.484802</v>
      </c>
      <c r="F79" s="183">
        <v>357.95004299999999</v>
      </c>
      <c r="G79" s="183">
        <v>369.75707999999997</v>
      </c>
      <c r="H79" s="183">
        <v>379.725708</v>
      </c>
      <c r="I79" s="183">
        <v>385.55938700000002</v>
      </c>
      <c r="J79" s="183">
        <v>390.02487200000002</v>
      </c>
      <c r="K79" s="183">
        <v>392.792755</v>
      </c>
      <c r="L79" s="183">
        <v>396.91482500000001</v>
      </c>
      <c r="M79" s="183">
        <v>405.37014799999997</v>
      </c>
      <c r="N79" s="183">
        <v>412.59906000000001</v>
      </c>
      <c r="O79" s="183">
        <v>418.59823599999999</v>
      </c>
      <c r="P79" s="183">
        <v>426.64352400000001</v>
      </c>
      <c r="Q79" s="183">
        <v>435.44189499999999</v>
      </c>
      <c r="R79" s="183">
        <v>445.069458</v>
      </c>
      <c r="S79" s="183">
        <v>454.907623</v>
      </c>
      <c r="T79" s="183">
        <v>462.154358</v>
      </c>
      <c r="U79" s="183">
        <v>469.06369000000001</v>
      </c>
      <c r="V79" s="183">
        <v>478.09390300000001</v>
      </c>
      <c r="W79" s="183">
        <v>485.71447799999999</v>
      </c>
      <c r="X79" s="183">
        <v>492.09628300000003</v>
      </c>
      <c r="Y79" s="183">
        <v>496.24026500000002</v>
      </c>
      <c r="Z79" s="183">
        <v>498.41033900000002</v>
      </c>
      <c r="AA79" s="183">
        <v>500.96777300000002</v>
      </c>
      <c r="AB79" s="183">
        <v>505.22824100000003</v>
      </c>
      <c r="AC79" s="183">
        <v>507.26754799999998</v>
      </c>
      <c r="AD79" s="183">
        <v>507.686127</v>
      </c>
      <c r="AE79" s="183">
        <v>514.91851799999995</v>
      </c>
      <c r="AF79" s="181">
        <v>1.2756E-2</v>
      </c>
      <c r="AG79" s="37"/>
    </row>
    <row r="80" spans="1:33" ht="12" customHeight="1" x14ac:dyDescent="0.35">
      <c r="A80" s="36" t="s">
        <v>757</v>
      </c>
      <c r="B80" s="182" t="s">
        <v>744</v>
      </c>
      <c r="C80" s="183">
        <v>399.61200000000002</v>
      </c>
      <c r="D80" s="183">
        <v>393.56274400000001</v>
      </c>
      <c r="E80" s="183">
        <v>393.80505399999998</v>
      </c>
      <c r="F80" s="183">
        <v>398.59121699999997</v>
      </c>
      <c r="G80" s="183">
        <v>413.20257600000002</v>
      </c>
      <c r="H80" s="183">
        <v>426.06222500000001</v>
      </c>
      <c r="I80" s="183">
        <v>431.62191799999999</v>
      </c>
      <c r="J80" s="183">
        <v>436.47894300000002</v>
      </c>
      <c r="K80" s="183">
        <v>441.38394199999999</v>
      </c>
      <c r="L80" s="183">
        <v>448.80239899999998</v>
      </c>
      <c r="M80" s="183">
        <v>460.85583500000001</v>
      </c>
      <c r="N80" s="183">
        <v>470.08538800000002</v>
      </c>
      <c r="O80" s="183">
        <v>477.91143799999998</v>
      </c>
      <c r="P80" s="183">
        <v>487.04830900000002</v>
      </c>
      <c r="Q80" s="183">
        <v>495.56310999999999</v>
      </c>
      <c r="R80" s="183">
        <v>503.838593</v>
      </c>
      <c r="S80" s="183">
        <v>512.09667999999999</v>
      </c>
      <c r="T80" s="183">
        <v>518.91455099999996</v>
      </c>
      <c r="U80" s="183">
        <v>525.78979500000003</v>
      </c>
      <c r="V80" s="183">
        <v>533.87219200000004</v>
      </c>
      <c r="W80" s="183">
        <v>541.03369099999998</v>
      </c>
      <c r="X80" s="183">
        <v>546.68652299999997</v>
      </c>
      <c r="Y80" s="183">
        <v>551.02954099999999</v>
      </c>
      <c r="Z80" s="183">
        <v>554.63653599999998</v>
      </c>
      <c r="AA80" s="183">
        <v>560.65307600000006</v>
      </c>
      <c r="AB80" s="183">
        <v>567.37158199999999</v>
      </c>
      <c r="AC80" s="183">
        <v>573.516479</v>
      </c>
      <c r="AD80" s="183">
        <v>577.69525099999998</v>
      </c>
      <c r="AE80" s="183">
        <v>585.69397000000004</v>
      </c>
      <c r="AF80" s="181">
        <v>1.3747000000000001E-2</v>
      </c>
      <c r="AG80" s="37"/>
    </row>
    <row r="81" spans="1:33" ht="15" customHeight="1" x14ac:dyDescent="0.35">
      <c r="A81" s="36" t="s">
        <v>756</v>
      </c>
      <c r="B81" s="182" t="s">
        <v>742</v>
      </c>
      <c r="C81" s="183">
        <v>506.49093599999998</v>
      </c>
      <c r="D81" s="183">
        <v>516.42877199999998</v>
      </c>
      <c r="E81" s="183">
        <v>532.86395300000004</v>
      </c>
      <c r="F81" s="183">
        <v>553.77117899999996</v>
      </c>
      <c r="G81" s="183">
        <v>577.25573699999995</v>
      </c>
      <c r="H81" s="183">
        <v>597.36413600000003</v>
      </c>
      <c r="I81" s="183">
        <v>614.67828399999996</v>
      </c>
      <c r="J81" s="183">
        <v>627.72113000000002</v>
      </c>
      <c r="K81" s="183">
        <v>637.34918200000004</v>
      </c>
      <c r="L81" s="183">
        <v>648.73742700000003</v>
      </c>
      <c r="M81" s="183">
        <v>662.29174799999998</v>
      </c>
      <c r="N81" s="183">
        <v>675.88458300000002</v>
      </c>
      <c r="O81" s="183">
        <v>690.44891399999995</v>
      </c>
      <c r="P81" s="183">
        <v>704.77856399999996</v>
      </c>
      <c r="Q81" s="183">
        <v>720.01513699999998</v>
      </c>
      <c r="R81" s="183">
        <v>736.80139199999996</v>
      </c>
      <c r="S81" s="183">
        <v>754.86901899999998</v>
      </c>
      <c r="T81" s="183">
        <v>773.49487299999998</v>
      </c>
      <c r="U81" s="183">
        <v>794.91992200000004</v>
      </c>
      <c r="V81" s="183">
        <v>816.08807400000001</v>
      </c>
      <c r="W81" s="183">
        <v>835.03979500000003</v>
      </c>
      <c r="X81" s="183">
        <v>855.20025599999997</v>
      </c>
      <c r="Y81" s="183">
        <v>874.60534700000005</v>
      </c>
      <c r="Z81" s="183">
        <v>893.03076199999998</v>
      </c>
      <c r="AA81" s="183">
        <v>911.92706299999998</v>
      </c>
      <c r="AB81" s="183">
        <v>931.363831</v>
      </c>
      <c r="AC81" s="183">
        <v>950.155396</v>
      </c>
      <c r="AD81" s="183">
        <v>970.80560300000002</v>
      </c>
      <c r="AE81" s="183">
        <v>994.11694299999999</v>
      </c>
      <c r="AF81" s="181">
        <v>2.4375999999999998E-2</v>
      </c>
      <c r="AG81" s="37"/>
    </row>
    <row r="82" spans="1:33" ht="15" customHeight="1" x14ac:dyDescent="0.35">
      <c r="A82" s="36" t="s">
        <v>755</v>
      </c>
      <c r="B82" s="182" t="s">
        <v>740</v>
      </c>
      <c r="C82" s="183">
        <v>1128.2124020000001</v>
      </c>
      <c r="D82" s="183">
        <v>1163.3079829999999</v>
      </c>
      <c r="E82" s="183">
        <v>1177.901245</v>
      </c>
      <c r="F82" s="183">
        <v>1174.456543</v>
      </c>
      <c r="G82" s="183">
        <v>1180.570557</v>
      </c>
      <c r="H82" s="183">
        <v>1202.499268</v>
      </c>
      <c r="I82" s="183">
        <v>1218.9282229999999</v>
      </c>
      <c r="J82" s="183">
        <v>1226.8570560000001</v>
      </c>
      <c r="K82" s="183">
        <v>1237.553711</v>
      </c>
      <c r="L82" s="183">
        <v>1256.5177000000001</v>
      </c>
      <c r="M82" s="183">
        <v>1288.404053</v>
      </c>
      <c r="N82" s="183">
        <v>1316.197754</v>
      </c>
      <c r="O82" s="183">
        <v>1337.4107670000001</v>
      </c>
      <c r="P82" s="183">
        <v>1360.609009</v>
      </c>
      <c r="Q82" s="183">
        <v>1382.859741</v>
      </c>
      <c r="R82" s="183">
        <v>1398.0405270000001</v>
      </c>
      <c r="S82" s="183">
        <v>1415.6757809999999</v>
      </c>
      <c r="T82" s="183">
        <v>1429.8842770000001</v>
      </c>
      <c r="U82" s="183">
        <v>1450.1400149999999</v>
      </c>
      <c r="V82" s="183">
        <v>1475.5817870000001</v>
      </c>
      <c r="W82" s="183">
        <v>1500.8208010000001</v>
      </c>
      <c r="X82" s="183">
        <v>1522.6357419999999</v>
      </c>
      <c r="Y82" s="183">
        <v>1540.6464840000001</v>
      </c>
      <c r="Z82" s="183">
        <v>1558.831543</v>
      </c>
      <c r="AA82" s="183">
        <v>1582.472534</v>
      </c>
      <c r="AB82" s="183">
        <v>1608.056274</v>
      </c>
      <c r="AC82" s="183">
        <v>1631.1317140000001</v>
      </c>
      <c r="AD82" s="183">
        <v>1653.2062989999999</v>
      </c>
      <c r="AE82" s="183">
        <v>1681.0548100000001</v>
      </c>
      <c r="AF82" s="181">
        <v>1.4344000000000001E-2</v>
      </c>
      <c r="AG82" s="37"/>
    </row>
    <row r="83" spans="1:33" ht="15" customHeight="1" x14ac:dyDescent="0.35">
      <c r="A83" s="36" t="s">
        <v>754</v>
      </c>
      <c r="B83" s="182" t="s">
        <v>738</v>
      </c>
      <c r="C83" s="183">
        <v>136.71812399999999</v>
      </c>
      <c r="D83" s="183">
        <v>136.660156</v>
      </c>
      <c r="E83" s="183">
        <v>138.18132</v>
      </c>
      <c r="F83" s="183">
        <v>141.502182</v>
      </c>
      <c r="G83" s="183">
        <v>144.87214700000001</v>
      </c>
      <c r="H83" s="183">
        <v>147.97396900000001</v>
      </c>
      <c r="I83" s="183">
        <v>150.72811899999999</v>
      </c>
      <c r="J83" s="183">
        <v>153.04495199999999</v>
      </c>
      <c r="K83" s="183">
        <v>154.97905</v>
      </c>
      <c r="L83" s="183">
        <v>156.095932</v>
      </c>
      <c r="M83" s="183">
        <v>159.33145099999999</v>
      </c>
      <c r="N83" s="183">
        <v>163.81352200000001</v>
      </c>
      <c r="O83" s="183">
        <v>168.14465300000001</v>
      </c>
      <c r="P83" s="183">
        <v>172.72576900000001</v>
      </c>
      <c r="Q83" s="183">
        <v>177.38597100000001</v>
      </c>
      <c r="R83" s="183">
        <v>182.320007</v>
      </c>
      <c r="S83" s="183">
        <v>187.67952</v>
      </c>
      <c r="T83" s="183">
        <v>192.963043</v>
      </c>
      <c r="U83" s="183">
        <v>198.58502200000001</v>
      </c>
      <c r="V83" s="183">
        <v>204.38623000000001</v>
      </c>
      <c r="W83" s="183">
        <v>209.77015700000001</v>
      </c>
      <c r="X83" s="183">
        <v>215.49572800000001</v>
      </c>
      <c r="Y83" s="183">
        <v>221.13317900000001</v>
      </c>
      <c r="Z83" s="183">
        <v>226.601257</v>
      </c>
      <c r="AA83" s="183">
        <v>232.24366800000001</v>
      </c>
      <c r="AB83" s="183">
        <v>238.18220500000001</v>
      </c>
      <c r="AC83" s="183">
        <v>244.16102599999999</v>
      </c>
      <c r="AD83" s="183">
        <v>250.01297</v>
      </c>
      <c r="AE83" s="183">
        <v>257.04513500000002</v>
      </c>
      <c r="AF83" s="181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184" t="s">
        <v>2014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184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182" t="s">
        <v>746</v>
      </c>
      <c r="C87" s="194">
        <v>0.63366699999999998</v>
      </c>
      <c r="D87" s="194">
        <v>0.64239100000000005</v>
      </c>
      <c r="E87" s="194">
        <v>0.65223399999999998</v>
      </c>
      <c r="F87" s="194">
        <v>0.65297499999999997</v>
      </c>
      <c r="G87" s="194">
        <v>0.65256499999999995</v>
      </c>
      <c r="H87" s="194">
        <v>0.65153000000000005</v>
      </c>
      <c r="I87" s="194">
        <v>0.64971199999999996</v>
      </c>
      <c r="J87" s="194">
        <v>0.64590400000000003</v>
      </c>
      <c r="K87" s="194">
        <v>0.64151999999999998</v>
      </c>
      <c r="L87" s="194">
        <v>0.63701300000000005</v>
      </c>
      <c r="M87" s="194">
        <v>0.631714</v>
      </c>
      <c r="N87" s="194">
        <v>0.62715799999999999</v>
      </c>
      <c r="O87" s="194">
        <v>0.62478100000000003</v>
      </c>
      <c r="P87" s="194">
        <v>0.62245600000000001</v>
      </c>
      <c r="Q87" s="194">
        <v>0.62004000000000004</v>
      </c>
      <c r="R87" s="194">
        <v>0.61680000000000001</v>
      </c>
      <c r="S87" s="194">
        <v>0.61298399999999997</v>
      </c>
      <c r="T87" s="194">
        <v>0.61114599999999997</v>
      </c>
      <c r="U87" s="194">
        <v>0.60844699999999996</v>
      </c>
      <c r="V87" s="194">
        <v>0.60537600000000003</v>
      </c>
      <c r="W87" s="194">
        <v>0.60377099999999995</v>
      </c>
      <c r="X87" s="194">
        <v>0.60261200000000004</v>
      </c>
      <c r="Y87" s="194">
        <v>0.60177700000000001</v>
      </c>
      <c r="Z87" s="194">
        <v>0.60157400000000005</v>
      </c>
      <c r="AA87" s="194">
        <v>0.60066799999999998</v>
      </c>
      <c r="AB87" s="194">
        <v>0.60061900000000001</v>
      </c>
      <c r="AC87" s="194">
        <v>0.60077100000000005</v>
      </c>
      <c r="AD87" s="194">
        <v>0.60120200000000001</v>
      </c>
      <c r="AE87" s="194">
        <v>0.59938100000000005</v>
      </c>
      <c r="AF87" s="181">
        <v>-1.9849999999999998E-3</v>
      </c>
      <c r="AG87" s="37"/>
    </row>
    <row r="88" spans="1:33" ht="15" customHeight="1" x14ac:dyDescent="0.35">
      <c r="A88" s="36" t="s">
        <v>752</v>
      </c>
      <c r="B88" s="182" t="s">
        <v>744</v>
      </c>
      <c r="C88" s="194">
        <v>0.31001000000000001</v>
      </c>
      <c r="D88" s="194">
        <v>0.31630999999999998</v>
      </c>
      <c r="E88" s="194">
        <v>0.31978899999999999</v>
      </c>
      <c r="F88" s="194">
        <v>0.32017099999999998</v>
      </c>
      <c r="G88" s="194">
        <v>0.32081199999999999</v>
      </c>
      <c r="H88" s="194">
        <v>0.321108</v>
      </c>
      <c r="I88" s="194">
        <v>0.32082500000000003</v>
      </c>
      <c r="J88" s="194">
        <v>0.31859900000000002</v>
      </c>
      <c r="K88" s="194">
        <v>0.31581700000000001</v>
      </c>
      <c r="L88" s="194">
        <v>0.31269000000000002</v>
      </c>
      <c r="M88" s="194">
        <v>0.30911</v>
      </c>
      <c r="N88" s="194">
        <v>0.30607600000000001</v>
      </c>
      <c r="O88" s="194">
        <v>0.30460599999999999</v>
      </c>
      <c r="P88" s="194">
        <v>0.30332399999999998</v>
      </c>
      <c r="Q88" s="194">
        <v>0.30236400000000002</v>
      </c>
      <c r="R88" s="194">
        <v>0.30116999999999999</v>
      </c>
      <c r="S88" s="194">
        <v>0.29957099999999998</v>
      </c>
      <c r="T88" s="194">
        <v>0.29921599999999998</v>
      </c>
      <c r="U88" s="194">
        <v>0.29794900000000002</v>
      </c>
      <c r="V88" s="194">
        <v>0.29671199999999998</v>
      </c>
      <c r="W88" s="194">
        <v>0.29637799999999997</v>
      </c>
      <c r="X88" s="194">
        <v>0.29642299999999999</v>
      </c>
      <c r="Y88" s="194">
        <v>0.296487</v>
      </c>
      <c r="Z88" s="194">
        <v>0.296759</v>
      </c>
      <c r="AA88" s="194">
        <v>0.29631800000000003</v>
      </c>
      <c r="AB88" s="194">
        <v>0.29650599999999999</v>
      </c>
      <c r="AC88" s="194">
        <v>0.29661900000000002</v>
      </c>
      <c r="AD88" s="194">
        <v>0.29693599999999998</v>
      </c>
      <c r="AE88" s="194">
        <v>0.29628100000000002</v>
      </c>
      <c r="AF88" s="181">
        <v>-1.616E-3</v>
      </c>
      <c r="AG88" s="37"/>
    </row>
    <row r="89" spans="1:33" ht="12" customHeight="1" x14ac:dyDescent="0.35">
      <c r="A89" s="36" t="s">
        <v>751</v>
      </c>
      <c r="B89" s="182" t="s">
        <v>742</v>
      </c>
      <c r="C89" s="194">
        <v>0.246087</v>
      </c>
      <c r="D89" s="194">
        <v>0.25065300000000001</v>
      </c>
      <c r="E89" s="194">
        <v>0.25258000000000003</v>
      </c>
      <c r="F89" s="194">
        <v>0.25226799999999999</v>
      </c>
      <c r="G89" s="194">
        <v>0.25050099999999997</v>
      </c>
      <c r="H89" s="194">
        <v>0.248033</v>
      </c>
      <c r="I89" s="194">
        <v>0.24468500000000001</v>
      </c>
      <c r="J89" s="194">
        <v>0.2412</v>
      </c>
      <c r="K89" s="194">
        <v>0.23791599999999999</v>
      </c>
      <c r="L89" s="194">
        <v>0.23480300000000001</v>
      </c>
      <c r="M89" s="194">
        <v>0.23178199999999999</v>
      </c>
      <c r="N89" s="194">
        <v>0.228243</v>
      </c>
      <c r="O89" s="194">
        <v>0.22530700000000001</v>
      </c>
      <c r="P89" s="194">
        <v>0.22281000000000001</v>
      </c>
      <c r="Q89" s="194">
        <v>0.22045600000000001</v>
      </c>
      <c r="R89" s="194">
        <v>0.218001</v>
      </c>
      <c r="S89" s="194">
        <v>0.21524799999999999</v>
      </c>
      <c r="T89" s="194">
        <v>0.212982</v>
      </c>
      <c r="U89" s="194">
        <v>0.21026300000000001</v>
      </c>
      <c r="V89" s="194">
        <v>0.20780599999999999</v>
      </c>
      <c r="W89" s="194">
        <v>0.20597699999999999</v>
      </c>
      <c r="X89" s="194">
        <v>0.20430100000000001</v>
      </c>
      <c r="Y89" s="194">
        <v>0.20268700000000001</v>
      </c>
      <c r="Z89" s="194">
        <v>0.20111399999999999</v>
      </c>
      <c r="AA89" s="194">
        <v>0.19936300000000001</v>
      </c>
      <c r="AB89" s="194">
        <v>0.19802</v>
      </c>
      <c r="AC89" s="194">
        <v>0.19666400000000001</v>
      </c>
      <c r="AD89" s="194">
        <v>0.19523199999999999</v>
      </c>
      <c r="AE89" s="194">
        <v>0.193661</v>
      </c>
      <c r="AF89" s="181">
        <v>-8.5199999999999998E-3</v>
      </c>
      <c r="AG89" s="37"/>
    </row>
    <row r="90" spans="1:33" ht="15" customHeight="1" x14ac:dyDescent="0.35">
      <c r="A90" s="36" t="s">
        <v>750</v>
      </c>
      <c r="B90" s="182" t="s">
        <v>740</v>
      </c>
      <c r="C90" s="194">
        <v>0.28274100000000002</v>
      </c>
      <c r="D90" s="194">
        <v>0.288105</v>
      </c>
      <c r="E90" s="194">
        <v>0.28931699999999999</v>
      </c>
      <c r="F90" s="194">
        <v>0.28838999999999998</v>
      </c>
      <c r="G90" s="194">
        <v>0.28746300000000002</v>
      </c>
      <c r="H90" s="194">
        <v>0.287603</v>
      </c>
      <c r="I90" s="194">
        <v>0.28682299999999999</v>
      </c>
      <c r="J90" s="194">
        <v>0.28493499999999999</v>
      </c>
      <c r="K90" s="194">
        <v>0.28197499999999998</v>
      </c>
      <c r="L90" s="194">
        <v>0.27850799999999998</v>
      </c>
      <c r="M90" s="194">
        <v>0.27480599999999999</v>
      </c>
      <c r="N90" s="194">
        <v>0.27135500000000001</v>
      </c>
      <c r="O90" s="194">
        <v>0.26946199999999998</v>
      </c>
      <c r="P90" s="194">
        <v>0.26786799999999999</v>
      </c>
      <c r="Q90" s="194">
        <v>0.26663399999999998</v>
      </c>
      <c r="R90" s="194">
        <v>0.26532299999999998</v>
      </c>
      <c r="S90" s="194">
        <v>0.26361099999999998</v>
      </c>
      <c r="T90" s="194">
        <v>0.262818</v>
      </c>
      <c r="U90" s="194">
        <v>0.26105800000000001</v>
      </c>
      <c r="V90" s="194">
        <v>0.25915100000000002</v>
      </c>
      <c r="W90" s="194">
        <v>0.25775399999999998</v>
      </c>
      <c r="X90" s="194">
        <v>0.25648100000000001</v>
      </c>
      <c r="Y90" s="194">
        <v>0.25522800000000001</v>
      </c>
      <c r="Z90" s="194">
        <v>0.25410300000000002</v>
      </c>
      <c r="AA90" s="194">
        <v>0.25246499999999999</v>
      </c>
      <c r="AB90" s="194">
        <v>0.25140600000000002</v>
      </c>
      <c r="AC90" s="194">
        <v>0.25033</v>
      </c>
      <c r="AD90" s="194">
        <v>0.24928700000000001</v>
      </c>
      <c r="AE90" s="194">
        <v>0.247887</v>
      </c>
      <c r="AF90" s="181">
        <v>-4.6880000000000003E-3</v>
      </c>
      <c r="AG90" s="37"/>
    </row>
    <row r="91" spans="1:33" ht="15" customHeight="1" x14ac:dyDescent="0.35">
      <c r="A91" s="36" t="s">
        <v>749</v>
      </c>
      <c r="B91" s="182" t="s">
        <v>738</v>
      </c>
      <c r="C91" s="194">
        <v>0.53339300000000001</v>
      </c>
      <c r="D91" s="194">
        <v>0.53797799999999996</v>
      </c>
      <c r="E91" s="194">
        <v>0.54555799999999999</v>
      </c>
      <c r="F91" s="194">
        <v>0.54417800000000005</v>
      </c>
      <c r="G91" s="194">
        <v>0.54218599999999995</v>
      </c>
      <c r="H91" s="194">
        <v>0.53992700000000005</v>
      </c>
      <c r="I91" s="194">
        <v>0.53677200000000003</v>
      </c>
      <c r="J91" s="194">
        <v>0.53257399999999999</v>
      </c>
      <c r="K91" s="194">
        <v>0.52800199999999997</v>
      </c>
      <c r="L91" s="194">
        <v>0.52393900000000004</v>
      </c>
      <c r="M91" s="194">
        <v>0.51829499999999995</v>
      </c>
      <c r="N91" s="194">
        <v>0.51160700000000003</v>
      </c>
      <c r="O91" s="194">
        <v>0.506602</v>
      </c>
      <c r="P91" s="194">
        <v>0.50214000000000003</v>
      </c>
      <c r="Q91" s="194">
        <v>0.49815599999999999</v>
      </c>
      <c r="R91" s="194">
        <v>0.49417800000000001</v>
      </c>
      <c r="S91" s="194">
        <v>0.48969600000000002</v>
      </c>
      <c r="T91" s="194">
        <v>0.486541</v>
      </c>
      <c r="U91" s="194">
        <v>0.48255500000000001</v>
      </c>
      <c r="V91" s="194">
        <v>0.47896699999999998</v>
      </c>
      <c r="W91" s="194">
        <v>0.47640300000000002</v>
      </c>
      <c r="X91" s="194">
        <v>0.474055</v>
      </c>
      <c r="Y91" s="194">
        <v>0.47176200000000001</v>
      </c>
      <c r="Z91" s="194">
        <v>0.46955000000000002</v>
      </c>
      <c r="AA91" s="194">
        <v>0.46689000000000003</v>
      </c>
      <c r="AB91" s="194">
        <v>0.46503800000000001</v>
      </c>
      <c r="AC91" s="194">
        <v>0.46314100000000002</v>
      </c>
      <c r="AD91" s="194">
        <v>0.46143000000000001</v>
      </c>
      <c r="AE91" s="194">
        <v>0.45926099999999997</v>
      </c>
      <c r="AF91" s="181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184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184" t="s">
        <v>2034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182" t="s">
        <v>746</v>
      </c>
      <c r="C95" s="183">
        <v>20.366866999999999</v>
      </c>
      <c r="D95" s="183">
        <v>19.473921000000001</v>
      </c>
      <c r="E95" s="183">
        <v>19.338643999999999</v>
      </c>
      <c r="F95" s="183">
        <v>18.638331999999998</v>
      </c>
      <c r="G95" s="183">
        <v>17.661449000000001</v>
      </c>
      <c r="H95" s="183">
        <v>16.68038</v>
      </c>
      <c r="I95" s="183">
        <v>15.575551000000001</v>
      </c>
      <c r="J95" s="183">
        <v>14.695665999999999</v>
      </c>
      <c r="K95" s="183">
        <v>13.972136000000001</v>
      </c>
      <c r="L95" s="183">
        <v>13.733896</v>
      </c>
      <c r="M95" s="183">
        <v>13.713372</v>
      </c>
      <c r="N95" s="183">
        <v>13.872348000000001</v>
      </c>
      <c r="O95" s="183">
        <v>13.830277000000001</v>
      </c>
      <c r="P95" s="183">
        <v>13.973285000000001</v>
      </c>
      <c r="Q95" s="183">
        <v>14.167426000000001</v>
      </c>
      <c r="R95" s="183">
        <v>14.328385000000001</v>
      </c>
      <c r="S95" s="183">
        <v>14.423551</v>
      </c>
      <c r="T95" s="183">
        <v>14.530882999999999</v>
      </c>
      <c r="U95" s="183">
        <v>14.649848</v>
      </c>
      <c r="V95" s="183">
        <v>14.888199</v>
      </c>
      <c r="W95" s="183">
        <v>15.094246999999999</v>
      </c>
      <c r="X95" s="183">
        <v>15.17975</v>
      </c>
      <c r="Y95" s="183">
        <v>15.141425999999999</v>
      </c>
      <c r="Z95" s="183">
        <v>15.050515000000001</v>
      </c>
      <c r="AA95" s="183">
        <v>14.921196999999999</v>
      </c>
      <c r="AB95" s="183">
        <v>14.957815999999999</v>
      </c>
      <c r="AC95" s="183">
        <v>14.891223</v>
      </c>
      <c r="AD95" s="183">
        <v>14.825644</v>
      </c>
      <c r="AE95" s="183">
        <v>14.839345</v>
      </c>
      <c r="AF95" s="181">
        <v>-1.1244000000000001E-2</v>
      </c>
      <c r="AG95" s="37"/>
    </row>
    <row r="96" spans="1:33" ht="15" customHeight="1" x14ac:dyDescent="0.35">
      <c r="A96" s="36" t="s">
        <v>745</v>
      </c>
      <c r="B96" s="182" t="s">
        <v>744</v>
      </c>
      <c r="C96" s="183">
        <v>11.431486</v>
      </c>
      <c r="D96" s="183">
        <v>10.988837999999999</v>
      </c>
      <c r="E96" s="183">
        <v>10.92062</v>
      </c>
      <c r="F96" s="183">
        <v>10.426599</v>
      </c>
      <c r="G96" s="183">
        <v>9.9014030000000002</v>
      </c>
      <c r="H96" s="183">
        <v>9.3911259999999999</v>
      </c>
      <c r="I96" s="183">
        <v>8.7414400000000008</v>
      </c>
      <c r="J96" s="183">
        <v>8.2135829999999999</v>
      </c>
      <c r="K96" s="183">
        <v>7.8076840000000001</v>
      </c>
      <c r="L96" s="183">
        <v>7.6960600000000001</v>
      </c>
      <c r="M96" s="183">
        <v>7.6984750000000002</v>
      </c>
      <c r="N96" s="183">
        <v>7.78592</v>
      </c>
      <c r="O96" s="183">
        <v>7.7602270000000004</v>
      </c>
      <c r="P96" s="183">
        <v>7.8300109999999998</v>
      </c>
      <c r="Q96" s="183">
        <v>7.9176840000000004</v>
      </c>
      <c r="R96" s="183">
        <v>7.978059</v>
      </c>
      <c r="S96" s="183">
        <v>7.994631</v>
      </c>
      <c r="T96" s="183">
        <v>8.0458099999999995</v>
      </c>
      <c r="U96" s="183">
        <v>8.0985669999999992</v>
      </c>
      <c r="V96" s="183">
        <v>8.207281</v>
      </c>
      <c r="W96" s="183">
        <v>8.3125889999999991</v>
      </c>
      <c r="X96" s="183">
        <v>8.3507479999999994</v>
      </c>
      <c r="Y96" s="183">
        <v>8.3335620000000006</v>
      </c>
      <c r="Z96" s="183">
        <v>8.3058029999999992</v>
      </c>
      <c r="AA96" s="183">
        <v>8.2714210000000001</v>
      </c>
      <c r="AB96" s="183">
        <v>8.3192310000000003</v>
      </c>
      <c r="AC96" s="183">
        <v>8.3311460000000004</v>
      </c>
      <c r="AD96" s="183">
        <v>8.3469519999999999</v>
      </c>
      <c r="AE96" s="183">
        <v>8.351464</v>
      </c>
      <c r="AF96" s="181">
        <v>-1.1148999999999999E-2</v>
      </c>
      <c r="AG96" s="37"/>
    </row>
    <row r="97" spans="1:33" ht="12" customHeight="1" x14ac:dyDescent="0.35">
      <c r="A97" s="36" t="s">
        <v>743</v>
      </c>
      <c r="B97" s="182" t="s">
        <v>742</v>
      </c>
      <c r="C97" s="183">
        <v>12.681177</v>
      </c>
      <c r="D97" s="183">
        <v>12.408975999999999</v>
      </c>
      <c r="E97" s="183">
        <v>12.706477</v>
      </c>
      <c r="F97" s="183">
        <v>12.281821000000001</v>
      </c>
      <c r="G97" s="183">
        <v>11.477880000000001</v>
      </c>
      <c r="H97" s="183">
        <v>10.547936</v>
      </c>
      <c r="I97" s="183">
        <v>9.6527740000000009</v>
      </c>
      <c r="J97" s="183">
        <v>8.9544110000000003</v>
      </c>
      <c r="K97" s="183">
        <v>8.4088609999999999</v>
      </c>
      <c r="L97" s="183">
        <v>8.1808829999999997</v>
      </c>
      <c r="M97" s="183">
        <v>8.0611969999999999</v>
      </c>
      <c r="N97" s="183">
        <v>8.0577609999999993</v>
      </c>
      <c r="O97" s="183">
        <v>7.9825330000000001</v>
      </c>
      <c r="P97" s="183">
        <v>7.9928129999999999</v>
      </c>
      <c r="Q97" s="183">
        <v>8.0206649999999993</v>
      </c>
      <c r="R97" s="183">
        <v>8.0224890000000002</v>
      </c>
      <c r="S97" s="183">
        <v>7.9971240000000003</v>
      </c>
      <c r="T97" s="183">
        <v>8.0357500000000002</v>
      </c>
      <c r="U97" s="183">
        <v>8.1143370000000008</v>
      </c>
      <c r="V97" s="183">
        <v>8.2473709999999993</v>
      </c>
      <c r="W97" s="183">
        <v>8.3630759999999995</v>
      </c>
      <c r="X97" s="183">
        <v>8.4339829999999996</v>
      </c>
      <c r="Y97" s="183">
        <v>8.433541</v>
      </c>
      <c r="Z97" s="183">
        <v>8.4356430000000007</v>
      </c>
      <c r="AA97" s="183">
        <v>8.3851879999999994</v>
      </c>
      <c r="AB97" s="183">
        <v>8.4336149999999996</v>
      </c>
      <c r="AC97" s="183">
        <v>8.4440570000000008</v>
      </c>
      <c r="AD97" s="183">
        <v>8.5057709999999993</v>
      </c>
      <c r="AE97" s="183">
        <v>8.5154060000000005</v>
      </c>
      <c r="AF97" s="181">
        <v>-1.4121999999999999E-2</v>
      </c>
      <c r="AG97" s="37"/>
    </row>
    <row r="98" spans="1:33" ht="15" customHeight="1" x14ac:dyDescent="0.35">
      <c r="A98" s="36" t="s">
        <v>741</v>
      </c>
      <c r="B98" s="182" t="s">
        <v>740</v>
      </c>
      <c r="C98" s="183">
        <v>27.862282</v>
      </c>
      <c r="D98" s="183">
        <v>28.100296</v>
      </c>
      <c r="E98" s="183">
        <v>28.087167999999998</v>
      </c>
      <c r="F98" s="183">
        <v>26.443531</v>
      </c>
      <c r="G98" s="183">
        <v>24.393961000000001</v>
      </c>
      <c r="H98" s="183">
        <v>22.958282000000001</v>
      </c>
      <c r="I98" s="183">
        <v>21.483872999999999</v>
      </c>
      <c r="J98" s="183">
        <v>20.235434999999999</v>
      </c>
      <c r="K98" s="183">
        <v>19.268250999999999</v>
      </c>
      <c r="L98" s="183">
        <v>18.948333999999999</v>
      </c>
      <c r="M98" s="183">
        <v>18.913992</v>
      </c>
      <c r="N98" s="183">
        <v>19.090429</v>
      </c>
      <c r="O98" s="183">
        <v>19.032969000000001</v>
      </c>
      <c r="P98" s="183">
        <v>19.166653</v>
      </c>
      <c r="Q98" s="183">
        <v>19.337273</v>
      </c>
      <c r="R98" s="183">
        <v>19.338974</v>
      </c>
      <c r="S98" s="183">
        <v>19.283182</v>
      </c>
      <c r="T98" s="183">
        <v>19.318489</v>
      </c>
      <c r="U98" s="183">
        <v>19.411380999999999</v>
      </c>
      <c r="V98" s="183">
        <v>19.634848000000002</v>
      </c>
      <c r="W98" s="183">
        <v>19.866426000000001</v>
      </c>
      <c r="X98" s="183">
        <v>19.956629</v>
      </c>
      <c r="Y98" s="183">
        <v>19.912628000000002</v>
      </c>
      <c r="Z98" s="183">
        <v>19.883103999999999</v>
      </c>
      <c r="AA98" s="183">
        <v>19.826810999999999</v>
      </c>
      <c r="AB98" s="183">
        <v>19.96059</v>
      </c>
      <c r="AC98" s="183">
        <v>20.013973</v>
      </c>
      <c r="AD98" s="183">
        <v>20.095704999999999</v>
      </c>
      <c r="AE98" s="183">
        <v>20.143395999999999</v>
      </c>
      <c r="AF98" s="181">
        <v>-1.1519E-2</v>
      </c>
      <c r="AG98" s="37"/>
    </row>
    <row r="99" spans="1:33" ht="15" customHeight="1" x14ac:dyDescent="0.35">
      <c r="A99" s="36" t="s">
        <v>739</v>
      </c>
      <c r="B99" s="182" t="s">
        <v>738</v>
      </c>
      <c r="C99" s="183">
        <v>6.4853940000000003</v>
      </c>
      <c r="D99" s="183">
        <v>6.2898059999999996</v>
      </c>
      <c r="E99" s="183">
        <v>6.377675</v>
      </c>
      <c r="F99" s="183">
        <v>6.1510720000000001</v>
      </c>
      <c r="G99" s="183">
        <v>5.7625520000000003</v>
      </c>
      <c r="H99" s="183">
        <v>5.3795380000000002</v>
      </c>
      <c r="I99" s="183">
        <v>5.032572</v>
      </c>
      <c r="J99" s="183">
        <v>4.767671</v>
      </c>
      <c r="K99" s="183">
        <v>4.5638779999999999</v>
      </c>
      <c r="L99" s="183">
        <v>4.4620290000000002</v>
      </c>
      <c r="M99" s="183">
        <v>4.4346860000000001</v>
      </c>
      <c r="N99" s="183">
        <v>4.4935320000000001</v>
      </c>
      <c r="O99" s="183">
        <v>4.503679</v>
      </c>
      <c r="P99" s="183">
        <v>4.5580569999999998</v>
      </c>
      <c r="Q99" s="183">
        <v>4.6223089999999996</v>
      </c>
      <c r="R99" s="183">
        <v>4.6828659999999998</v>
      </c>
      <c r="S99" s="183">
        <v>4.7397330000000002</v>
      </c>
      <c r="T99" s="183">
        <v>4.8164249999999997</v>
      </c>
      <c r="U99" s="183">
        <v>4.8995480000000002</v>
      </c>
      <c r="V99" s="183">
        <v>5.010904</v>
      </c>
      <c r="W99" s="183">
        <v>5.114878</v>
      </c>
      <c r="X99" s="183">
        <v>5.1999139999999997</v>
      </c>
      <c r="Y99" s="183">
        <v>5.248869</v>
      </c>
      <c r="Z99" s="183">
        <v>5.3036519999999996</v>
      </c>
      <c r="AA99" s="183">
        <v>5.3344860000000001</v>
      </c>
      <c r="AB99" s="183">
        <v>5.4096080000000004</v>
      </c>
      <c r="AC99" s="183">
        <v>5.4710900000000002</v>
      </c>
      <c r="AD99" s="183">
        <v>5.547936</v>
      </c>
      <c r="AE99" s="183">
        <v>5.619313</v>
      </c>
      <c r="AF99" s="181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184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184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184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184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184" t="s">
        <v>2208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182" t="s">
        <v>195</v>
      </c>
      <c r="C108" s="194">
        <v>1.89E-2</v>
      </c>
      <c r="D108" s="194">
        <v>1.89E-2</v>
      </c>
      <c r="E108" s="194">
        <v>1.89E-2</v>
      </c>
      <c r="F108" s="194">
        <v>1.89E-2</v>
      </c>
      <c r="G108" s="194">
        <v>1.89E-2</v>
      </c>
      <c r="H108" s="194">
        <v>1.89E-2</v>
      </c>
      <c r="I108" s="194">
        <v>1.89E-2</v>
      </c>
      <c r="J108" s="194">
        <v>1.89E-2</v>
      </c>
      <c r="K108" s="194">
        <v>1.89E-2</v>
      </c>
      <c r="L108" s="194">
        <v>1.89E-2</v>
      </c>
      <c r="M108" s="194">
        <v>1.89E-2</v>
      </c>
      <c r="N108" s="194">
        <v>1.89E-2</v>
      </c>
      <c r="O108" s="194">
        <v>1.89E-2</v>
      </c>
      <c r="P108" s="194">
        <v>1.89E-2</v>
      </c>
      <c r="Q108" s="194">
        <v>1.89E-2</v>
      </c>
      <c r="R108" s="194">
        <v>1.89E-2</v>
      </c>
      <c r="S108" s="194">
        <v>1.89E-2</v>
      </c>
      <c r="T108" s="194">
        <v>1.89E-2</v>
      </c>
      <c r="U108" s="194">
        <v>1.89E-2</v>
      </c>
      <c r="V108" s="194">
        <v>1.89E-2</v>
      </c>
      <c r="W108" s="194">
        <v>1.89E-2</v>
      </c>
      <c r="X108" s="194">
        <v>1.89E-2</v>
      </c>
      <c r="Y108" s="194">
        <v>1.89E-2</v>
      </c>
      <c r="Z108" s="194">
        <v>1.89E-2</v>
      </c>
      <c r="AA108" s="194">
        <v>1.89E-2</v>
      </c>
      <c r="AB108" s="194">
        <v>1.89E-2</v>
      </c>
      <c r="AC108" s="194">
        <v>1.89E-2</v>
      </c>
      <c r="AD108" s="194">
        <v>1.89E-2</v>
      </c>
      <c r="AE108" s="194">
        <v>1.89E-2</v>
      </c>
      <c r="AF108" s="181">
        <v>0</v>
      </c>
      <c r="AG108" s="37"/>
    </row>
    <row r="109" spans="1:33" ht="15" customHeight="1" x14ac:dyDescent="0.35">
      <c r="A109" s="36" t="s">
        <v>732</v>
      </c>
      <c r="B109" s="182" t="s">
        <v>21</v>
      </c>
      <c r="C109" s="194">
        <v>7.9643000000000005E-2</v>
      </c>
      <c r="D109" s="194">
        <v>8.1601000000000007E-2</v>
      </c>
      <c r="E109" s="194">
        <v>8.3262000000000003E-2</v>
      </c>
      <c r="F109" s="194">
        <v>8.4375000000000006E-2</v>
      </c>
      <c r="G109" s="194">
        <v>8.5458000000000006E-2</v>
      </c>
      <c r="H109" s="194">
        <v>8.6540000000000006E-2</v>
      </c>
      <c r="I109" s="194">
        <v>8.7651000000000007E-2</v>
      </c>
      <c r="J109" s="194">
        <v>8.8801000000000005E-2</v>
      </c>
      <c r="K109" s="194">
        <v>9.0006000000000003E-2</v>
      </c>
      <c r="L109" s="194">
        <v>9.1288999999999995E-2</v>
      </c>
      <c r="M109" s="194">
        <v>9.2675999999999994E-2</v>
      </c>
      <c r="N109" s="194">
        <v>9.4200000000000006E-2</v>
      </c>
      <c r="O109" s="194">
        <v>9.5864000000000005E-2</v>
      </c>
      <c r="P109" s="194">
        <v>9.7641000000000006E-2</v>
      </c>
      <c r="Q109" s="194">
        <v>9.9548999999999999E-2</v>
      </c>
      <c r="R109" s="194">
        <v>0.101558</v>
      </c>
      <c r="S109" s="194">
        <v>0.10367999999999999</v>
      </c>
      <c r="T109" s="194">
        <v>0.10589999999999999</v>
      </c>
      <c r="U109" s="194">
        <v>0.108242</v>
      </c>
      <c r="V109" s="194">
        <v>0.110726</v>
      </c>
      <c r="W109" s="194">
        <v>0.11332399999999999</v>
      </c>
      <c r="X109" s="194">
        <v>0.11602999999999999</v>
      </c>
      <c r="Y109" s="194">
        <v>0.118823</v>
      </c>
      <c r="Z109" s="194">
        <v>0.12167600000000001</v>
      </c>
      <c r="AA109" s="194">
        <v>0.124614</v>
      </c>
      <c r="AB109" s="194">
        <v>0.12765799999999999</v>
      </c>
      <c r="AC109" s="194">
        <v>0.130828</v>
      </c>
      <c r="AD109" s="194">
        <v>0.134129</v>
      </c>
      <c r="AE109" s="194">
        <v>0.13758500000000001</v>
      </c>
      <c r="AF109" s="181">
        <v>1.9716000000000001E-2</v>
      </c>
      <c r="AG109" s="37"/>
    </row>
    <row r="110" spans="1:33" ht="12" customHeight="1" x14ac:dyDescent="0.35">
      <c r="A110" s="36" t="s">
        <v>731</v>
      </c>
      <c r="B110" s="182" t="s">
        <v>434</v>
      </c>
      <c r="C110" s="194">
        <v>0</v>
      </c>
      <c r="D110" s="194">
        <v>0</v>
      </c>
      <c r="E110" s="194">
        <v>0</v>
      </c>
      <c r="F110" s="194">
        <v>0</v>
      </c>
      <c r="G110" s="194">
        <v>0</v>
      </c>
      <c r="H110" s="194">
        <v>0</v>
      </c>
      <c r="I110" s="194">
        <v>0</v>
      </c>
      <c r="J110" s="194">
        <v>0</v>
      </c>
      <c r="K110" s="194">
        <v>0</v>
      </c>
      <c r="L110" s="194">
        <v>0</v>
      </c>
      <c r="M110" s="194">
        <v>0</v>
      </c>
      <c r="N110" s="194">
        <v>0</v>
      </c>
      <c r="O110" s="194">
        <v>0</v>
      </c>
      <c r="P110" s="194">
        <v>0</v>
      </c>
      <c r="Q110" s="194">
        <v>0</v>
      </c>
      <c r="R110" s="194">
        <v>0</v>
      </c>
      <c r="S110" s="194">
        <v>0</v>
      </c>
      <c r="T110" s="194">
        <v>0</v>
      </c>
      <c r="U110" s="194">
        <v>0</v>
      </c>
      <c r="V110" s="194">
        <v>0</v>
      </c>
      <c r="W110" s="194">
        <v>0</v>
      </c>
      <c r="X110" s="194">
        <v>0</v>
      </c>
      <c r="Y110" s="194">
        <v>0</v>
      </c>
      <c r="Z110" s="194">
        <v>0</v>
      </c>
      <c r="AA110" s="194">
        <v>0</v>
      </c>
      <c r="AB110" s="194">
        <v>0</v>
      </c>
      <c r="AC110" s="194">
        <v>0</v>
      </c>
      <c r="AD110" s="194">
        <v>0</v>
      </c>
      <c r="AE110" s="194">
        <v>0</v>
      </c>
      <c r="AF110" s="181" t="s">
        <v>1190</v>
      </c>
      <c r="AG110" s="37"/>
    </row>
    <row r="111" spans="1:33" ht="15" customHeight="1" x14ac:dyDescent="0.35">
      <c r="A111" s="36" t="s">
        <v>730</v>
      </c>
      <c r="B111" s="182" t="s">
        <v>196</v>
      </c>
      <c r="C111" s="194">
        <v>8.3500000000000005E-2</v>
      </c>
      <c r="D111" s="194">
        <v>8.8400000000000006E-2</v>
      </c>
      <c r="E111" s="194">
        <v>8.8400000000000006E-2</v>
      </c>
      <c r="F111" s="194">
        <v>8.8400000000000006E-2</v>
      </c>
      <c r="G111" s="194">
        <v>8.8400000000000006E-2</v>
      </c>
      <c r="H111" s="194">
        <v>8.8400000000000006E-2</v>
      </c>
      <c r="I111" s="194">
        <v>8.8400000000000006E-2</v>
      </c>
      <c r="J111" s="194">
        <v>8.8400000000000006E-2</v>
      </c>
      <c r="K111" s="194">
        <v>8.8400000000000006E-2</v>
      </c>
      <c r="L111" s="194">
        <v>8.8400000000000006E-2</v>
      </c>
      <c r="M111" s="194">
        <v>8.8400000000000006E-2</v>
      </c>
      <c r="N111" s="194">
        <v>8.8400000000000006E-2</v>
      </c>
      <c r="O111" s="194">
        <v>8.8400000000000006E-2</v>
      </c>
      <c r="P111" s="194">
        <v>8.8400000000000006E-2</v>
      </c>
      <c r="Q111" s="194">
        <v>8.8400000000000006E-2</v>
      </c>
      <c r="R111" s="194">
        <v>8.8400000000000006E-2</v>
      </c>
      <c r="S111" s="194">
        <v>8.8400000000000006E-2</v>
      </c>
      <c r="T111" s="194">
        <v>8.8400000000000006E-2</v>
      </c>
      <c r="U111" s="194">
        <v>8.8400000000000006E-2</v>
      </c>
      <c r="V111" s="194">
        <v>8.8400000000000006E-2</v>
      </c>
      <c r="W111" s="194">
        <v>8.8400000000000006E-2</v>
      </c>
      <c r="X111" s="194">
        <v>8.8400000000000006E-2</v>
      </c>
      <c r="Y111" s="194">
        <v>8.8400000000000006E-2</v>
      </c>
      <c r="Z111" s="194">
        <v>8.8400000000000006E-2</v>
      </c>
      <c r="AA111" s="194">
        <v>8.8400000000000006E-2</v>
      </c>
      <c r="AB111" s="194">
        <v>8.8400000000000006E-2</v>
      </c>
      <c r="AC111" s="194">
        <v>8.8400000000000006E-2</v>
      </c>
      <c r="AD111" s="194">
        <v>8.8400000000000006E-2</v>
      </c>
      <c r="AE111" s="194">
        <v>8.8400000000000006E-2</v>
      </c>
      <c r="AF111" s="181">
        <v>2.039E-3</v>
      </c>
      <c r="AG111" s="37"/>
    </row>
    <row r="112" spans="1:33" ht="15" customHeight="1" x14ac:dyDescent="0.35">
      <c r="A112" s="36" t="s">
        <v>729</v>
      </c>
      <c r="B112" s="184" t="s">
        <v>189</v>
      </c>
      <c r="C112" s="195">
        <v>0.18204300000000001</v>
      </c>
      <c r="D112" s="195">
        <v>0.18890100000000001</v>
      </c>
      <c r="E112" s="195">
        <v>0.19056200000000001</v>
      </c>
      <c r="F112" s="195">
        <v>0.19167500000000001</v>
      </c>
      <c r="G112" s="195">
        <v>0.19275800000000001</v>
      </c>
      <c r="H112" s="195">
        <v>0.19384000000000001</v>
      </c>
      <c r="I112" s="195">
        <v>0.19495100000000001</v>
      </c>
      <c r="J112" s="195">
        <v>0.196101</v>
      </c>
      <c r="K112" s="195">
        <v>0.19730600000000001</v>
      </c>
      <c r="L112" s="195">
        <v>0.19858899999999999</v>
      </c>
      <c r="M112" s="195">
        <v>0.19997599999999999</v>
      </c>
      <c r="N112" s="195">
        <v>0.20150000000000001</v>
      </c>
      <c r="O112" s="195">
        <v>0.20316400000000001</v>
      </c>
      <c r="P112" s="195">
        <v>0.20494100000000001</v>
      </c>
      <c r="Q112" s="195">
        <v>0.20684900000000001</v>
      </c>
      <c r="R112" s="195">
        <v>0.20885799999999999</v>
      </c>
      <c r="S112" s="195">
        <v>0.21098</v>
      </c>
      <c r="T112" s="195">
        <v>0.2132</v>
      </c>
      <c r="U112" s="195">
        <v>0.21554200000000001</v>
      </c>
      <c r="V112" s="195">
        <v>0.218026</v>
      </c>
      <c r="W112" s="195">
        <v>0.22062399999999999</v>
      </c>
      <c r="X112" s="195">
        <v>0.22333</v>
      </c>
      <c r="Y112" s="195">
        <v>0.22612299999999999</v>
      </c>
      <c r="Z112" s="195">
        <v>0.22897600000000001</v>
      </c>
      <c r="AA112" s="195">
        <v>0.23191400000000001</v>
      </c>
      <c r="AB112" s="195">
        <v>0.234958</v>
      </c>
      <c r="AC112" s="195">
        <v>0.23812800000000001</v>
      </c>
      <c r="AD112" s="195">
        <v>0.241429</v>
      </c>
      <c r="AE112" s="195">
        <v>0.24488499999999999</v>
      </c>
      <c r="AF112" s="178">
        <v>1.0647E-2</v>
      </c>
      <c r="AG112" s="37"/>
    </row>
    <row r="113" spans="1:34" ht="15" customHeight="1" x14ac:dyDescent="0.35">
      <c r="A113" s="35"/>
      <c r="B113" s="184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182" t="s">
        <v>195</v>
      </c>
      <c r="C114" s="194">
        <v>3.6110000000000001E-3</v>
      </c>
      <c r="D114" s="194">
        <v>3.6110000000000001E-3</v>
      </c>
      <c r="E114" s="194">
        <v>3.6110000000000001E-3</v>
      </c>
      <c r="F114" s="194">
        <v>3.6110000000000001E-3</v>
      </c>
      <c r="G114" s="194">
        <v>3.6110000000000001E-3</v>
      </c>
      <c r="H114" s="194">
        <v>3.6110000000000001E-3</v>
      </c>
      <c r="I114" s="194">
        <v>3.6110000000000001E-3</v>
      </c>
      <c r="J114" s="194">
        <v>3.6110000000000001E-3</v>
      </c>
      <c r="K114" s="194">
        <v>3.6110000000000001E-3</v>
      </c>
      <c r="L114" s="194">
        <v>3.6110000000000001E-3</v>
      </c>
      <c r="M114" s="194">
        <v>3.6110000000000001E-3</v>
      </c>
      <c r="N114" s="194">
        <v>3.6110000000000001E-3</v>
      </c>
      <c r="O114" s="194">
        <v>3.6110000000000001E-3</v>
      </c>
      <c r="P114" s="194">
        <v>3.6110000000000001E-3</v>
      </c>
      <c r="Q114" s="194">
        <v>3.6110000000000001E-3</v>
      </c>
      <c r="R114" s="194">
        <v>3.6110000000000001E-3</v>
      </c>
      <c r="S114" s="194">
        <v>3.6110000000000001E-3</v>
      </c>
      <c r="T114" s="194">
        <v>3.6110000000000001E-3</v>
      </c>
      <c r="U114" s="194">
        <v>3.6110000000000001E-3</v>
      </c>
      <c r="V114" s="194">
        <v>3.6110000000000001E-3</v>
      </c>
      <c r="W114" s="194">
        <v>3.6110000000000001E-3</v>
      </c>
      <c r="X114" s="194">
        <v>3.6110000000000001E-3</v>
      </c>
      <c r="Y114" s="194">
        <v>3.6110000000000001E-3</v>
      </c>
      <c r="Z114" s="194">
        <v>3.6110000000000001E-3</v>
      </c>
      <c r="AA114" s="194">
        <v>3.6110000000000001E-3</v>
      </c>
      <c r="AB114" s="194">
        <v>3.6110000000000001E-3</v>
      </c>
      <c r="AC114" s="194">
        <v>3.6110000000000001E-3</v>
      </c>
      <c r="AD114" s="194">
        <v>3.6110000000000001E-3</v>
      </c>
      <c r="AE114" s="194">
        <v>3.6110000000000001E-3</v>
      </c>
      <c r="AF114" s="181">
        <v>0</v>
      </c>
      <c r="AG114" s="37"/>
    </row>
    <row r="115" spans="1:34" ht="15" customHeight="1" x14ac:dyDescent="0.35">
      <c r="A115" s="36" t="s">
        <v>727</v>
      </c>
      <c r="B115" s="182" t="s">
        <v>21</v>
      </c>
      <c r="C115" s="194">
        <v>0.28252899999999997</v>
      </c>
      <c r="D115" s="194">
        <v>0.29086800000000002</v>
      </c>
      <c r="E115" s="194">
        <v>0.298012</v>
      </c>
      <c r="F115" s="194">
        <v>0.30284800000000001</v>
      </c>
      <c r="G115" s="194">
        <v>0.30759199999999998</v>
      </c>
      <c r="H115" s="194">
        <v>0.31237599999999999</v>
      </c>
      <c r="I115" s="194">
        <v>0.31733099999999997</v>
      </c>
      <c r="J115" s="194">
        <v>0.32250600000000001</v>
      </c>
      <c r="K115" s="194">
        <v>0.32798500000000003</v>
      </c>
      <c r="L115" s="194">
        <v>0.33387</v>
      </c>
      <c r="M115" s="194">
        <v>0.34029999999999999</v>
      </c>
      <c r="N115" s="194">
        <v>0.34743000000000002</v>
      </c>
      <c r="O115" s="194">
        <v>0.35528799999999999</v>
      </c>
      <c r="P115" s="194">
        <v>0.363763</v>
      </c>
      <c r="Q115" s="194">
        <v>0.372944</v>
      </c>
      <c r="R115" s="194">
        <v>0.38269999999999998</v>
      </c>
      <c r="S115" s="194">
        <v>0.39309899999999998</v>
      </c>
      <c r="T115" s="194">
        <v>0.40407999999999999</v>
      </c>
      <c r="U115" s="194">
        <v>0.41577199999999997</v>
      </c>
      <c r="V115" s="194">
        <v>0.42828500000000003</v>
      </c>
      <c r="W115" s="194">
        <v>0.4415</v>
      </c>
      <c r="X115" s="194">
        <v>0.45539499999999999</v>
      </c>
      <c r="Y115" s="194">
        <v>0.469862</v>
      </c>
      <c r="Z115" s="194">
        <v>0.48478100000000002</v>
      </c>
      <c r="AA115" s="194">
        <v>0.50027699999999997</v>
      </c>
      <c r="AB115" s="194">
        <v>0.51647399999999999</v>
      </c>
      <c r="AC115" s="194">
        <v>0.53348899999999999</v>
      </c>
      <c r="AD115" s="194">
        <v>0.55136700000000005</v>
      </c>
      <c r="AE115" s="194">
        <v>0.57023599999999997</v>
      </c>
      <c r="AF115" s="181">
        <v>2.5398E-2</v>
      </c>
      <c r="AG115" s="37"/>
    </row>
    <row r="116" spans="1:34" ht="15" customHeight="1" x14ac:dyDescent="0.35">
      <c r="A116" s="36" t="s">
        <v>726</v>
      </c>
      <c r="B116" s="182" t="s">
        <v>434</v>
      </c>
      <c r="C116" s="194">
        <v>0</v>
      </c>
      <c r="D116" s="194">
        <v>0</v>
      </c>
      <c r="E116" s="194">
        <v>0</v>
      </c>
      <c r="F116" s="194">
        <v>0</v>
      </c>
      <c r="G116" s="194">
        <v>0</v>
      </c>
      <c r="H116" s="194">
        <v>0</v>
      </c>
      <c r="I116" s="194">
        <v>0</v>
      </c>
      <c r="J116" s="194">
        <v>0</v>
      </c>
      <c r="K116" s="194">
        <v>0</v>
      </c>
      <c r="L116" s="194">
        <v>0</v>
      </c>
      <c r="M116" s="194">
        <v>0</v>
      </c>
      <c r="N116" s="194">
        <v>0</v>
      </c>
      <c r="O116" s="194">
        <v>0</v>
      </c>
      <c r="P116" s="194">
        <v>0</v>
      </c>
      <c r="Q116" s="194">
        <v>0</v>
      </c>
      <c r="R116" s="194">
        <v>0</v>
      </c>
      <c r="S116" s="194">
        <v>0</v>
      </c>
      <c r="T116" s="194">
        <v>0</v>
      </c>
      <c r="U116" s="194">
        <v>0</v>
      </c>
      <c r="V116" s="194">
        <v>0</v>
      </c>
      <c r="W116" s="194">
        <v>0</v>
      </c>
      <c r="X116" s="194">
        <v>0</v>
      </c>
      <c r="Y116" s="194">
        <v>0</v>
      </c>
      <c r="Z116" s="194">
        <v>0</v>
      </c>
      <c r="AA116" s="194">
        <v>0</v>
      </c>
      <c r="AB116" s="194">
        <v>0</v>
      </c>
      <c r="AC116" s="194">
        <v>0</v>
      </c>
      <c r="AD116" s="194">
        <v>0</v>
      </c>
      <c r="AE116" s="194">
        <v>0</v>
      </c>
      <c r="AF116" s="181" t="s">
        <v>1190</v>
      </c>
      <c r="AG116" s="37"/>
    </row>
    <row r="117" spans="1:34" ht="15" customHeight="1" x14ac:dyDescent="0.35">
      <c r="A117" s="36" t="s">
        <v>725</v>
      </c>
      <c r="B117" s="182" t="s">
        <v>196</v>
      </c>
      <c r="C117" s="194">
        <v>0.15014</v>
      </c>
      <c r="D117" s="194">
        <v>0.15639</v>
      </c>
      <c r="E117" s="194">
        <v>0.15639</v>
      </c>
      <c r="F117" s="194">
        <v>0.15639</v>
      </c>
      <c r="G117" s="194">
        <v>0.15639</v>
      </c>
      <c r="H117" s="194">
        <v>0.15639</v>
      </c>
      <c r="I117" s="194">
        <v>0.15639</v>
      </c>
      <c r="J117" s="194">
        <v>0.15639</v>
      </c>
      <c r="K117" s="194">
        <v>0.15639</v>
      </c>
      <c r="L117" s="194">
        <v>0.15639</v>
      </c>
      <c r="M117" s="194">
        <v>0.15639</v>
      </c>
      <c r="N117" s="194">
        <v>0.15639</v>
      </c>
      <c r="O117" s="194">
        <v>0.15639</v>
      </c>
      <c r="P117" s="194">
        <v>0.15639</v>
      </c>
      <c r="Q117" s="194">
        <v>0.15639</v>
      </c>
      <c r="R117" s="194">
        <v>0.15639</v>
      </c>
      <c r="S117" s="194">
        <v>0.15639</v>
      </c>
      <c r="T117" s="194">
        <v>0.15639</v>
      </c>
      <c r="U117" s="194">
        <v>0.15639</v>
      </c>
      <c r="V117" s="194">
        <v>0.15639</v>
      </c>
      <c r="W117" s="194">
        <v>0.15639</v>
      </c>
      <c r="X117" s="194">
        <v>0.15639</v>
      </c>
      <c r="Y117" s="194">
        <v>0.15639</v>
      </c>
      <c r="Z117" s="194">
        <v>0.15639</v>
      </c>
      <c r="AA117" s="194">
        <v>0.15639</v>
      </c>
      <c r="AB117" s="194">
        <v>0.15639</v>
      </c>
      <c r="AC117" s="194">
        <v>0.15639</v>
      </c>
      <c r="AD117" s="194">
        <v>0.15639</v>
      </c>
      <c r="AE117" s="194">
        <v>0.15639</v>
      </c>
      <c r="AF117" s="181">
        <v>1.4580000000000001E-3</v>
      </c>
      <c r="AG117" s="37"/>
    </row>
    <row r="118" spans="1:34" ht="15" customHeight="1" x14ac:dyDescent="0.35">
      <c r="A118" s="36" t="s">
        <v>724</v>
      </c>
      <c r="B118" s="184" t="s">
        <v>189</v>
      </c>
      <c r="C118" s="195">
        <v>0.43627899999999997</v>
      </c>
      <c r="D118" s="195">
        <v>0.45086799999999999</v>
      </c>
      <c r="E118" s="195">
        <v>0.45801199999999997</v>
      </c>
      <c r="F118" s="195">
        <v>0.46284799999999998</v>
      </c>
      <c r="G118" s="195">
        <v>0.46759299999999998</v>
      </c>
      <c r="H118" s="195">
        <v>0.47237600000000002</v>
      </c>
      <c r="I118" s="195">
        <v>0.47733100000000001</v>
      </c>
      <c r="J118" s="195">
        <v>0.48250599999999999</v>
      </c>
      <c r="K118" s="195">
        <v>0.487985</v>
      </c>
      <c r="L118" s="195">
        <v>0.49386999999999998</v>
      </c>
      <c r="M118" s="195">
        <v>0.50029999999999997</v>
      </c>
      <c r="N118" s="195">
        <v>0.50743000000000005</v>
      </c>
      <c r="O118" s="195">
        <v>0.515289</v>
      </c>
      <c r="P118" s="195">
        <v>0.52376299999999998</v>
      </c>
      <c r="Q118" s="195">
        <v>0.53294399999999997</v>
      </c>
      <c r="R118" s="195">
        <v>0.54269999999999996</v>
      </c>
      <c r="S118" s="195">
        <v>0.55309900000000001</v>
      </c>
      <c r="T118" s="195">
        <v>0.56408000000000003</v>
      </c>
      <c r="U118" s="195">
        <v>0.57577199999999995</v>
      </c>
      <c r="V118" s="195">
        <v>0.58828499999999995</v>
      </c>
      <c r="W118" s="195">
        <v>0.60150000000000003</v>
      </c>
      <c r="X118" s="195">
        <v>0.61539500000000003</v>
      </c>
      <c r="Y118" s="195">
        <v>0.62986200000000003</v>
      </c>
      <c r="Z118" s="195">
        <v>0.64478100000000005</v>
      </c>
      <c r="AA118" s="195">
        <v>0.660277</v>
      </c>
      <c r="AB118" s="195">
        <v>0.67647400000000002</v>
      </c>
      <c r="AC118" s="195">
        <v>0.69348900000000002</v>
      </c>
      <c r="AD118" s="195">
        <v>0.71136699999999997</v>
      </c>
      <c r="AE118" s="195">
        <v>0.730236</v>
      </c>
      <c r="AF118" s="178">
        <v>1.8565999999999999E-2</v>
      </c>
      <c r="AG118" s="37"/>
    </row>
    <row r="119" spans="1:34" ht="15" customHeight="1" x14ac:dyDescent="0.35">
      <c r="A119" s="35"/>
      <c r="B119" s="184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182" t="s">
        <v>199</v>
      </c>
      <c r="C120" s="194">
        <v>4.9262E-2</v>
      </c>
      <c r="D120" s="194">
        <v>4.9961999999999999E-2</v>
      </c>
      <c r="E120" s="194">
        <v>5.0523999999999999E-2</v>
      </c>
      <c r="F120" s="194">
        <v>5.0902999999999997E-2</v>
      </c>
      <c r="G120" s="194">
        <v>5.1276000000000002E-2</v>
      </c>
      <c r="H120" s="194">
        <v>5.1652999999999998E-2</v>
      </c>
      <c r="I120" s="194">
        <v>5.2044E-2</v>
      </c>
      <c r="J120" s="194">
        <v>5.2453E-2</v>
      </c>
      <c r="K120" s="194">
        <v>5.2887000000000003E-2</v>
      </c>
      <c r="L120" s="194">
        <v>5.3355E-2</v>
      </c>
      <c r="M120" s="194">
        <v>5.3866999999999998E-2</v>
      </c>
      <c r="N120" s="194">
        <v>5.4436999999999999E-2</v>
      </c>
      <c r="O120" s="194">
        <v>5.5065000000000003E-2</v>
      </c>
      <c r="P120" s="194">
        <v>5.5744000000000002E-2</v>
      </c>
      <c r="Q120" s="194">
        <v>5.6480000000000002E-2</v>
      </c>
      <c r="R120" s="194">
        <v>5.7264000000000002E-2</v>
      </c>
      <c r="S120" s="194">
        <v>5.8099999999999999E-2</v>
      </c>
      <c r="T120" s="194">
        <v>5.8984000000000002E-2</v>
      </c>
      <c r="U120" s="194">
        <v>5.9926E-2</v>
      </c>
      <c r="V120" s="194">
        <v>6.0934000000000002E-2</v>
      </c>
      <c r="W120" s="194">
        <v>6.2001000000000001E-2</v>
      </c>
      <c r="X120" s="194">
        <v>6.3122999999999999E-2</v>
      </c>
      <c r="Y120" s="194">
        <v>6.4292000000000002E-2</v>
      </c>
      <c r="Z120" s="194">
        <v>6.5498000000000001E-2</v>
      </c>
      <c r="AA120" s="194">
        <v>6.6751000000000005E-2</v>
      </c>
      <c r="AB120" s="194">
        <v>6.8061999999999998E-2</v>
      </c>
      <c r="AC120" s="194">
        <v>6.9438E-2</v>
      </c>
      <c r="AD120" s="194">
        <v>7.0885000000000004E-2</v>
      </c>
      <c r="AE120" s="194">
        <v>7.2411000000000003E-2</v>
      </c>
      <c r="AF120" s="181">
        <v>1.3852E-2</v>
      </c>
      <c r="AG120" s="37"/>
    </row>
    <row r="121" spans="1:34" ht="15" customHeight="1" x14ac:dyDescent="0.35">
      <c r="A121" s="36" t="s">
        <v>722</v>
      </c>
      <c r="B121" s="182" t="s">
        <v>200</v>
      </c>
      <c r="C121" s="194">
        <v>0.387017</v>
      </c>
      <c r="D121" s="194">
        <v>0.40090599999999998</v>
      </c>
      <c r="E121" s="194">
        <v>0.40748800000000002</v>
      </c>
      <c r="F121" s="194">
        <v>0.41194399999999998</v>
      </c>
      <c r="G121" s="194">
        <v>0.41631600000000002</v>
      </c>
      <c r="H121" s="194">
        <v>0.42072300000000001</v>
      </c>
      <c r="I121" s="194">
        <v>0.42528700000000003</v>
      </c>
      <c r="J121" s="194">
        <v>0.43005300000000002</v>
      </c>
      <c r="K121" s="194">
        <v>0.43509799999999998</v>
      </c>
      <c r="L121" s="194">
        <v>0.44051499999999999</v>
      </c>
      <c r="M121" s="194">
        <v>0.44643300000000002</v>
      </c>
      <c r="N121" s="194">
        <v>0.45299400000000001</v>
      </c>
      <c r="O121" s="194">
        <v>0.46022400000000002</v>
      </c>
      <c r="P121" s="194">
        <v>0.46801900000000002</v>
      </c>
      <c r="Q121" s="194">
        <v>0.476464</v>
      </c>
      <c r="R121" s="194">
        <v>0.48543599999999998</v>
      </c>
      <c r="S121" s="194">
        <v>0.49499900000000002</v>
      </c>
      <c r="T121" s="194">
        <v>0.50509700000000002</v>
      </c>
      <c r="U121" s="194">
        <v>0.51584600000000003</v>
      </c>
      <c r="V121" s="194">
        <v>0.52734999999999999</v>
      </c>
      <c r="W121" s="194">
        <v>0.53949899999999995</v>
      </c>
      <c r="X121" s="194">
        <v>0.55227199999999999</v>
      </c>
      <c r="Y121" s="194">
        <v>0.56557100000000005</v>
      </c>
      <c r="Z121" s="194">
        <v>0.57928299999999999</v>
      </c>
      <c r="AA121" s="194">
        <v>0.593526</v>
      </c>
      <c r="AB121" s="194">
        <v>0.60841199999999995</v>
      </c>
      <c r="AC121" s="194">
        <v>0.62405100000000002</v>
      </c>
      <c r="AD121" s="194">
        <v>0.64048300000000002</v>
      </c>
      <c r="AE121" s="194">
        <v>0.65782499999999999</v>
      </c>
      <c r="AF121" s="181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198" t="s">
        <v>2110</v>
      </c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  <c r="AG123" s="197"/>
      <c r="AH123" s="142"/>
    </row>
    <row r="124" spans="1:34" ht="15" customHeight="1" x14ac:dyDescent="0.35">
      <c r="A124" s="35"/>
      <c r="B124" s="37" t="s">
        <v>2027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2010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2028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2209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2019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2106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2112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2113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2014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2034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374" t="s">
        <v>2015</v>
      </c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  <c r="U123" s="375"/>
      <c r="V123" s="375"/>
      <c r="W123" s="375"/>
      <c r="X123" s="375"/>
      <c r="Y123" s="375"/>
      <c r="Z123" s="375"/>
      <c r="AA123" s="375"/>
      <c r="AB123" s="375"/>
      <c r="AC123" s="375"/>
      <c r="AD123" s="375"/>
      <c r="AE123" s="375"/>
      <c r="AF123" s="375"/>
      <c r="AG123" s="375"/>
      <c r="AH123" s="142"/>
    </row>
    <row r="124" spans="1:34" ht="15" customHeight="1" x14ac:dyDescent="0.35">
      <c r="B124" s="22" t="s">
        <v>2027</v>
      </c>
    </row>
    <row r="125" spans="1:34" ht="12" customHeight="1" x14ac:dyDescent="0.35">
      <c r="B125" s="22" t="s">
        <v>2010</v>
      </c>
    </row>
    <row r="126" spans="1:34" ht="15" customHeight="1" x14ac:dyDescent="0.35">
      <c r="B126" s="22" t="s">
        <v>2028</v>
      </c>
    </row>
    <row r="127" spans="1:34" ht="15" customHeight="1" x14ac:dyDescent="0.35">
      <c r="B127" s="22" t="s">
        <v>2029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2011</v>
      </c>
    </row>
    <row r="132" spans="2:2" ht="15" customHeight="1" x14ac:dyDescent="0.35">
      <c r="B132" s="22" t="s">
        <v>2020</v>
      </c>
    </row>
    <row r="133" spans="2:2" ht="15" customHeight="1" x14ac:dyDescent="0.35">
      <c r="B133" s="22" t="s">
        <v>2021</v>
      </c>
    </row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188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182" t="s">
        <v>45</v>
      </c>
      <c r="C17" s="192">
        <v>0.71739200000000003</v>
      </c>
      <c r="D17" s="192">
        <v>0.61125200000000002</v>
      </c>
      <c r="E17" s="192">
        <v>2.0337879999999999</v>
      </c>
      <c r="F17" s="192">
        <v>2.2449409999999999</v>
      </c>
      <c r="G17" s="192">
        <v>2.4198390000000001</v>
      </c>
      <c r="H17" s="192">
        <v>2.6089549999999999</v>
      </c>
      <c r="I17" s="192">
        <v>2.748713</v>
      </c>
      <c r="J17" s="192">
        <v>2.81115</v>
      </c>
      <c r="K17" s="192">
        <v>2.7937959999999999</v>
      </c>
      <c r="L17" s="192">
        <v>2.8062019999999999</v>
      </c>
      <c r="M17" s="192">
        <v>2.8158729999999998</v>
      </c>
      <c r="N17" s="192">
        <v>2.7931759999999999</v>
      </c>
      <c r="O17" s="192">
        <v>2.7545009999999999</v>
      </c>
      <c r="P17" s="192">
        <v>2.7034379999999998</v>
      </c>
      <c r="Q17" s="192">
        <v>2.6174019999999998</v>
      </c>
      <c r="R17" s="192">
        <v>2.6239340000000002</v>
      </c>
      <c r="S17" s="192">
        <v>2.6176469999999998</v>
      </c>
      <c r="T17" s="192">
        <v>2.6414970000000002</v>
      </c>
      <c r="U17" s="192">
        <v>2.666677</v>
      </c>
      <c r="V17" s="192">
        <v>2.7185220000000001</v>
      </c>
      <c r="W17" s="192">
        <v>2.7637779999999998</v>
      </c>
      <c r="X17" s="192">
        <v>2.7645970000000002</v>
      </c>
      <c r="Y17" s="192">
        <v>2.7788170000000001</v>
      </c>
      <c r="Z17" s="192">
        <v>2.8075809999999999</v>
      </c>
      <c r="AA17" s="192">
        <v>2.8630749999999998</v>
      </c>
      <c r="AB17" s="192">
        <v>2.9197009999999999</v>
      </c>
      <c r="AC17" s="192">
        <v>2.9583740000000001</v>
      </c>
      <c r="AD17" s="192">
        <v>2.9910939999999999</v>
      </c>
      <c r="AE17" s="192">
        <v>3.0402450000000001</v>
      </c>
      <c r="AF17" s="181">
        <v>5.2927000000000002E-2</v>
      </c>
      <c r="AG17" s="37"/>
    </row>
    <row r="18" spans="1:33" ht="15" customHeight="1" x14ac:dyDescent="0.35">
      <c r="A18" s="36" t="s">
        <v>881</v>
      </c>
      <c r="B18" s="182" t="s">
        <v>27</v>
      </c>
      <c r="C18" s="192">
        <v>6.4894259999999999</v>
      </c>
      <c r="D18" s="192">
        <v>5.4956149999999999</v>
      </c>
      <c r="E18" s="192">
        <v>5.0970529999999998</v>
      </c>
      <c r="F18" s="192">
        <v>5.4580140000000004</v>
      </c>
      <c r="G18" s="192">
        <v>5.7528920000000001</v>
      </c>
      <c r="H18" s="192">
        <v>6.1721050000000002</v>
      </c>
      <c r="I18" s="192">
        <v>6.5954240000000004</v>
      </c>
      <c r="J18" s="192">
        <v>6.7037820000000004</v>
      </c>
      <c r="K18" s="192">
        <v>6.7006220000000001</v>
      </c>
      <c r="L18" s="192">
        <v>6.7377039999999999</v>
      </c>
      <c r="M18" s="192">
        <v>6.8098429999999999</v>
      </c>
      <c r="N18" s="192">
        <v>6.8249199999999997</v>
      </c>
      <c r="O18" s="192">
        <v>6.8101760000000002</v>
      </c>
      <c r="P18" s="192">
        <v>6.7181189999999997</v>
      </c>
      <c r="Q18" s="192">
        <v>6.5408549999999996</v>
      </c>
      <c r="R18" s="192">
        <v>6.5681839999999996</v>
      </c>
      <c r="S18" s="192">
        <v>6.5918720000000004</v>
      </c>
      <c r="T18" s="192">
        <v>6.6307530000000003</v>
      </c>
      <c r="U18" s="192">
        <v>6.7233289999999997</v>
      </c>
      <c r="V18" s="192">
        <v>6.8503869999999996</v>
      </c>
      <c r="W18" s="192">
        <v>6.9638010000000001</v>
      </c>
      <c r="X18" s="192">
        <v>6.9398520000000001</v>
      </c>
      <c r="Y18" s="192">
        <v>6.9590459999999998</v>
      </c>
      <c r="Z18" s="192">
        <v>7.0047160000000002</v>
      </c>
      <c r="AA18" s="192">
        <v>7.0773289999999998</v>
      </c>
      <c r="AB18" s="192">
        <v>7.1908440000000002</v>
      </c>
      <c r="AC18" s="192">
        <v>7.2728409999999997</v>
      </c>
      <c r="AD18" s="192">
        <v>7.3159929999999997</v>
      </c>
      <c r="AE18" s="192">
        <v>7.4085390000000002</v>
      </c>
      <c r="AF18" s="181">
        <v>4.7419999999999997E-3</v>
      </c>
      <c r="AG18" s="37"/>
    </row>
    <row r="19" spans="1:33" ht="15" customHeight="1" x14ac:dyDescent="0.35">
      <c r="A19" s="36" t="s">
        <v>880</v>
      </c>
      <c r="B19" s="182" t="s">
        <v>26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879</v>
      </c>
      <c r="B20" s="182" t="s">
        <v>44</v>
      </c>
      <c r="C20" s="192">
        <v>7.2068180000000002</v>
      </c>
      <c r="D20" s="192">
        <v>6.1068670000000003</v>
      </c>
      <c r="E20" s="192">
        <v>7.1308400000000001</v>
      </c>
      <c r="F20" s="192">
        <v>7.7029550000000002</v>
      </c>
      <c r="G20" s="192">
        <v>8.1727310000000006</v>
      </c>
      <c r="H20" s="192">
        <v>8.7810590000000008</v>
      </c>
      <c r="I20" s="192">
        <v>9.3441369999999999</v>
      </c>
      <c r="J20" s="192">
        <v>9.5149329999999992</v>
      </c>
      <c r="K20" s="192">
        <v>9.4944170000000003</v>
      </c>
      <c r="L20" s="192">
        <v>9.5439059999999998</v>
      </c>
      <c r="M20" s="192">
        <v>9.6257160000000006</v>
      </c>
      <c r="N20" s="192">
        <v>9.6180950000000003</v>
      </c>
      <c r="O20" s="192">
        <v>9.5646769999999997</v>
      </c>
      <c r="P20" s="192">
        <v>9.4215560000000007</v>
      </c>
      <c r="Q20" s="192">
        <v>9.1582570000000008</v>
      </c>
      <c r="R20" s="192">
        <v>9.1921180000000007</v>
      </c>
      <c r="S20" s="192">
        <v>9.2095190000000002</v>
      </c>
      <c r="T20" s="192">
        <v>9.2722499999999997</v>
      </c>
      <c r="U20" s="192">
        <v>9.3900059999999996</v>
      </c>
      <c r="V20" s="192">
        <v>9.5689089999999997</v>
      </c>
      <c r="W20" s="192">
        <v>9.7275790000000004</v>
      </c>
      <c r="X20" s="192">
        <v>9.7044490000000003</v>
      </c>
      <c r="Y20" s="192">
        <v>9.7378640000000001</v>
      </c>
      <c r="Z20" s="192">
        <v>9.8122969999999992</v>
      </c>
      <c r="AA20" s="192">
        <v>9.9404050000000002</v>
      </c>
      <c r="AB20" s="192">
        <v>10.110545</v>
      </c>
      <c r="AC20" s="192">
        <v>10.231215000000001</v>
      </c>
      <c r="AD20" s="192">
        <v>10.307086999999999</v>
      </c>
      <c r="AE20" s="192">
        <v>10.448784</v>
      </c>
      <c r="AF20" s="181">
        <v>1.3355000000000001E-2</v>
      </c>
      <c r="AG20" s="37"/>
    </row>
    <row r="21" spans="1:33" ht="15" customHeight="1" x14ac:dyDescent="0.35">
      <c r="A21" s="36" t="s">
        <v>878</v>
      </c>
      <c r="B21" s="182" t="s">
        <v>30</v>
      </c>
      <c r="C21" s="192">
        <v>55.928046999999999</v>
      </c>
      <c r="D21" s="192">
        <v>49.813231999999999</v>
      </c>
      <c r="E21" s="192">
        <v>48.29504</v>
      </c>
      <c r="F21" s="192">
        <v>48.966999000000001</v>
      </c>
      <c r="G21" s="192">
        <v>48.765796999999999</v>
      </c>
      <c r="H21" s="192">
        <v>48.875369999999997</v>
      </c>
      <c r="I21" s="192">
        <v>49.366554000000001</v>
      </c>
      <c r="J21" s="192">
        <v>49.702942</v>
      </c>
      <c r="K21" s="192">
        <v>49.514125999999997</v>
      </c>
      <c r="L21" s="192">
        <v>49.285397000000003</v>
      </c>
      <c r="M21" s="192">
        <v>49.338740999999999</v>
      </c>
      <c r="N21" s="192">
        <v>49.353805999999999</v>
      </c>
      <c r="O21" s="192">
        <v>49.407082000000003</v>
      </c>
      <c r="P21" s="192">
        <v>49.204056000000001</v>
      </c>
      <c r="Q21" s="192">
        <v>48.625976999999999</v>
      </c>
      <c r="R21" s="192">
        <v>48.567191999999999</v>
      </c>
      <c r="S21" s="192">
        <v>48.382441999999998</v>
      </c>
      <c r="T21" s="192">
        <v>48.388618000000001</v>
      </c>
      <c r="U21" s="192">
        <v>48.431744000000002</v>
      </c>
      <c r="V21" s="192">
        <v>48.657012999999999</v>
      </c>
      <c r="W21" s="192">
        <v>48.819077</v>
      </c>
      <c r="X21" s="192">
        <v>48.767937000000003</v>
      </c>
      <c r="Y21" s="192">
        <v>48.609940000000002</v>
      </c>
      <c r="Z21" s="192">
        <v>48.299511000000003</v>
      </c>
      <c r="AA21" s="192">
        <v>47.940581999999999</v>
      </c>
      <c r="AB21" s="192">
        <v>47.937744000000002</v>
      </c>
      <c r="AC21" s="192">
        <v>47.806690000000003</v>
      </c>
      <c r="AD21" s="192">
        <v>47.730395999999999</v>
      </c>
      <c r="AE21" s="192">
        <v>47.999580000000002</v>
      </c>
      <c r="AF21" s="181">
        <v>-5.4450000000000002E-3</v>
      </c>
      <c r="AG21" s="37"/>
    </row>
    <row r="22" spans="1:33" ht="15" customHeight="1" x14ac:dyDescent="0.35">
      <c r="A22" s="36" t="s">
        <v>877</v>
      </c>
      <c r="B22" s="182" t="s">
        <v>31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876</v>
      </c>
      <c r="B23" s="182" t="s">
        <v>809</v>
      </c>
      <c r="C23" s="192">
        <v>0</v>
      </c>
      <c r="D23" s="192">
        <v>0</v>
      </c>
      <c r="E23" s="192">
        <v>0</v>
      </c>
      <c r="F23" s="192">
        <v>0</v>
      </c>
      <c r="G23" s="192">
        <v>0</v>
      </c>
      <c r="H23" s="192">
        <v>0</v>
      </c>
      <c r="I23" s="192">
        <v>0</v>
      </c>
      <c r="J23" s="192">
        <v>0</v>
      </c>
      <c r="K23" s="192">
        <v>0</v>
      </c>
      <c r="L23" s="192">
        <v>0</v>
      </c>
      <c r="M23" s="192">
        <v>0</v>
      </c>
      <c r="N23" s="192">
        <v>0</v>
      </c>
      <c r="O23" s="192">
        <v>0</v>
      </c>
      <c r="P23" s="192">
        <v>0</v>
      </c>
      <c r="Q23" s="192">
        <v>0</v>
      </c>
      <c r="R23" s="192">
        <v>0</v>
      </c>
      <c r="S23" s="192">
        <v>0</v>
      </c>
      <c r="T23" s="192">
        <v>0</v>
      </c>
      <c r="U23" s="192">
        <v>0</v>
      </c>
      <c r="V23" s="192">
        <v>0</v>
      </c>
      <c r="W23" s="192">
        <v>0</v>
      </c>
      <c r="X23" s="192">
        <v>0</v>
      </c>
      <c r="Y23" s="192">
        <v>0</v>
      </c>
      <c r="Z23" s="192">
        <v>0</v>
      </c>
      <c r="AA23" s="192">
        <v>0</v>
      </c>
      <c r="AB23" s="192">
        <v>0</v>
      </c>
      <c r="AC23" s="192">
        <v>0</v>
      </c>
      <c r="AD23" s="192">
        <v>0</v>
      </c>
      <c r="AE23" s="192">
        <v>0</v>
      </c>
      <c r="AF23" s="181" t="s">
        <v>1190</v>
      </c>
      <c r="AG23" s="37"/>
    </row>
    <row r="24" spans="1:33" ht="15" customHeight="1" x14ac:dyDescent="0.35">
      <c r="A24" s="36" t="s">
        <v>875</v>
      </c>
      <c r="B24" s="182" t="s">
        <v>32</v>
      </c>
      <c r="C24" s="192">
        <v>297.19873000000001</v>
      </c>
      <c r="D24" s="192">
        <v>296.38964800000002</v>
      </c>
      <c r="E24" s="192">
        <v>290.12023900000003</v>
      </c>
      <c r="F24" s="192">
        <v>297.07171599999998</v>
      </c>
      <c r="G24" s="192">
        <v>294.77410900000001</v>
      </c>
      <c r="H24" s="192">
        <v>294.779785</v>
      </c>
      <c r="I24" s="192">
        <v>299.90374800000001</v>
      </c>
      <c r="J24" s="192">
        <v>306.344696</v>
      </c>
      <c r="K24" s="192">
        <v>309.96893299999999</v>
      </c>
      <c r="L24" s="192">
        <v>312.56210299999998</v>
      </c>
      <c r="M24" s="192">
        <v>317.82153299999999</v>
      </c>
      <c r="N24" s="192">
        <v>323.843658</v>
      </c>
      <c r="O24" s="192">
        <v>330.796448</v>
      </c>
      <c r="P24" s="192">
        <v>335.25119000000001</v>
      </c>
      <c r="Q24" s="192">
        <v>335.51934799999998</v>
      </c>
      <c r="R24" s="192">
        <v>338.40957600000002</v>
      </c>
      <c r="S24" s="192">
        <v>340.97015399999998</v>
      </c>
      <c r="T24" s="192">
        <v>344.10040300000003</v>
      </c>
      <c r="U24" s="192">
        <v>348.13940400000001</v>
      </c>
      <c r="V24" s="192">
        <v>353.379974</v>
      </c>
      <c r="W24" s="192">
        <v>357.96816999999999</v>
      </c>
      <c r="X24" s="192">
        <v>361.47735599999999</v>
      </c>
      <c r="Y24" s="192">
        <v>363.15386999999998</v>
      </c>
      <c r="Z24" s="192">
        <v>362.45135499999998</v>
      </c>
      <c r="AA24" s="192">
        <v>362.48980699999998</v>
      </c>
      <c r="AB24" s="192">
        <v>364.37481700000001</v>
      </c>
      <c r="AC24" s="192">
        <v>365.06915300000003</v>
      </c>
      <c r="AD24" s="192">
        <v>366.80941799999999</v>
      </c>
      <c r="AE24" s="192">
        <v>372.106201</v>
      </c>
      <c r="AF24" s="181">
        <v>8.0599999999999995E-3</v>
      </c>
      <c r="AG24" s="37"/>
    </row>
    <row r="25" spans="1:33" ht="12" customHeight="1" x14ac:dyDescent="0.35">
      <c r="A25" s="36" t="s">
        <v>874</v>
      </c>
      <c r="B25" s="182" t="s">
        <v>36</v>
      </c>
      <c r="C25" s="192">
        <v>65.763626000000002</v>
      </c>
      <c r="D25" s="192">
        <v>64.104324000000005</v>
      </c>
      <c r="E25" s="192">
        <v>62.995784999999998</v>
      </c>
      <c r="F25" s="192">
        <v>64.153412000000003</v>
      </c>
      <c r="G25" s="192">
        <v>64.571556000000001</v>
      </c>
      <c r="H25" s="192">
        <v>65.212006000000002</v>
      </c>
      <c r="I25" s="192">
        <v>66.478690999999998</v>
      </c>
      <c r="J25" s="192">
        <v>67.676033000000004</v>
      </c>
      <c r="K25" s="192">
        <v>68.043105999999995</v>
      </c>
      <c r="L25" s="192">
        <v>68.405663000000004</v>
      </c>
      <c r="M25" s="192">
        <v>69.230536999999998</v>
      </c>
      <c r="N25" s="192">
        <v>69.957069000000004</v>
      </c>
      <c r="O25" s="192">
        <v>70.796752999999995</v>
      </c>
      <c r="P25" s="192">
        <v>71.127601999999996</v>
      </c>
      <c r="Q25" s="192">
        <v>70.658446999999995</v>
      </c>
      <c r="R25" s="192">
        <v>70.916718000000003</v>
      </c>
      <c r="S25" s="192">
        <v>71.079459999999997</v>
      </c>
      <c r="T25" s="192">
        <v>71.318389999999994</v>
      </c>
      <c r="U25" s="192">
        <v>71.873619000000005</v>
      </c>
      <c r="V25" s="192">
        <v>72.726371999999998</v>
      </c>
      <c r="W25" s="192">
        <v>73.417052999999996</v>
      </c>
      <c r="X25" s="192">
        <v>73.684951999999996</v>
      </c>
      <c r="Y25" s="192">
        <v>73.726517000000001</v>
      </c>
      <c r="Z25" s="192">
        <v>73.824218999999999</v>
      </c>
      <c r="AA25" s="192">
        <v>74.154228000000003</v>
      </c>
      <c r="AB25" s="192">
        <v>74.509208999999998</v>
      </c>
      <c r="AC25" s="192">
        <v>74.695473000000007</v>
      </c>
      <c r="AD25" s="192">
        <v>74.892944</v>
      </c>
      <c r="AE25" s="192">
        <v>75.692573999999993</v>
      </c>
      <c r="AF25" s="181">
        <v>5.0350000000000004E-3</v>
      </c>
      <c r="AG25" s="37"/>
    </row>
    <row r="26" spans="1:33" ht="12" customHeight="1" x14ac:dyDescent="0.35">
      <c r="A26" s="36" t="s">
        <v>873</v>
      </c>
      <c r="B26" s="184" t="s">
        <v>35</v>
      </c>
      <c r="C26" s="193">
        <v>426.09722900000003</v>
      </c>
      <c r="D26" s="193">
        <v>416.414062</v>
      </c>
      <c r="E26" s="193">
        <v>408.541901</v>
      </c>
      <c r="F26" s="193">
        <v>417.895081</v>
      </c>
      <c r="G26" s="193">
        <v>416.28420999999997</v>
      </c>
      <c r="H26" s="193">
        <v>417.64822400000003</v>
      </c>
      <c r="I26" s="193">
        <v>425.09314000000001</v>
      </c>
      <c r="J26" s="193">
        <v>433.238586</v>
      </c>
      <c r="K26" s="193">
        <v>437.02056900000002</v>
      </c>
      <c r="L26" s="193">
        <v>439.79708900000003</v>
      </c>
      <c r="M26" s="193">
        <v>446.01650999999998</v>
      </c>
      <c r="N26" s="193">
        <v>452.77261399999998</v>
      </c>
      <c r="O26" s="193">
        <v>460.56497200000001</v>
      </c>
      <c r="P26" s="193">
        <v>465.00439499999999</v>
      </c>
      <c r="Q26" s="193">
        <v>463.96203600000001</v>
      </c>
      <c r="R26" s="193">
        <v>467.08560199999999</v>
      </c>
      <c r="S26" s="193">
        <v>469.641571</v>
      </c>
      <c r="T26" s="193">
        <v>473.07965100000001</v>
      </c>
      <c r="U26" s="193">
        <v>477.83477800000003</v>
      </c>
      <c r="V26" s="193">
        <v>484.33227499999998</v>
      </c>
      <c r="W26" s="193">
        <v>489.93188500000002</v>
      </c>
      <c r="X26" s="193">
        <v>493.634705</v>
      </c>
      <c r="Y26" s="193">
        <v>495.22820999999999</v>
      </c>
      <c r="Z26" s="193">
        <v>494.38738999999998</v>
      </c>
      <c r="AA26" s="193">
        <v>494.52502399999997</v>
      </c>
      <c r="AB26" s="193">
        <v>496.93231200000002</v>
      </c>
      <c r="AC26" s="193">
        <v>497.80252100000001</v>
      </c>
      <c r="AD26" s="193">
        <v>499.73983800000002</v>
      </c>
      <c r="AE26" s="193">
        <v>506.24713100000002</v>
      </c>
      <c r="AF26" s="178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184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182" t="s">
        <v>45</v>
      </c>
      <c r="C29" s="192">
        <v>0.46828599999999998</v>
      </c>
      <c r="D29" s="192">
        <v>0.50001200000000001</v>
      </c>
      <c r="E29" s="192">
        <v>1.8285</v>
      </c>
      <c r="F29" s="192">
        <v>1.9225939999999999</v>
      </c>
      <c r="G29" s="192">
        <v>1.9862550000000001</v>
      </c>
      <c r="H29" s="192">
        <v>2.022062</v>
      </c>
      <c r="I29" s="192">
        <v>2.0250140000000001</v>
      </c>
      <c r="J29" s="192">
        <v>2.0118459999999998</v>
      </c>
      <c r="K29" s="192">
        <v>1.982343</v>
      </c>
      <c r="L29" s="192">
        <v>1.949864</v>
      </c>
      <c r="M29" s="192">
        <v>1.9150640000000001</v>
      </c>
      <c r="N29" s="192">
        <v>1.8832549999999999</v>
      </c>
      <c r="O29" s="192">
        <v>1.8617939999999999</v>
      </c>
      <c r="P29" s="192">
        <v>1.853024</v>
      </c>
      <c r="Q29" s="192">
        <v>1.8381670000000001</v>
      </c>
      <c r="R29" s="192">
        <v>1.815753</v>
      </c>
      <c r="S29" s="192">
        <v>1.787309</v>
      </c>
      <c r="T29" s="192">
        <v>1.776216</v>
      </c>
      <c r="U29" s="192">
        <v>1.7495590000000001</v>
      </c>
      <c r="V29" s="192">
        <v>1.7279089999999999</v>
      </c>
      <c r="W29" s="192">
        <v>1.7140150000000001</v>
      </c>
      <c r="X29" s="192">
        <v>1.705211</v>
      </c>
      <c r="Y29" s="192">
        <v>1.6957009999999999</v>
      </c>
      <c r="Z29" s="192">
        <v>1.6803539999999999</v>
      </c>
      <c r="AA29" s="192">
        <v>1.6688449999999999</v>
      </c>
      <c r="AB29" s="192">
        <v>1.656088</v>
      </c>
      <c r="AC29" s="192">
        <v>1.638555</v>
      </c>
      <c r="AD29" s="192">
        <v>1.6266579999999999</v>
      </c>
      <c r="AE29" s="192">
        <v>1.62212</v>
      </c>
      <c r="AF29" s="181">
        <v>4.5371000000000002E-2</v>
      </c>
      <c r="AG29" s="37"/>
    </row>
    <row r="30" spans="1:33" ht="12" customHeight="1" x14ac:dyDescent="0.35">
      <c r="A30" s="36" t="s">
        <v>870</v>
      </c>
      <c r="B30" s="182" t="s">
        <v>27</v>
      </c>
      <c r="C30" s="192">
        <v>0</v>
      </c>
      <c r="D30" s="192">
        <v>0</v>
      </c>
      <c r="E30" s="192">
        <v>0</v>
      </c>
      <c r="F30" s="192">
        <v>0</v>
      </c>
      <c r="G30" s="192">
        <v>0</v>
      </c>
      <c r="H30" s="192">
        <v>0</v>
      </c>
      <c r="I30" s="192">
        <v>0</v>
      </c>
      <c r="J30" s="192">
        <v>0</v>
      </c>
      <c r="K30" s="192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0</v>
      </c>
      <c r="R30" s="192">
        <v>0</v>
      </c>
      <c r="S30" s="192">
        <v>0</v>
      </c>
      <c r="T30" s="192">
        <v>0</v>
      </c>
      <c r="U30" s="192">
        <v>0</v>
      </c>
      <c r="V30" s="192">
        <v>0</v>
      </c>
      <c r="W30" s="192">
        <v>0</v>
      </c>
      <c r="X30" s="192">
        <v>0</v>
      </c>
      <c r="Y30" s="192">
        <v>0</v>
      </c>
      <c r="Z30" s="192">
        <v>0</v>
      </c>
      <c r="AA30" s="192">
        <v>0</v>
      </c>
      <c r="AB30" s="192">
        <v>0</v>
      </c>
      <c r="AC30" s="192">
        <v>0</v>
      </c>
      <c r="AD30" s="192">
        <v>0</v>
      </c>
      <c r="AE30" s="192">
        <v>0</v>
      </c>
      <c r="AF30" s="181" t="s">
        <v>1190</v>
      </c>
      <c r="AG30" s="37"/>
    </row>
    <row r="31" spans="1:33" ht="12" customHeight="1" x14ac:dyDescent="0.35">
      <c r="A31" s="36" t="s">
        <v>869</v>
      </c>
      <c r="B31" s="182" t="s">
        <v>26</v>
      </c>
      <c r="C31" s="192">
        <v>3.539E-3</v>
      </c>
      <c r="D31" s="192">
        <v>3.088E-3</v>
      </c>
      <c r="E31" s="192">
        <v>2.9689999999999999E-3</v>
      </c>
      <c r="F31" s="192">
        <v>2.8530000000000001E-3</v>
      </c>
      <c r="G31" s="192">
        <v>2.7409999999999999E-3</v>
      </c>
      <c r="H31" s="192">
        <v>2.6350000000000002E-3</v>
      </c>
      <c r="I31" s="192">
        <v>2.5360000000000001E-3</v>
      </c>
      <c r="J31" s="192">
        <v>2.447E-3</v>
      </c>
      <c r="K31" s="192">
        <v>2.369E-3</v>
      </c>
      <c r="L31" s="192">
        <v>2.3029999999999999E-3</v>
      </c>
      <c r="M31" s="192">
        <v>2.251E-3</v>
      </c>
      <c r="N31" s="192">
        <v>2.2130000000000001E-3</v>
      </c>
      <c r="O31" s="192">
        <v>2.1900000000000001E-3</v>
      </c>
      <c r="P31" s="192">
        <v>2.1819999999999999E-3</v>
      </c>
      <c r="Q31" s="192">
        <v>2.1819999999999999E-3</v>
      </c>
      <c r="R31" s="192">
        <v>2.1819999999999999E-3</v>
      </c>
      <c r="S31" s="192">
        <v>2.1819999999999999E-3</v>
      </c>
      <c r="T31" s="192">
        <v>2.1819999999999999E-3</v>
      </c>
      <c r="U31" s="192">
        <v>2.1819999999999999E-3</v>
      </c>
      <c r="V31" s="192">
        <v>2.1819999999999999E-3</v>
      </c>
      <c r="W31" s="192">
        <v>2.1819999999999999E-3</v>
      </c>
      <c r="X31" s="192">
        <v>2.1819999999999999E-3</v>
      </c>
      <c r="Y31" s="192">
        <v>2.1819999999999999E-3</v>
      </c>
      <c r="Z31" s="192">
        <v>2.1819999999999999E-3</v>
      </c>
      <c r="AA31" s="192">
        <v>2.1819999999999999E-3</v>
      </c>
      <c r="AB31" s="192">
        <v>2.1819999999999999E-3</v>
      </c>
      <c r="AC31" s="192">
        <v>2.1819999999999999E-3</v>
      </c>
      <c r="AD31" s="192">
        <v>2.1819999999999999E-3</v>
      </c>
      <c r="AE31" s="192">
        <v>2.1819999999999999E-3</v>
      </c>
      <c r="AF31" s="181">
        <v>-1.7125999999999999E-2</v>
      </c>
      <c r="AG31" s="37"/>
    </row>
    <row r="32" spans="1:33" ht="12" customHeight="1" x14ac:dyDescent="0.35">
      <c r="A32" s="36" t="s">
        <v>868</v>
      </c>
      <c r="B32" s="182" t="s">
        <v>44</v>
      </c>
      <c r="C32" s="192">
        <v>0.47182600000000002</v>
      </c>
      <c r="D32" s="192">
        <v>0.50309999999999999</v>
      </c>
      <c r="E32" s="192">
        <v>1.831469</v>
      </c>
      <c r="F32" s="192">
        <v>1.925448</v>
      </c>
      <c r="G32" s="192">
        <v>1.988996</v>
      </c>
      <c r="H32" s="192">
        <v>2.0246960000000001</v>
      </c>
      <c r="I32" s="192">
        <v>2.0275509999999999</v>
      </c>
      <c r="J32" s="192">
        <v>2.0142929999999999</v>
      </c>
      <c r="K32" s="192">
        <v>1.984712</v>
      </c>
      <c r="L32" s="192">
        <v>1.9521679999999999</v>
      </c>
      <c r="M32" s="192">
        <v>1.9173150000000001</v>
      </c>
      <c r="N32" s="192">
        <v>1.8854679999999999</v>
      </c>
      <c r="O32" s="192">
        <v>1.8639840000000001</v>
      </c>
      <c r="P32" s="192">
        <v>1.8552059999999999</v>
      </c>
      <c r="Q32" s="192">
        <v>1.840349</v>
      </c>
      <c r="R32" s="192">
        <v>1.8179339999999999</v>
      </c>
      <c r="S32" s="192">
        <v>1.7894909999999999</v>
      </c>
      <c r="T32" s="192">
        <v>1.7783979999999999</v>
      </c>
      <c r="U32" s="192">
        <v>1.751741</v>
      </c>
      <c r="V32" s="192">
        <v>1.7300899999999999</v>
      </c>
      <c r="W32" s="192">
        <v>1.716197</v>
      </c>
      <c r="X32" s="192">
        <v>1.7073929999999999</v>
      </c>
      <c r="Y32" s="192">
        <v>1.697883</v>
      </c>
      <c r="Z32" s="192">
        <v>1.6825349999999999</v>
      </c>
      <c r="AA32" s="192">
        <v>1.671027</v>
      </c>
      <c r="AB32" s="192">
        <v>1.6582699999999999</v>
      </c>
      <c r="AC32" s="192">
        <v>1.6407369999999999</v>
      </c>
      <c r="AD32" s="192">
        <v>1.6288400000000001</v>
      </c>
      <c r="AE32" s="192">
        <v>1.6243019999999999</v>
      </c>
      <c r="AF32" s="181">
        <v>4.514E-2</v>
      </c>
      <c r="AG32" s="37"/>
    </row>
    <row r="33" spans="1:33" ht="12" customHeight="1" x14ac:dyDescent="0.35">
      <c r="A33" s="36" t="s">
        <v>867</v>
      </c>
      <c r="B33" s="182" t="s">
        <v>30</v>
      </c>
      <c r="C33" s="192">
        <v>80.805588</v>
      </c>
      <c r="D33" s="192">
        <v>78.484131000000005</v>
      </c>
      <c r="E33" s="192">
        <v>79.225326999999993</v>
      </c>
      <c r="F33" s="192">
        <v>80.669433999999995</v>
      </c>
      <c r="G33" s="192">
        <v>82.867148999999998</v>
      </c>
      <c r="H33" s="192">
        <v>84.492171999999997</v>
      </c>
      <c r="I33" s="192">
        <v>85.50206</v>
      </c>
      <c r="J33" s="192">
        <v>86.185387000000006</v>
      </c>
      <c r="K33" s="192">
        <v>86.577286000000001</v>
      </c>
      <c r="L33" s="192">
        <v>87.083648999999994</v>
      </c>
      <c r="M33" s="192">
        <v>87.942490000000006</v>
      </c>
      <c r="N33" s="192">
        <v>88.707213999999993</v>
      </c>
      <c r="O33" s="192">
        <v>89.585007000000004</v>
      </c>
      <c r="P33" s="192">
        <v>90.772537</v>
      </c>
      <c r="Q33" s="192">
        <v>91.881553999999994</v>
      </c>
      <c r="R33" s="192">
        <v>92.872444000000002</v>
      </c>
      <c r="S33" s="192">
        <v>93.780060000000006</v>
      </c>
      <c r="T33" s="192">
        <v>94.909560999999997</v>
      </c>
      <c r="U33" s="192">
        <v>95.795212000000006</v>
      </c>
      <c r="V33" s="192">
        <v>96.963676000000007</v>
      </c>
      <c r="W33" s="192">
        <v>98.233245999999994</v>
      </c>
      <c r="X33" s="192">
        <v>99.710114000000004</v>
      </c>
      <c r="Y33" s="192">
        <v>100.97483800000001</v>
      </c>
      <c r="Z33" s="192">
        <v>102.025955</v>
      </c>
      <c r="AA33" s="192">
        <v>102.95251500000001</v>
      </c>
      <c r="AB33" s="192">
        <v>104.325508</v>
      </c>
      <c r="AC33" s="192">
        <v>105.515839</v>
      </c>
      <c r="AD33" s="192">
        <v>106.77755000000001</v>
      </c>
      <c r="AE33" s="192">
        <v>108.593216</v>
      </c>
      <c r="AF33" s="181">
        <v>1.0612E-2</v>
      </c>
      <c r="AG33" s="37"/>
    </row>
    <row r="34" spans="1:33" ht="12" customHeight="1" x14ac:dyDescent="0.35">
      <c r="A34" s="36" t="s">
        <v>866</v>
      </c>
      <c r="B34" s="182" t="s">
        <v>31</v>
      </c>
      <c r="C34" s="192">
        <v>0</v>
      </c>
      <c r="D34" s="192">
        <v>0</v>
      </c>
      <c r="E34" s="192">
        <v>0</v>
      </c>
      <c r="F34" s="192">
        <v>0</v>
      </c>
      <c r="G34" s="192">
        <v>0</v>
      </c>
      <c r="H34" s="192">
        <v>0</v>
      </c>
      <c r="I34" s="192">
        <v>0</v>
      </c>
      <c r="J34" s="192">
        <v>0</v>
      </c>
      <c r="K34" s="192">
        <v>0</v>
      </c>
      <c r="L34" s="192">
        <v>0</v>
      </c>
      <c r="M34" s="192">
        <v>0</v>
      </c>
      <c r="N34" s="192">
        <v>0</v>
      </c>
      <c r="O34" s="192">
        <v>0</v>
      </c>
      <c r="P34" s="192">
        <v>0</v>
      </c>
      <c r="Q34" s="192">
        <v>0</v>
      </c>
      <c r="R34" s="192">
        <v>0</v>
      </c>
      <c r="S34" s="192">
        <v>0</v>
      </c>
      <c r="T34" s="192">
        <v>0</v>
      </c>
      <c r="U34" s="192">
        <v>0</v>
      </c>
      <c r="V34" s="192">
        <v>0</v>
      </c>
      <c r="W34" s="192">
        <v>0</v>
      </c>
      <c r="X34" s="192">
        <v>0</v>
      </c>
      <c r="Y34" s="192">
        <v>0</v>
      </c>
      <c r="Z34" s="192">
        <v>0</v>
      </c>
      <c r="AA34" s="192">
        <v>0</v>
      </c>
      <c r="AB34" s="192">
        <v>0</v>
      </c>
      <c r="AC34" s="192">
        <v>0</v>
      </c>
      <c r="AD34" s="192">
        <v>0</v>
      </c>
      <c r="AE34" s="192">
        <v>0</v>
      </c>
      <c r="AF34" s="181" t="s">
        <v>1190</v>
      </c>
      <c r="AG34" s="37"/>
    </row>
    <row r="35" spans="1:33" ht="12" customHeight="1" x14ac:dyDescent="0.35">
      <c r="A35" s="36" t="s">
        <v>865</v>
      </c>
      <c r="B35" s="182" t="s">
        <v>809</v>
      </c>
      <c r="C35" s="192">
        <v>0</v>
      </c>
      <c r="D35" s="192">
        <v>0</v>
      </c>
      <c r="E35" s="192">
        <v>0</v>
      </c>
      <c r="F35" s="192">
        <v>0</v>
      </c>
      <c r="G35" s="192">
        <v>0</v>
      </c>
      <c r="H35" s="192">
        <v>0</v>
      </c>
      <c r="I35" s="192">
        <v>0</v>
      </c>
      <c r="J35" s="192">
        <v>0</v>
      </c>
      <c r="K35" s="192">
        <v>0</v>
      </c>
      <c r="L35" s="192">
        <v>0</v>
      </c>
      <c r="M35" s="192">
        <v>0</v>
      </c>
      <c r="N35" s="192">
        <v>0</v>
      </c>
      <c r="O35" s="192">
        <v>0</v>
      </c>
      <c r="P35" s="192">
        <v>0</v>
      </c>
      <c r="Q35" s="192">
        <v>0</v>
      </c>
      <c r="R35" s="192">
        <v>0</v>
      </c>
      <c r="S35" s="192">
        <v>0</v>
      </c>
      <c r="T35" s="192">
        <v>0</v>
      </c>
      <c r="U35" s="192">
        <v>0</v>
      </c>
      <c r="V35" s="192">
        <v>0</v>
      </c>
      <c r="W35" s="192">
        <v>0</v>
      </c>
      <c r="X35" s="192">
        <v>0</v>
      </c>
      <c r="Y35" s="192">
        <v>0</v>
      </c>
      <c r="Z35" s="192">
        <v>0</v>
      </c>
      <c r="AA35" s="192">
        <v>0</v>
      </c>
      <c r="AB35" s="192">
        <v>0</v>
      </c>
      <c r="AC35" s="192">
        <v>0</v>
      </c>
      <c r="AD35" s="192">
        <v>0</v>
      </c>
      <c r="AE35" s="192">
        <v>0</v>
      </c>
      <c r="AF35" s="181" t="s">
        <v>1190</v>
      </c>
      <c r="AG35" s="37"/>
    </row>
    <row r="36" spans="1:33" ht="12" customHeight="1" x14ac:dyDescent="0.35">
      <c r="A36" s="36" t="s">
        <v>864</v>
      </c>
      <c r="B36" s="182" t="s">
        <v>32</v>
      </c>
      <c r="C36" s="192">
        <v>0</v>
      </c>
      <c r="D36" s="192">
        <v>0</v>
      </c>
      <c r="E36" s="192">
        <v>0</v>
      </c>
      <c r="F36" s="192">
        <v>0</v>
      </c>
      <c r="G36" s="192">
        <v>0</v>
      </c>
      <c r="H36" s="192">
        <v>0</v>
      </c>
      <c r="I36" s="192">
        <v>0</v>
      </c>
      <c r="J36" s="192">
        <v>0</v>
      </c>
      <c r="K36" s="192">
        <v>0</v>
      </c>
      <c r="L36" s="192">
        <v>0</v>
      </c>
      <c r="M36" s="192">
        <v>0</v>
      </c>
      <c r="N36" s="192">
        <v>0</v>
      </c>
      <c r="O36" s="192">
        <v>0</v>
      </c>
      <c r="P36" s="192">
        <v>0</v>
      </c>
      <c r="Q36" s="192">
        <v>0</v>
      </c>
      <c r="R36" s="192">
        <v>0</v>
      </c>
      <c r="S36" s="192">
        <v>0</v>
      </c>
      <c r="T36" s="192">
        <v>0</v>
      </c>
      <c r="U36" s="192">
        <v>0</v>
      </c>
      <c r="V36" s="192">
        <v>0</v>
      </c>
      <c r="W36" s="192">
        <v>0</v>
      </c>
      <c r="X36" s="192">
        <v>0</v>
      </c>
      <c r="Y36" s="192">
        <v>0</v>
      </c>
      <c r="Z36" s="192">
        <v>0</v>
      </c>
      <c r="AA36" s="192">
        <v>0</v>
      </c>
      <c r="AB36" s="192">
        <v>0</v>
      </c>
      <c r="AC36" s="192">
        <v>0</v>
      </c>
      <c r="AD36" s="192">
        <v>0</v>
      </c>
      <c r="AE36" s="192">
        <v>0</v>
      </c>
      <c r="AF36" s="181" t="s">
        <v>1190</v>
      </c>
      <c r="AG36" s="37"/>
    </row>
    <row r="37" spans="1:33" ht="12" customHeight="1" x14ac:dyDescent="0.35">
      <c r="A37" s="36" t="s">
        <v>863</v>
      </c>
      <c r="B37" s="182" t="s">
        <v>36</v>
      </c>
      <c r="C37" s="192">
        <v>158.30687</v>
      </c>
      <c r="D37" s="192">
        <v>160.75990300000001</v>
      </c>
      <c r="E37" s="192">
        <v>160.212357</v>
      </c>
      <c r="F37" s="192">
        <v>161.91776999999999</v>
      </c>
      <c r="G37" s="192">
        <v>165.137787</v>
      </c>
      <c r="H37" s="192">
        <v>167.74194299999999</v>
      </c>
      <c r="I37" s="192">
        <v>169.64802599999999</v>
      </c>
      <c r="J37" s="192">
        <v>171.200638</v>
      </c>
      <c r="K37" s="192">
        <v>172.16153</v>
      </c>
      <c r="L37" s="192">
        <v>173.43731700000001</v>
      </c>
      <c r="M37" s="192">
        <v>175.354614</v>
      </c>
      <c r="N37" s="192">
        <v>176.79693599999999</v>
      </c>
      <c r="O37" s="192">
        <v>178.459686</v>
      </c>
      <c r="P37" s="192">
        <v>180.72534200000001</v>
      </c>
      <c r="Q37" s="192">
        <v>182.18420399999999</v>
      </c>
      <c r="R37" s="192">
        <v>183.458145</v>
      </c>
      <c r="S37" s="192">
        <v>184.74221800000001</v>
      </c>
      <c r="T37" s="192">
        <v>185.778717</v>
      </c>
      <c r="U37" s="192">
        <v>187.04141200000001</v>
      </c>
      <c r="V37" s="192">
        <v>188.69120799999999</v>
      </c>
      <c r="W37" s="192">
        <v>190.351257</v>
      </c>
      <c r="X37" s="192">
        <v>192.266907</v>
      </c>
      <c r="Y37" s="192">
        <v>193.733215</v>
      </c>
      <c r="Z37" s="192">
        <v>195.04791299999999</v>
      </c>
      <c r="AA37" s="192">
        <v>196.70443700000001</v>
      </c>
      <c r="AB37" s="192">
        <v>198.49568199999999</v>
      </c>
      <c r="AC37" s="192">
        <v>199.86547899999999</v>
      </c>
      <c r="AD37" s="192">
        <v>201.36772199999999</v>
      </c>
      <c r="AE37" s="192">
        <v>204.075729</v>
      </c>
      <c r="AF37" s="181">
        <v>9.1109999999999993E-3</v>
      </c>
      <c r="AG37" s="37"/>
    </row>
    <row r="38" spans="1:33" ht="12" customHeight="1" x14ac:dyDescent="0.35">
      <c r="A38" s="36" t="s">
        <v>862</v>
      </c>
      <c r="B38" s="184" t="s">
        <v>35</v>
      </c>
      <c r="C38" s="193">
        <v>239.58429000000001</v>
      </c>
      <c r="D38" s="193">
        <v>239.747131</v>
      </c>
      <c r="E38" s="193">
        <v>241.26915</v>
      </c>
      <c r="F38" s="193">
        <v>244.51265000000001</v>
      </c>
      <c r="G38" s="193">
        <v>249.99392700000001</v>
      </c>
      <c r="H38" s="193">
        <v>254.25881999999999</v>
      </c>
      <c r="I38" s="193">
        <v>257.17764299999999</v>
      </c>
      <c r="J38" s="193">
        <v>259.40033</v>
      </c>
      <c r="K38" s="193">
        <v>260.72351099999997</v>
      </c>
      <c r="L38" s="193">
        <v>262.47314499999999</v>
      </c>
      <c r="M38" s="193">
        <v>265.21441700000003</v>
      </c>
      <c r="N38" s="193">
        <v>267.38961799999998</v>
      </c>
      <c r="O38" s="193">
        <v>269.90869099999998</v>
      </c>
      <c r="P38" s="193">
        <v>273.35308800000001</v>
      </c>
      <c r="Q38" s="193">
        <v>275.90609699999999</v>
      </c>
      <c r="R38" s="193">
        <v>278.148529</v>
      </c>
      <c r="S38" s="193">
        <v>280.31176799999997</v>
      </c>
      <c r="T38" s="193">
        <v>282.46667500000001</v>
      </c>
      <c r="U38" s="193">
        <v>284.58837899999997</v>
      </c>
      <c r="V38" s="193">
        <v>287.38497899999999</v>
      </c>
      <c r="W38" s="193">
        <v>290.30068999999997</v>
      </c>
      <c r="X38" s="193">
        <v>293.68441799999999</v>
      </c>
      <c r="Y38" s="193">
        <v>296.40594499999997</v>
      </c>
      <c r="Z38" s="193">
        <v>298.75640900000002</v>
      </c>
      <c r="AA38" s="193">
        <v>301.32797199999999</v>
      </c>
      <c r="AB38" s="193">
        <v>304.47946200000001</v>
      </c>
      <c r="AC38" s="193">
        <v>307.022064</v>
      </c>
      <c r="AD38" s="193">
        <v>309.77410900000001</v>
      </c>
      <c r="AE38" s="193">
        <v>314.29324300000002</v>
      </c>
      <c r="AF38" s="178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182" t="s">
        <v>45</v>
      </c>
      <c r="C41" s="192">
        <v>3.4739610000000001</v>
      </c>
      <c r="D41" s="192">
        <v>3.8192629999999999</v>
      </c>
      <c r="E41" s="192">
        <v>13.688148</v>
      </c>
      <c r="F41" s="192">
        <v>13.200716999999999</v>
      </c>
      <c r="G41" s="192">
        <v>12.786343</v>
      </c>
      <c r="H41" s="192">
        <v>12.597159</v>
      </c>
      <c r="I41" s="192">
        <v>12.514664</v>
      </c>
      <c r="J41" s="192">
        <v>12.55349</v>
      </c>
      <c r="K41" s="192">
        <v>12.578454000000001</v>
      </c>
      <c r="L41" s="192">
        <v>12.612946000000001</v>
      </c>
      <c r="M41" s="192">
        <v>12.678715</v>
      </c>
      <c r="N41" s="192">
        <v>12.756962</v>
      </c>
      <c r="O41" s="192">
        <v>12.828331</v>
      </c>
      <c r="P41" s="192">
        <v>12.908493</v>
      </c>
      <c r="Q41" s="192">
        <v>12.961611</v>
      </c>
      <c r="R41" s="192">
        <v>13.033624</v>
      </c>
      <c r="S41" s="192">
        <v>13.135208</v>
      </c>
      <c r="T41" s="192">
        <v>13.189280999999999</v>
      </c>
      <c r="U41" s="192">
        <v>13.319019000000001</v>
      </c>
      <c r="V41" s="192">
        <v>13.447816</v>
      </c>
      <c r="W41" s="192">
        <v>13.563891999999999</v>
      </c>
      <c r="X41" s="192">
        <v>13.657982000000001</v>
      </c>
      <c r="Y41" s="192">
        <v>13.766216999999999</v>
      </c>
      <c r="Z41" s="192">
        <v>13.866167000000001</v>
      </c>
      <c r="AA41" s="192">
        <v>13.961797000000001</v>
      </c>
      <c r="AB41" s="192">
        <v>14.074680000000001</v>
      </c>
      <c r="AC41" s="192">
        <v>14.171424999999999</v>
      </c>
      <c r="AD41" s="192">
        <v>14.245901999999999</v>
      </c>
      <c r="AE41" s="192">
        <v>14.378797</v>
      </c>
      <c r="AF41" s="181">
        <v>5.2040000000000003E-2</v>
      </c>
      <c r="AG41" s="37"/>
    </row>
    <row r="42" spans="1:33" ht="15" customHeight="1" x14ac:dyDescent="0.35">
      <c r="A42" s="36" t="s">
        <v>859</v>
      </c>
      <c r="B42" s="182" t="s">
        <v>27</v>
      </c>
      <c r="C42" s="192">
        <v>31.701138</v>
      </c>
      <c r="D42" s="192">
        <v>32.211105000000003</v>
      </c>
      <c r="E42" s="192">
        <v>30.498183999999998</v>
      </c>
      <c r="F42" s="192">
        <v>30.021414</v>
      </c>
      <c r="G42" s="192">
        <v>29.440449000000001</v>
      </c>
      <c r="H42" s="192">
        <v>28.913553</v>
      </c>
      <c r="I42" s="192">
        <v>28.51783</v>
      </c>
      <c r="J42" s="192">
        <v>28.149674999999998</v>
      </c>
      <c r="K42" s="192">
        <v>27.808712</v>
      </c>
      <c r="L42" s="192">
        <v>27.477931999999999</v>
      </c>
      <c r="M42" s="192">
        <v>27.201530000000002</v>
      </c>
      <c r="N42" s="192">
        <v>26.968481000000001</v>
      </c>
      <c r="O42" s="192">
        <v>26.772922999999999</v>
      </c>
      <c r="P42" s="192">
        <v>26.608474999999999</v>
      </c>
      <c r="Q42" s="192">
        <v>26.456242</v>
      </c>
      <c r="R42" s="192">
        <v>26.316310999999999</v>
      </c>
      <c r="S42" s="192">
        <v>26.202559000000001</v>
      </c>
      <c r="T42" s="192">
        <v>26.059149000000001</v>
      </c>
      <c r="U42" s="192">
        <v>25.961683000000001</v>
      </c>
      <c r="V42" s="192">
        <v>25.857026999999999</v>
      </c>
      <c r="W42" s="192">
        <v>25.758709</v>
      </c>
      <c r="X42" s="192">
        <v>25.637834999999999</v>
      </c>
      <c r="Y42" s="192">
        <v>25.536451</v>
      </c>
      <c r="Z42" s="192">
        <v>25.425934000000002</v>
      </c>
      <c r="AA42" s="192">
        <v>25.304345999999999</v>
      </c>
      <c r="AB42" s="192">
        <v>25.213051</v>
      </c>
      <c r="AC42" s="192">
        <v>25.108212000000002</v>
      </c>
      <c r="AD42" s="192">
        <v>24.987862</v>
      </c>
      <c r="AE42" s="192">
        <v>24.913167999999999</v>
      </c>
      <c r="AF42" s="181">
        <v>-8.5690000000000002E-3</v>
      </c>
      <c r="AG42" s="37"/>
    </row>
    <row r="43" spans="1:33" ht="15" customHeight="1" x14ac:dyDescent="0.35">
      <c r="A43" s="36" t="s">
        <v>858</v>
      </c>
      <c r="B43" s="182" t="s">
        <v>26</v>
      </c>
      <c r="C43" s="192">
        <v>2.5280879999999999</v>
      </c>
      <c r="D43" s="192">
        <v>2.0959469999999998</v>
      </c>
      <c r="E43" s="192">
        <v>2.008915</v>
      </c>
      <c r="F43" s="192">
        <v>1.9294629999999999</v>
      </c>
      <c r="G43" s="192">
        <v>1.8451109999999999</v>
      </c>
      <c r="H43" s="192">
        <v>1.750283</v>
      </c>
      <c r="I43" s="192">
        <v>1.6613640000000001</v>
      </c>
      <c r="J43" s="192">
        <v>1.580627</v>
      </c>
      <c r="K43" s="192">
        <v>1.508607</v>
      </c>
      <c r="L43" s="192">
        <v>1.4457310000000001</v>
      </c>
      <c r="M43" s="192">
        <v>1.3923639999999999</v>
      </c>
      <c r="N43" s="192">
        <v>1.3485549999999999</v>
      </c>
      <c r="O43" s="192">
        <v>1.314451</v>
      </c>
      <c r="P43" s="192">
        <v>1.289947</v>
      </c>
      <c r="Q43" s="192">
        <v>1.270308</v>
      </c>
      <c r="R43" s="192">
        <v>1.2508490000000001</v>
      </c>
      <c r="S43" s="192">
        <v>1.231439</v>
      </c>
      <c r="T43" s="192">
        <v>1.2123569999999999</v>
      </c>
      <c r="U43" s="192">
        <v>1.193354</v>
      </c>
      <c r="V43" s="192">
        <v>1.17449</v>
      </c>
      <c r="W43" s="192">
        <v>1.1559330000000001</v>
      </c>
      <c r="X43" s="192">
        <v>1.137721</v>
      </c>
      <c r="Y43" s="192">
        <v>1.1198650000000001</v>
      </c>
      <c r="Z43" s="192">
        <v>1.1022860000000001</v>
      </c>
      <c r="AA43" s="192">
        <v>1.084983</v>
      </c>
      <c r="AB43" s="192">
        <v>1.0680069999999999</v>
      </c>
      <c r="AC43" s="192">
        <v>1.051315</v>
      </c>
      <c r="AD43" s="192">
        <v>1.0349429999999999</v>
      </c>
      <c r="AE43" s="192">
        <v>1.01885</v>
      </c>
      <c r="AF43" s="181">
        <v>-3.1935999999999999E-2</v>
      </c>
      <c r="AG43" s="37"/>
    </row>
    <row r="44" spans="1:33" ht="15" customHeight="1" x14ac:dyDescent="0.35">
      <c r="A44" s="36" t="s">
        <v>857</v>
      </c>
      <c r="B44" s="182" t="s">
        <v>766</v>
      </c>
      <c r="C44" s="192">
        <v>1.2177039999999999</v>
      </c>
      <c r="D44" s="192">
        <v>1.1123270000000001</v>
      </c>
      <c r="E44" s="192">
        <v>0.65469100000000002</v>
      </c>
      <c r="F44" s="192">
        <v>0.52288999999999997</v>
      </c>
      <c r="G44" s="192">
        <v>0.36729600000000001</v>
      </c>
      <c r="H44" s="192">
        <v>0.27893299999999999</v>
      </c>
      <c r="I44" s="192">
        <v>0.23122000000000001</v>
      </c>
      <c r="J44" s="192">
        <v>0.24241799999999999</v>
      </c>
      <c r="K44" s="192">
        <v>0.25793199999999999</v>
      </c>
      <c r="L44" s="192">
        <v>0.27817500000000001</v>
      </c>
      <c r="M44" s="192">
        <v>0.29963299999999998</v>
      </c>
      <c r="N44" s="192">
        <v>0.32713900000000001</v>
      </c>
      <c r="O44" s="192">
        <v>0.34789900000000001</v>
      </c>
      <c r="P44" s="192">
        <v>0.36430400000000002</v>
      </c>
      <c r="Q44" s="192">
        <v>0.36724499999999999</v>
      </c>
      <c r="R44" s="192">
        <v>0.37407000000000001</v>
      </c>
      <c r="S44" s="192">
        <v>0.39348</v>
      </c>
      <c r="T44" s="192">
        <v>0.38650699999999999</v>
      </c>
      <c r="U44" s="192">
        <v>0.40729700000000002</v>
      </c>
      <c r="V44" s="192">
        <v>0.42037400000000003</v>
      </c>
      <c r="W44" s="192">
        <v>0.42603999999999997</v>
      </c>
      <c r="X44" s="192">
        <v>0.420122</v>
      </c>
      <c r="Y44" s="192">
        <v>0.41996299999999998</v>
      </c>
      <c r="Z44" s="192">
        <v>0.42270799999999997</v>
      </c>
      <c r="AA44" s="192">
        <v>0.42339399999999999</v>
      </c>
      <c r="AB44" s="192">
        <v>0.42257499999999998</v>
      </c>
      <c r="AC44" s="192">
        <v>0.41891699999999998</v>
      </c>
      <c r="AD44" s="192">
        <v>0.41302499999999998</v>
      </c>
      <c r="AE44" s="192">
        <v>0.41405399999999998</v>
      </c>
      <c r="AF44" s="181">
        <v>-3.7793E-2</v>
      </c>
      <c r="AG44" s="37"/>
    </row>
    <row r="45" spans="1:33" ht="15" customHeight="1" x14ac:dyDescent="0.35">
      <c r="A45" s="36" t="s">
        <v>856</v>
      </c>
      <c r="B45" s="182" t="s">
        <v>855</v>
      </c>
      <c r="C45" s="192">
        <v>36.495773</v>
      </c>
      <c r="D45" s="192">
        <v>31.177233000000001</v>
      </c>
      <c r="E45" s="192">
        <v>19.098845000000001</v>
      </c>
      <c r="F45" s="192">
        <v>15.822265</v>
      </c>
      <c r="G45" s="192">
        <v>11.453035</v>
      </c>
      <c r="H45" s="192">
        <v>8.8985459999999996</v>
      </c>
      <c r="I45" s="192">
        <v>7.5115270000000001</v>
      </c>
      <c r="J45" s="192">
        <v>7.9967600000000001</v>
      </c>
      <c r="K45" s="192">
        <v>8.5991180000000007</v>
      </c>
      <c r="L45" s="192">
        <v>9.3476090000000003</v>
      </c>
      <c r="M45" s="192">
        <v>10.126621999999999</v>
      </c>
      <c r="N45" s="192">
        <v>11.093249999999999</v>
      </c>
      <c r="O45" s="192">
        <v>11.819813999999999</v>
      </c>
      <c r="P45" s="192">
        <v>12.379827000000001</v>
      </c>
      <c r="Q45" s="192">
        <v>12.480713</v>
      </c>
      <c r="R45" s="192">
        <v>12.714173000000001</v>
      </c>
      <c r="S45" s="192">
        <v>13.369213</v>
      </c>
      <c r="T45" s="192">
        <v>13.143954000000001</v>
      </c>
      <c r="U45" s="192">
        <v>13.839808</v>
      </c>
      <c r="V45" s="192">
        <v>14.280551000000001</v>
      </c>
      <c r="W45" s="192">
        <v>14.47359</v>
      </c>
      <c r="X45" s="192">
        <v>14.276363999999999</v>
      </c>
      <c r="Y45" s="192">
        <v>14.266541999999999</v>
      </c>
      <c r="Z45" s="192">
        <v>14.364395</v>
      </c>
      <c r="AA45" s="192">
        <v>14.388582</v>
      </c>
      <c r="AB45" s="192">
        <v>14.359736</v>
      </c>
      <c r="AC45" s="192">
        <v>14.231006000000001</v>
      </c>
      <c r="AD45" s="192">
        <v>14.036519999999999</v>
      </c>
      <c r="AE45" s="192">
        <v>14.074733999999999</v>
      </c>
      <c r="AF45" s="181">
        <v>-3.3457000000000001E-2</v>
      </c>
      <c r="AG45" s="37"/>
    </row>
    <row r="46" spans="1:33" ht="15" customHeight="1" x14ac:dyDescent="0.35">
      <c r="A46" s="36" t="s">
        <v>854</v>
      </c>
      <c r="B46" s="182" t="s">
        <v>44</v>
      </c>
      <c r="C46" s="192">
        <v>75.416663999999997</v>
      </c>
      <c r="D46" s="192">
        <v>70.415878000000006</v>
      </c>
      <c r="E46" s="192">
        <v>65.948784000000003</v>
      </c>
      <c r="F46" s="192">
        <v>61.496746000000002</v>
      </c>
      <c r="G46" s="192">
        <v>55.892234999999999</v>
      </c>
      <c r="H46" s="192">
        <v>52.438476999999999</v>
      </c>
      <c r="I46" s="192">
        <v>50.436604000000003</v>
      </c>
      <c r="J46" s="192">
        <v>50.522967999999999</v>
      </c>
      <c r="K46" s="192">
        <v>50.752822999999999</v>
      </c>
      <c r="L46" s="192">
        <v>51.162391999999997</v>
      </c>
      <c r="M46" s="192">
        <v>51.698864</v>
      </c>
      <c r="N46" s="192">
        <v>52.494385000000001</v>
      </c>
      <c r="O46" s="192">
        <v>53.083416</v>
      </c>
      <c r="P46" s="192">
        <v>53.551048000000002</v>
      </c>
      <c r="Q46" s="192">
        <v>53.536118000000002</v>
      </c>
      <c r="R46" s="192">
        <v>53.689025999999998</v>
      </c>
      <c r="S46" s="192">
        <v>54.331901999999999</v>
      </c>
      <c r="T46" s="192">
        <v>53.991244999999999</v>
      </c>
      <c r="U46" s="192">
        <v>54.721161000000002</v>
      </c>
      <c r="V46" s="192">
        <v>55.180259999999997</v>
      </c>
      <c r="W46" s="192">
        <v>55.378166</v>
      </c>
      <c r="X46" s="192">
        <v>55.130023999999999</v>
      </c>
      <c r="Y46" s="192">
        <v>55.109039000000003</v>
      </c>
      <c r="Z46" s="192">
        <v>55.181488000000002</v>
      </c>
      <c r="AA46" s="192">
        <v>55.163100999999997</v>
      </c>
      <c r="AB46" s="192">
        <v>55.138046000000003</v>
      </c>
      <c r="AC46" s="192">
        <v>54.980873000000003</v>
      </c>
      <c r="AD46" s="192">
        <v>54.718254000000002</v>
      </c>
      <c r="AE46" s="192">
        <v>54.799602999999998</v>
      </c>
      <c r="AF46" s="181">
        <v>-1.1339999999999999E-2</v>
      </c>
      <c r="AG46" s="37"/>
    </row>
    <row r="47" spans="1:33" ht="15" customHeight="1" x14ac:dyDescent="0.35">
      <c r="A47" s="36" t="s">
        <v>853</v>
      </c>
      <c r="B47" s="182" t="s">
        <v>30</v>
      </c>
      <c r="C47" s="192">
        <v>723.59228499999995</v>
      </c>
      <c r="D47" s="192">
        <v>669.314392</v>
      </c>
      <c r="E47" s="192">
        <v>698.567139</v>
      </c>
      <c r="F47" s="192">
        <v>708.44787599999995</v>
      </c>
      <c r="G47" s="192">
        <v>723.54077099999995</v>
      </c>
      <c r="H47" s="192">
        <v>734.54791299999999</v>
      </c>
      <c r="I47" s="192">
        <v>741.06402600000001</v>
      </c>
      <c r="J47" s="192">
        <v>742.91369599999996</v>
      </c>
      <c r="K47" s="192">
        <v>742.60644500000001</v>
      </c>
      <c r="L47" s="192">
        <v>741.27624500000002</v>
      </c>
      <c r="M47" s="192">
        <v>742.24371299999996</v>
      </c>
      <c r="N47" s="192">
        <v>743.462219</v>
      </c>
      <c r="O47" s="192">
        <v>745.84106399999996</v>
      </c>
      <c r="P47" s="192">
        <v>749.48620600000004</v>
      </c>
      <c r="Q47" s="192">
        <v>755.99523899999997</v>
      </c>
      <c r="R47" s="192">
        <v>762.70117200000004</v>
      </c>
      <c r="S47" s="192">
        <v>768.59222399999999</v>
      </c>
      <c r="T47" s="192">
        <v>778.58056599999998</v>
      </c>
      <c r="U47" s="192">
        <v>785.65197799999999</v>
      </c>
      <c r="V47" s="192">
        <v>794.78002900000001</v>
      </c>
      <c r="W47" s="192">
        <v>805.79211399999997</v>
      </c>
      <c r="X47" s="192">
        <v>817.96929899999998</v>
      </c>
      <c r="Y47" s="192">
        <v>829.81756600000006</v>
      </c>
      <c r="Z47" s="192">
        <v>839.85803199999998</v>
      </c>
      <c r="AA47" s="192">
        <v>845.06530799999996</v>
      </c>
      <c r="AB47" s="192">
        <v>857.05084199999999</v>
      </c>
      <c r="AC47" s="192">
        <v>868.63452099999995</v>
      </c>
      <c r="AD47" s="192">
        <v>879.09667999999999</v>
      </c>
      <c r="AE47" s="192">
        <v>891.08184800000004</v>
      </c>
      <c r="AF47" s="181">
        <v>7.4640000000000001E-3</v>
      </c>
      <c r="AG47" s="37"/>
    </row>
    <row r="48" spans="1:33" ht="15" customHeight="1" x14ac:dyDescent="0.35">
      <c r="A48" s="36" t="s">
        <v>852</v>
      </c>
      <c r="B48" s="182" t="s">
        <v>31</v>
      </c>
      <c r="C48" s="192">
        <v>26.987853999999999</v>
      </c>
      <c r="D48" s="192">
        <v>24.288665999999999</v>
      </c>
      <c r="E48" s="192">
        <v>24.613990999999999</v>
      </c>
      <c r="F48" s="192">
        <v>24.992177999999999</v>
      </c>
      <c r="G48" s="192">
        <v>25.527363000000001</v>
      </c>
      <c r="H48" s="192">
        <v>26.123552</v>
      </c>
      <c r="I48" s="192">
        <v>26.689433999999999</v>
      </c>
      <c r="J48" s="192">
        <v>27.187768999999999</v>
      </c>
      <c r="K48" s="192">
        <v>27.608650000000001</v>
      </c>
      <c r="L48" s="192">
        <v>27.992387999999998</v>
      </c>
      <c r="M48" s="192">
        <v>28.428439999999998</v>
      </c>
      <c r="N48" s="192">
        <v>28.802541999999999</v>
      </c>
      <c r="O48" s="192">
        <v>29.137882000000001</v>
      </c>
      <c r="P48" s="192">
        <v>29.456682000000001</v>
      </c>
      <c r="Q48" s="192">
        <v>29.752738999999998</v>
      </c>
      <c r="R48" s="192">
        <v>30.082042999999999</v>
      </c>
      <c r="S48" s="192">
        <v>30.442568000000001</v>
      </c>
      <c r="T48" s="192">
        <v>30.794823000000001</v>
      </c>
      <c r="U48" s="192">
        <v>31.19717</v>
      </c>
      <c r="V48" s="192">
        <v>31.638051999999998</v>
      </c>
      <c r="W48" s="192">
        <v>32.098221000000002</v>
      </c>
      <c r="X48" s="192">
        <v>32.563667000000002</v>
      </c>
      <c r="Y48" s="192">
        <v>33.018546999999998</v>
      </c>
      <c r="Z48" s="192">
        <v>33.457721999999997</v>
      </c>
      <c r="AA48" s="192">
        <v>33.903739999999999</v>
      </c>
      <c r="AB48" s="192">
        <v>34.382446000000002</v>
      </c>
      <c r="AC48" s="192">
        <v>34.834702</v>
      </c>
      <c r="AD48" s="192">
        <v>35.234558</v>
      </c>
      <c r="AE48" s="192">
        <v>35.752777000000002</v>
      </c>
      <c r="AF48" s="181">
        <v>1.0095E-2</v>
      </c>
      <c r="AG48" s="37"/>
    </row>
    <row r="49" spans="1:33" ht="15" customHeight="1" x14ac:dyDescent="0.35">
      <c r="A49" s="36" t="s">
        <v>851</v>
      </c>
      <c r="B49" s="182" t="s">
        <v>809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850</v>
      </c>
      <c r="B50" s="182" t="s">
        <v>32</v>
      </c>
      <c r="C50" s="192">
        <v>22.498187999999999</v>
      </c>
      <c r="D50" s="192">
        <v>23.296755000000001</v>
      </c>
      <c r="E50" s="192">
        <v>23.340751999999998</v>
      </c>
      <c r="F50" s="192">
        <v>23.420815999999999</v>
      </c>
      <c r="G50" s="192">
        <v>23.637519999999999</v>
      </c>
      <c r="H50" s="192">
        <v>23.923897</v>
      </c>
      <c r="I50" s="192">
        <v>24.207606999999999</v>
      </c>
      <c r="J50" s="192">
        <v>24.465927000000001</v>
      </c>
      <c r="K50" s="192">
        <v>24.680814999999999</v>
      </c>
      <c r="L50" s="192">
        <v>24.896260999999999</v>
      </c>
      <c r="M50" s="192">
        <v>25.198236000000001</v>
      </c>
      <c r="N50" s="192">
        <v>25.498051</v>
      </c>
      <c r="O50" s="192">
        <v>25.810258999999999</v>
      </c>
      <c r="P50" s="192">
        <v>26.148109000000002</v>
      </c>
      <c r="Q50" s="192">
        <v>26.487228000000002</v>
      </c>
      <c r="R50" s="192">
        <v>26.845226</v>
      </c>
      <c r="S50" s="192">
        <v>27.238707999999999</v>
      </c>
      <c r="T50" s="192">
        <v>27.640181999999999</v>
      </c>
      <c r="U50" s="192">
        <v>28.084177</v>
      </c>
      <c r="V50" s="192">
        <v>28.571149999999999</v>
      </c>
      <c r="W50" s="192">
        <v>29.079685000000001</v>
      </c>
      <c r="X50" s="192">
        <v>29.596512000000001</v>
      </c>
      <c r="Y50" s="192">
        <v>30.118739999999999</v>
      </c>
      <c r="Z50" s="192">
        <v>30.631883999999999</v>
      </c>
      <c r="AA50" s="192">
        <v>31.153828000000001</v>
      </c>
      <c r="AB50" s="192">
        <v>31.714212</v>
      </c>
      <c r="AC50" s="192">
        <v>32.271732</v>
      </c>
      <c r="AD50" s="192">
        <v>32.794750000000001</v>
      </c>
      <c r="AE50" s="192">
        <v>33.406216000000001</v>
      </c>
      <c r="AF50" s="181">
        <v>1.4218E-2</v>
      </c>
      <c r="AG50" s="37"/>
    </row>
    <row r="51" spans="1:33" ht="15" customHeight="1" x14ac:dyDescent="0.35">
      <c r="A51" s="36" t="s">
        <v>849</v>
      </c>
      <c r="B51" s="182" t="s">
        <v>36</v>
      </c>
      <c r="C51" s="192">
        <v>481.16271999999998</v>
      </c>
      <c r="D51" s="192">
        <v>473.020081</v>
      </c>
      <c r="E51" s="192">
        <v>468.40234400000003</v>
      </c>
      <c r="F51" s="192">
        <v>465.85537699999998</v>
      </c>
      <c r="G51" s="192">
        <v>467.15124500000002</v>
      </c>
      <c r="H51" s="192">
        <v>470.69781499999999</v>
      </c>
      <c r="I51" s="192">
        <v>474.55328400000002</v>
      </c>
      <c r="J51" s="192">
        <v>477.66479500000003</v>
      </c>
      <c r="K51" s="192">
        <v>479.42474399999998</v>
      </c>
      <c r="L51" s="192">
        <v>481.12664799999999</v>
      </c>
      <c r="M51" s="192">
        <v>484.27246100000002</v>
      </c>
      <c r="N51" s="192">
        <v>486.37252799999999</v>
      </c>
      <c r="O51" s="192">
        <v>489.87109400000003</v>
      </c>
      <c r="P51" s="192">
        <v>494.570404</v>
      </c>
      <c r="Q51" s="192">
        <v>497.45281999999997</v>
      </c>
      <c r="R51" s="192">
        <v>500.88537600000001</v>
      </c>
      <c r="S51" s="192">
        <v>505.28610200000003</v>
      </c>
      <c r="T51" s="192">
        <v>507.87191799999999</v>
      </c>
      <c r="U51" s="192">
        <v>513.37786900000003</v>
      </c>
      <c r="V51" s="192">
        <v>519.17474400000003</v>
      </c>
      <c r="W51" s="192">
        <v>525.02282700000001</v>
      </c>
      <c r="X51" s="192">
        <v>530.56872599999997</v>
      </c>
      <c r="Y51" s="192">
        <v>535.66943400000002</v>
      </c>
      <c r="Z51" s="192">
        <v>541.67755099999999</v>
      </c>
      <c r="AA51" s="192">
        <v>552.39770499999997</v>
      </c>
      <c r="AB51" s="192">
        <v>558.88299600000005</v>
      </c>
      <c r="AC51" s="192">
        <v>564.67559800000004</v>
      </c>
      <c r="AD51" s="192">
        <v>569.75988800000005</v>
      </c>
      <c r="AE51" s="192">
        <v>577.39569100000006</v>
      </c>
      <c r="AF51" s="181">
        <v>6.5329999999999997E-3</v>
      </c>
      <c r="AG51" s="37"/>
    </row>
    <row r="52" spans="1:33" ht="15" customHeight="1" x14ac:dyDescent="0.35">
      <c r="A52" s="36" t="s">
        <v>848</v>
      </c>
      <c r="B52" s="184" t="s">
        <v>35</v>
      </c>
      <c r="C52" s="193">
        <v>1329.6577150000001</v>
      </c>
      <c r="D52" s="193">
        <v>1260.335693</v>
      </c>
      <c r="E52" s="193">
        <v>1280.873047</v>
      </c>
      <c r="F52" s="193">
        <v>1284.213013</v>
      </c>
      <c r="G52" s="193">
        <v>1295.7490230000001</v>
      </c>
      <c r="H52" s="193">
        <v>1307.731689</v>
      </c>
      <c r="I52" s="193">
        <v>1316.950928</v>
      </c>
      <c r="J52" s="193">
        <v>1322.7551269999999</v>
      </c>
      <c r="K52" s="193">
        <v>1325.073486</v>
      </c>
      <c r="L52" s="193">
        <v>1326.453857</v>
      </c>
      <c r="M52" s="193">
        <v>1331.841797</v>
      </c>
      <c r="N52" s="193">
        <v>1336.6297609999999</v>
      </c>
      <c r="O52" s="193">
        <v>1343.7436520000001</v>
      </c>
      <c r="P52" s="193">
        <v>1353.2124020000001</v>
      </c>
      <c r="Q52" s="193">
        <v>1363.224121</v>
      </c>
      <c r="R52" s="193">
        <v>1374.2028809999999</v>
      </c>
      <c r="S52" s="193">
        <v>1385.8914789999999</v>
      </c>
      <c r="T52" s="193">
        <v>1398.878784</v>
      </c>
      <c r="U52" s="193">
        <v>1413.0323490000001</v>
      </c>
      <c r="V52" s="193">
        <v>1429.3442379999999</v>
      </c>
      <c r="W52" s="193">
        <v>1447.3710940000001</v>
      </c>
      <c r="X52" s="193">
        <v>1465.828125</v>
      </c>
      <c r="Y52" s="193">
        <v>1483.7333980000001</v>
      </c>
      <c r="Z52" s="193">
        <v>1500.8066409999999</v>
      </c>
      <c r="AA52" s="193">
        <v>1517.6835940000001</v>
      </c>
      <c r="AB52" s="193">
        <v>1537.1685789999999</v>
      </c>
      <c r="AC52" s="193">
        <v>1555.397461</v>
      </c>
      <c r="AD52" s="193">
        <v>1571.604126</v>
      </c>
      <c r="AE52" s="193">
        <v>1592.4361570000001</v>
      </c>
      <c r="AF52" s="178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84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182" t="s">
        <v>839</v>
      </c>
      <c r="C56" s="183">
        <v>109.157951</v>
      </c>
      <c r="D56" s="183">
        <v>99.189582999999999</v>
      </c>
      <c r="E56" s="183">
        <v>96.542572000000007</v>
      </c>
      <c r="F56" s="183">
        <v>98.351212000000004</v>
      </c>
      <c r="G56" s="183">
        <v>97.092917999999997</v>
      </c>
      <c r="H56" s="183">
        <v>96.657241999999997</v>
      </c>
      <c r="I56" s="183">
        <v>97.914101000000002</v>
      </c>
      <c r="J56" s="183">
        <v>99.570167999999995</v>
      </c>
      <c r="K56" s="183">
        <v>100.326973</v>
      </c>
      <c r="L56" s="183">
        <v>100.708099</v>
      </c>
      <c r="M56" s="183">
        <v>101.90055099999999</v>
      </c>
      <c r="N56" s="183">
        <v>103.34674800000001</v>
      </c>
      <c r="O56" s="183">
        <v>105.10797100000001</v>
      </c>
      <c r="P56" s="183">
        <v>106.07505</v>
      </c>
      <c r="Q56" s="183">
        <v>105.740578</v>
      </c>
      <c r="R56" s="183">
        <v>106.268326</v>
      </c>
      <c r="S56" s="183">
        <v>106.630623</v>
      </c>
      <c r="T56" s="183">
        <v>107.17532300000001</v>
      </c>
      <c r="U56" s="183">
        <v>108.014572</v>
      </c>
      <c r="V56" s="183">
        <v>109.217476</v>
      </c>
      <c r="W56" s="183">
        <v>110.19882200000001</v>
      </c>
      <c r="X56" s="183">
        <v>110.84369700000001</v>
      </c>
      <c r="Y56" s="183">
        <v>110.92272199999999</v>
      </c>
      <c r="Z56" s="183">
        <v>110.26979799999999</v>
      </c>
      <c r="AA56" s="183">
        <v>109.84787799999999</v>
      </c>
      <c r="AB56" s="183">
        <v>109.98687700000001</v>
      </c>
      <c r="AC56" s="183">
        <v>109.763977</v>
      </c>
      <c r="AD56" s="183">
        <v>109.85477400000001</v>
      </c>
      <c r="AE56" s="183">
        <v>111.003975</v>
      </c>
      <c r="AF56" s="181">
        <v>5.9900000000000003E-4</v>
      </c>
      <c r="AG56" s="37"/>
    </row>
    <row r="57" spans="1:33" ht="15" customHeight="1" x14ac:dyDescent="0.35">
      <c r="A57" s="36" t="s">
        <v>846</v>
      </c>
      <c r="B57" s="182" t="s">
        <v>837</v>
      </c>
      <c r="C57" s="183">
        <v>254.56864899999999</v>
      </c>
      <c r="D57" s="183">
        <v>249.40261799999999</v>
      </c>
      <c r="E57" s="183">
        <v>247.59620699999999</v>
      </c>
      <c r="F57" s="183">
        <v>251.19984400000001</v>
      </c>
      <c r="G57" s="183">
        <v>257.79541</v>
      </c>
      <c r="H57" s="183">
        <v>263.61346400000002</v>
      </c>
      <c r="I57" s="183">
        <v>268.53961199999998</v>
      </c>
      <c r="J57" s="183">
        <v>273.15313700000002</v>
      </c>
      <c r="K57" s="183">
        <v>277.04922499999998</v>
      </c>
      <c r="L57" s="183">
        <v>281.63604700000002</v>
      </c>
      <c r="M57" s="183">
        <v>287.50537100000003</v>
      </c>
      <c r="N57" s="183">
        <v>292.88174400000003</v>
      </c>
      <c r="O57" s="183">
        <v>297.91622899999999</v>
      </c>
      <c r="P57" s="183">
        <v>303.86456299999998</v>
      </c>
      <c r="Q57" s="183">
        <v>309.03872699999999</v>
      </c>
      <c r="R57" s="183">
        <v>314.230591</v>
      </c>
      <c r="S57" s="183">
        <v>319.516479</v>
      </c>
      <c r="T57" s="183">
        <v>324.26388500000002</v>
      </c>
      <c r="U57" s="183">
        <v>329.411224</v>
      </c>
      <c r="V57" s="183">
        <v>335.37335200000001</v>
      </c>
      <c r="W57" s="183">
        <v>341.05621300000001</v>
      </c>
      <c r="X57" s="183">
        <v>347.279449</v>
      </c>
      <c r="Y57" s="183">
        <v>352.69454999999999</v>
      </c>
      <c r="Z57" s="183">
        <v>357.66485599999999</v>
      </c>
      <c r="AA57" s="183">
        <v>363.25119000000001</v>
      </c>
      <c r="AB57" s="183">
        <v>369.17843599999998</v>
      </c>
      <c r="AC57" s="183">
        <v>374.38232399999998</v>
      </c>
      <c r="AD57" s="183">
        <v>379.796875</v>
      </c>
      <c r="AE57" s="183">
        <v>387.68673699999999</v>
      </c>
      <c r="AF57" s="181">
        <v>1.5136E-2</v>
      </c>
      <c r="AG57" s="37"/>
    </row>
    <row r="58" spans="1:33" ht="12" customHeight="1" x14ac:dyDescent="0.35">
      <c r="A58" s="36" t="s">
        <v>845</v>
      </c>
      <c r="B58" s="182" t="s">
        <v>835</v>
      </c>
      <c r="C58" s="183">
        <v>1231.2298579999999</v>
      </c>
      <c r="D58" s="183">
        <v>1223.403564</v>
      </c>
      <c r="E58" s="183">
        <v>1223.0042719999999</v>
      </c>
      <c r="F58" s="183">
        <v>1225.4499510000001</v>
      </c>
      <c r="G58" s="183">
        <v>1238.0627440000001</v>
      </c>
      <c r="H58" s="183">
        <v>1255.5458980000001</v>
      </c>
      <c r="I58" s="183">
        <v>1272.4782709999999</v>
      </c>
      <c r="J58" s="183">
        <v>1287.2457280000001</v>
      </c>
      <c r="K58" s="183">
        <v>1298.7993160000001</v>
      </c>
      <c r="L58" s="183">
        <v>1310.133789</v>
      </c>
      <c r="M58" s="183">
        <v>1326.9229740000001</v>
      </c>
      <c r="N58" s="183">
        <v>1343.1523440000001</v>
      </c>
      <c r="O58" s="183">
        <v>1360.0668949999999</v>
      </c>
      <c r="P58" s="183">
        <v>1378.600586</v>
      </c>
      <c r="Q58" s="183">
        <v>1397.1152340000001</v>
      </c>
      <c r="R58" s="183">
        <v>1417.141846</v>
      </c>
      <c r="S58" s="183">
        <v>1439.143433</v>
      </c>
      <c r="T58" s="183">
        <v>1461.4449460000001</v>
      </c>
      <c r="U58" s="183">
        <v>1486.2993160000001</v>
      </c>
      <c r="V58" s="183">
        <v>1513.6733400000001</v>
      </c>
      <c r="W58" s="183">
        <v>1542.3984379999999</v>
      </c>
      <c r="X58" s="183">
        <v>1571.486572</v>
      </c>
      <c r="Y58" s="183">
        <v>1600.4545900000001</v>
      </c>
      <c r="Z58" s="183">
        <v>1628.5792240000001</v>
      </c>
      <c r="AA58" s="183">
        <v>1657.036255</v>
      </c>
      <c r="AB58" s="183">
        <v>1687.643433</v>
      </c>
      <c r="AC58" s="183">
        <v>1717.4841309999999</v>
      </c>
      <c r="AD58" s="183">
        <v>1744.647095</v>
      </c>
      <c r="AE58" s="183">
        <v>1777.666626</v>
      </c>
      <c r="AF58" s="181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184" t="s">
        <v>2014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184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182" t="s">
        <v>839</v>
      </c>
      <c r="C62" s="194">
        <v>3.903492</v>
      </c>
      <c r="D62" s="194">
        <v>4.1981630000000001</v>
      </c>
      <c r="E62" s="194">
        <v>4.2317280000000004</v>
      </c>
      <c r="F62" s="194">
        <v>4.2490079999999999</v>
      </c>
      <c r="G62" s="194">
        <v>4.2874829999999999</v>
      </c>
      <c r="H62" s="194">
        <v>4.3209200000000001</v>
      </c>
      <c r="I62" s="194">
        <v>4.3414910000000004</v>
      </c>
      <c r="J62" s="194">
        <v>4.3510879999999998</v>
      </c>
      <c r="K62" s="194">
        <v>4.355963</v>
      </c>
      <c r="L62" s="194">
        <v>4.3670479999999996</v>
      </c>
      <c r="M62" s="194">
        <v>4.3769780000000003</v>
      </c>
      <c r="N62" s="194">
        <v>4.3811020000000003</v>
      </c>
      <c r="O62" s="194">
        <v>4.3818270000000004</v>
      </c>
      <c r="P62" s="194">
        <v>4.3837299999999999</v>
      </c>
      <c r="Q62" s="194">
        <v>4.3877389999999998</v>
      </c>
      <c r="R62" s="194">
        <v>4.3953420000000003</v>
      </c>
      <c r="S62" s="194">
        <v>4.4043780000000003</v>
      </c>
      <c r="T62" s="194">
        <v>4.4140730000000001</v>
      </c>
      <c r="U62" s="194">
        <v>4.4237989999999998</v>
      </c>
      <c r="V62" s="194">
        <v>4.4345670000000004</v>
      </c>
      <c r="W62" s="194">
        <v>4.4458900000000003</v>
      </c>
      <c r="X62" s="194">
        <v>4.4534310000000001</v>
      </c>
      <c r="Y62" s="194">
        <v>4.4646229999999996</v>
      </c>
      <c r="Z62" s="194">
        <v>4.4834339999999999</v>
      </c>
      <c r="AA62" s="194">
        <v>4.5019080000000002</v>
      </c>
      <c r="AB62" s="194">
        <v>4.5181060000000004</v>
      </c>
      <c r="AC62" s="194">
        <v>4.535209</v>
      </c>
      <c r="AD62" s="194">
        <v>4.5490950000000003</v>
      </c>
      <c r="AE62" s="194">
        <v>4.5606220000000004</v>
      </c>
      <c r="AF62" s="181">
        <v>5.5719999999999997E-3</v>
      </c>
      <c r="AG62" s="37"/>
    </row>
    <row r="63" spans="1:33" ht="15" customHeight="1" x14ac:dyDescent="0.35">
      <c r="A63" s="36" t="s">
        <v>843</v>
      </c>
      <c r="B63" s="182" t="s">
        <v>837</v>
      </c>
      <c r="C63" s="194">
        <v>0.94113800000000003</v>
      </c>
      <c r="D63" s="194">
        <v>0.96128599999999997</v>
      </c>
      <c r="E63" s="194">
        <v>0.97444600000000003</v>
      </c>
      <c r="F63" s="194">
        <v>0.97337899999999999</v>
      </c>
      <c r="G63" s="194">
        <v>0.96973799999999999</v>
      </c>
      <c r="H63" s="194">
        <v>0.96451399999999998</v>
      </c>
      <c r="I63" s="194">
        <v>0.95769000000000004</v>
      </c>
      <c r="J63" s="194">
        <v>0.94965200000000005</v>
      </c>
      <c r="K63" s="194">
        <v>0.94107300000000005</v>
      </c>
      <c r="L63" s="194">
        <v>0.93195899999999998</v>
      </c>
      <c r="M63" s="194">
        <v>0.92246799999999995</v>
      </c>
      <c r="N63" s="194">
        <v>0.91296100000000002</v>
      </c>
      <c r="O63" s="194">
        <v>0.90598900000000004</v>
      </c>
      <c r="P63" s="194">
        <v>0.89958899999999997</v>
      </c>
      <c r="Q63" s="194">
        <v>0.89278800000000003</v>
      </c>
      <c r="R63" s="194">
        <v>0.88517299999999999</v>
      </c>
      <c r="S63" s="194">
        <v>0.87729999999999997</v>
      </c>
      <c r="T63" s="194">
        <v>0.87110100000000001</v>
      </c>
      <c r="U63" s="194">
        <v>0.86392999999999998</v>
      </c>
      <c r="V63" s="194">
        <v>0.85691099999999998</v>
      </c>
      <c r="W63" s="194">
        <v>0.85118099999999997</v>
      </c>
      <c r="X63" s="194">
        <v>0.84567199999999998</v>
      </c>
      <c r="Y63" s="194">
        <v>0.84040400000000004</v>
      </c>
      <c r="Z63" s="194">
        <v>0.83529699999999996</v>
      </c>
      <c r="AA63" s="194">
        <v>0.82953100000000002</v>
      </c>
      <c r="AB63" s="194">
        <v>0.82474899999999995</v>
      </c>
      <c r="AC63" s="194">
        <v>0.82007600000000003</v>
      </c>
      <c r="AD63" s="194">
        <v>0.81563099999999999</v>
      </c>
      <c r="AE63" s="194">
        <v>0.81068899999999999</v>
      </c>
      <c r="AF63" s="181">
        <v>-5.3150000000000003E-3</v>
      </c>
      <c r="AG63" s="37"/>
    </row>
    <row r="64" spans="1:33" ht="15" customHeight="1" x14ac:dyDescent="0.35">
      <c r="A64" s="36" t="s">
        <v>842</v>
      </c>
      <c r="B64" s="182" t="s">
        <v>835</v>
      </c>
      <c r="C64" s="194">
        <v>1.0799430000000001</v>
      </c>
      <c r="D64" s="194">
        <v>1.0301880000000001</v>
      </c>
      <c r="E64" s="194">
        <v>1.0473170000000001</v>
      </c>
      <c r="F64" s="194">
        <v>1.047952</v>
      </c>
      <c r="G64" s="194">
        <v>1.046594</v>
      </c>
      <c r="H64" s="194">
        <v>1.0415639999999999</v>
      </c>
      <c r="I64" s="194">
        <v>1.03495</v>
      </c>
      <c r="J64" s="194">
        <v>1.0275860000000001</v>
      </c>
      <c r="K64" s="194">
        <v>1.02023</v>
      </c>
      <c r="L64" s="194">
        <v>1.0124569999999999</v>
      </c>
      <c r="M64" s="194">
        <v>1.0037069999999999</v>
      </c>
      <c r="N64" s="194">
        <v>0.99514400000000003</v>
      </c>
      <c r="O64" s="194">
        <v>0.98799800000000004</v>
      </c>
      <c r="P64" s="194">
        <v>0.98158400000000001</v>
      </c>
      <c r="Q64" s="194">
        <v>0.975742</v>
      </c>
      <c r="R64" s="194">
        <v>0.96970000000000001</v>
      </c>
      <c r="S64" s="194">
        <v>0.96299699999999999</v>
      </c>
      <c r="T64" s="194">
        <v>0.95718899999999996</v>
      </c>
      <c r="U64" s="194">
        <v>0.95070500000000002</v>
      </c>
      <c r="V64" s="194">
        <v>0.94428800000000002</v>
      </c>
      <c r="W64" s="194">
        <v>0.93838999999999995</v>
      </c>
      <c r="X64" s="194">
        <v>0.93276499999999996</v>
      </c>
      <c r="Y64" s="194">
        <v>0.92706999999999995</v>
      </c>
      <c r="Z64" s="194">
        <v>0.92154400000000003</v>
      </c>
      <c r="AA64" s="194">
        <v>0.91590199999999999</v>
      </c>
      <c r="AB64" s="194">
        <v>0.91083700000000001</v>
      </c>
      <c r="AC64" s="194">
        <v>0.90562600000000004</v>
      </c>
      <c r="AD64" s="194">
        <v>0.90081500000000003</v>
      </c>
      <c r="AE64" s="194">
        <v>0.89580099999999996</v>
      </c>
      <c r="AF64" s="181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184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184" t="s">
        <v>2034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182" t="s">
        <v>839</v>
      </c>
      <c r="C68" s="183">
        <v>10.960661</v>
      </c>
      <c r="D68" s="183">
        <v>9.9337920000000004</v>
      </c>
      <c r="E68" s="183">
        <v>9.7502379999999995</v>
      </c>
      <c r="F68" s="183">
        <v>9.4228369999999995</v>
      </c>
      <c r="G68" s="183">
        <v>8.7661689999999997</v>
      </c>
      <c r="H68" s="183">
        <v>8.1381549999999994</v>
      </c>
      <c r="I68" s="183">
        <v>7.7143740000000003</v>
      </c>
      <c r="J68" s="183">
        <v>7.4132110000000004</v>
      </c>
      <c r="K68" s="183">
        <v>7.1299599999999996</v>
      </c>
      <c r="L68" s="183">
        <v>6.9842089999999999</v>
      </c>
      <c r="M68" s="183">
        <v>6.9250670000000003</v>
      </c>
      <c r="N68" s="183">
        <v>6.9339110000000002</v>
      </c>
      <c r="O68" s="183">
        <v>6.9010670000000003</v>
      </c>
      <c r="P68" s="183">
        <v>6.8638120000000002</v>
      </c>
      <c r="Q68" s="183">
        <v>6.7540110000000002</v>
      </c>
      <c r="R68" s="183">
        <v>6.7072139999999996</v>
      </c>
      <c r="S68" s="183">
        <v>6.6530209999999999</v>
      </c>
      <c r="T68" s="183">
        <v>6.6376499999999998</v>
      </c>
      <c r="U68" s="183">
        <v>6.6465059999999996</v>
      </c>
      <c r="V68" s="183">
        <v>6.7103780000000004</v>
      </c>
      <c r="W68" s="183">
        <v>6.7582209999999998</v>
      </c>
      <c r="X68" s="183">
        <v>6.7377510000000003</v>
      </c>
      <c r="Y68" s="183">
        <v>6.6530670000000001</v>
      </c>
      <c r="Z68" s="183">
        <v>6.6023019999999999</v>
      </c>
      <c r="AA68" s="183">
        <v>6.5301869999999997</v>
      </c>
      <c r="AB68" s="183">
        <v>6.5204550000000001</v>
      </c>
      <c r="AC68" s="183">
        <v>6.4876399999999999</v>
      </c>
      <c r="AD68" s="183">
        <v>6.4673369999999997</v>
      </c>
      <c r="AE68" s="183">
        <v>6.476966</v>
      </c>
      <c r="AF68" s="181">
        <v>-1.8613000000000001E-2</v>
      </c>
      <c r="AG68" s="37"/>
    </row>
    <row r="69" spans="1:33" ht="15" customHeight="1" x14ac:dyDescent="0.35">
      <c r="A69" s="36" t="s">
        <v>838</v>
      </c>
      <c r="B69" s="182" t="s">
        <v>837</v>
      </c>
      <c r="C69" s="183">
        <v>22.758980000000001</v>
      </c>
      <c r="D69" s="183">
        <v>21.798242999999999</v>
      </c>
      <c r="E69" s="183">
        <v>21.634739</v>
      </c>
      <c r="F69" s="183">
        <v>20.593081999999999</v>
      </c>
      <c r="G69" s="183">
        <v>19.116161000000002</v>
      </c>
      <c r="H69" s="183">
        <v>17.612241999999998</v>
      </c>
      <c r="I69" s="183">
        <v>16.205503</v>
      </c>
      <c r="J69" s="183">
        <v>15.188501</v>
      </c>
      <c r="K69" s="183">
        <v>14.403648</v>
      </c>
      <c r="L69" s="183">
        <v>14.121975000000001</v>
      </c>
      <c r="M69" s="183">
        <v>14.007547000000001</v>
      </c>
      <c r="N69" s="183">
        <v>14.105764000000001</v>
      </c>
      <c r="O69" s="183">
        <v>14.029839000000001</v>
      </c>
      <c r="P69" s="183">
        <v>14.131392999999999</v>
      </c>
      <c r="Q69" s="183">
        <v>14.200638</v>
      </c>
      <c r="R69" s="183">
        <v>14.181547</v>
      </c>
      <c r="S69" s="183">
        <v>14.114490999999999</v>
      </c>
      <c r="T69" s="183">
        <v>14.123339</v>
      </c>
      <c r="U69" s="183">
        <v>14.169612000000001</v>
      </c>
      <c r="V69" s="183">
        <v>14.322108999999999</v>
      </c>
      <c r="W69" s="183">
        <v>14.462239</v>
      </c>
      <c r="X69" s="183">
        <v>14.539654000000001</v>
      </c>
      <c r="Y69" s="183">
        <v>14.486478</v>
      </c>
      <c r="Z69" s="183">
        <v>14.443937999999999</v>
      </c>
      <c r="AA69" s="183">
        <v>14.360987</v>
      </c>
      <c r="AB69" s="183">
        <v>14.417532</v>
      </c>
      <c r="AC69" s="183">
        <v>14.4107</v>
      </c>
      <c r="AD69" s="183">
        <v>14.444580999999999</v>
      </c>
      <c r="AE69" s="183">
        <v>14.498022000000001</v>
      </c>
      <c r="AF69" s="181">
        <v>-1.5976000000000001E-2</v>
      </c>
      <c r="AG69" s="37"/>
    </row>
    <row r="70" spans="1:33" ht="15" customHeight="1" x14ac:dyDescent="0.35">
      <c r="A70" s="36" t="s">
        <v>836</v>
      </c>
      <c r="B70" s="182" t="s">
        <v>835</v>
      </c>
      <c r="C70" s="183">
        <v>101.469894</v>
      </c>
      <c r="D70" s="183">
        <v>93.776764</v>
      </c>
      <c r="E70" s="183">
        <v>94.132248000000004</v>
      </c>
      <c r="F70" s="183">
        <v>90.327376999999998</v>
      </c>
      <c r="G70" s="183">
        <v>85.725753999999995</v>
      </c>
      <c r="H70" s="183">
        <v>81.509628000000006</v>
      </c>
      <c r="I70" s="183">
        <v>77.747314000000003</v>
      </c>
      <c r="J70" s="183">
        <v>74.932120999999995</v>
      </c>
      <c r="K70" s="183">
        <v>72.735664</v>
      </c>
      <c r="L70" s="183">
        <v>71.766471999999993</v>
      </c>
      <c r="M70" s="183">
        <v>71.326751999999999</v>
      </c>
      <c r="N70" s="183">
        <v>71.471763999999993</v>
      </c>
      <c r="O70" s="183">
        <v>71.221344000000002</v>
      </c>
      <c r="P70" s="183">
        <v>71.439635999999993</v>
      </c>
      <c r="Q70" s="183">
        <v>71.743606999999997</v>
      </c>
      <c r="R70" s="183">
        <v>71.989906000000005</v>
      </c>
      <c r="S70" s="183">
        <v>72.165465999999995</v>
      </c>
      <c r="T70" s="183">
        <v>72.560135000000002</v>
      </c>
      <c r="U70" s="183">
        <v>73.131576999999993</v>
      </c>
      <c r="V70" s="183">
        <v>74.016754000000006</v>
      </c>
      <c r="W70" s="183">
        <v>74.924674999999993</v>
      </c>
      <c r="X70" s="183">
        <v>75.604804999999999</v>
      </c>
      <c r="Y70" s="183">
        <v>76.018066000000005</v>
      </c>
      <c r="Z70" s="183">
        <v>76.423209999999997</v>
      </c>
      <c r="AA70" s="183">
        <v>76.568779000000006</v>
      </c>
      <c r="AB70" s="183">
        <v>77.233742000000007</v>
      </c>
      <c r="AC70" s="183">
        <v>77.718818999999996</v>
      </c>
      <c r="AD70" s="183">
        <v>78.252632000000006</v>
      </c>
      <c r="AE70" s="183">
        <v>78.781959999999998</v>
      </c>
      <c r="AF70" s="181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184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184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184" t="s">
        <v>2109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182" t="s">
        <v>195</v>
      </c>
      <c r="C77" s="194">
        <v>3.7499999999999999E-2</v>
      </c>
      <c r="D77" s="194">
        <v>3.7499999999999999E-2</v>
      </c>
      <c r="E77" s="194">
        <v>3.7499999999999999E-2</v>
      </c>
      <c r="F77" s="194">
        <v>3.7499999999999999E-2</v>
      </c>
      <c r="G77" s="194">
        <v>3.7499999999999999E-2</v>
      </c>
      <c r="H77" s="194">
        <v>3.7499999999999999E-2</v>
      </c>
      <c r="I77" s="194">
        <v>3.7499999999999999E-2</v>
      </c>
      <c r="J77" s="194">
        <v>3.7499999999999999E-2</v>
      </c>
      <c r="K77" s="194">
        <v>3.7499999999999999E-2</v>
      </c>
      <c r="L77" s="194">
        <v>3.7499999999999999E-2</v>
      </c>
      <c r="M77" s="194">
        <v>3.7499999999999999E-2</v>
      </c>
      <c r="N77" s="194">
        <v>3.7499999999999999E-2</v>
      </c>
      <c r="O77" s="194">
        <v>3.7499999999999999E-2</v>
      </c>
      <c r="P77" s="194">
        <v>3.7499999999999999E-2</v>
      </c>
      <c r="Q77" s="194">
        <v>3.7499999999999999E-2</v>
      </c>
      <c r="R77" s="194">
        <v>3.7499999999999999E-2</v>
      </c>
      <c r="S77" s="194">
        <v>3.7499999999999999E-2</v>
      </c>
      <c r="T77" s="194">
        <v>3.7499999999999999E-2</v>
      </c>
      <c r="U77" s="194">
        <v>3.7499999999999999E-2</v>
      </c>
      <c r="V77" s="194">
        <v>3.7499999999999999E-2</v>
      </c>
      <c r="W77" s="194">
        <v>3.7499999999999999E-2</v>
      </c>
      <c r="X77" s="194">
        <v>3.7499999999999999E-2</v>
      </c>
      <c r="Y77" s="194">
        <v>3.7499999999999999E-2</v>
      </c>
      <c r="Z77" s="194">
        <v>3.7499999999999999E-2</v>
      </c>
      <c r="AA77" s="194">
        <v>3.7499999999999999E-2</v>
      </c>
      <c r="AB77" s="194">
        <v>3.7499999999999999E-2</v>
      </c>
      <c r="AC77" s="194">
        <v>3.7499999999999999E-2</v>
      </c>
      <c r="AD77" s="194">
        <v>3.7499999999999999E-2</v>
      </c>
      <c r="AE77" s="194">
        <v>3.7499999999999999E-2</v>
      </c>
      <c r="AF77" s="181">
        <v>0</v>
      </c>
      <c r="AG77" s="37"/>
    </row>
    <row r="78" spans="1:33" ht="15" customHeight="1" x14ac:dyDescent="0.35">
      <c r="A78" s="36" t="s">
        <v>831</v>
      </c>
      <c r="B78" s="182" t="s">
        <v>21</v>
      </c>
      <c r="C78" s="194">
        <v>0.31029099999999998</v>
      </c>
      <c r="D78" s="194">
        <v>0.32133899999999999</v>
      </c>
      <c r="E78" s="194">
        <v>0.32917400000000002</v>
      </c>
      <c r="F78" s="194">
        <v>0.33380700000000002</v>
      </c>
      <c r="G78" s="194">
        <v>0.33823900000000001</v>
      </c>
      <c r="H78" s="194">
        <v>0.34260200000000002</v>
      </c>
      <c r="I78" s="194">
        <v>0.34711199999999998</v>
      </c>
      <c r="J78" s="194">
        <v>0.35186899999999999</v>
      </c>
      <c r="K78" s="194">
        <v>0.35694199999999998</v>
      </c>
      <c r="L78" s="194">
        <v>0.36238799999999999</v>
      </c>
      <c r="M78" s="194">
        <v>0.368309</v>
      </c>
      <c r="N78" s="194">
        <v>0.37491400000000003</v>
      </c>
      <c r="O78" s="194">
        <v>0.382355</v>
      </c>
      <c r="P78" s="194">
        <v>0.39042700000000002</v>
      </c>
      <c r="Q78" s="194">
        <v>0.39923500000000001</v>
      </c>
      <c r="R78" s="194">
        <v>0.40866799999999998</v>
      </c>
      <c r="S78" s="194">
        <v>0.41880800000000001</v>
      </c>
      <c r="T78" s="194">
        <v>0.42959000000000003</v>
      </c>
      <c r="U78" s="194">
        <v>0.44116699999999998</v>
      </c>
      <c r="V78" s="194">
        <v>0.45362400000000003</v>
      </c>
      <c r="W78" s="194">
        <v>0.46686299999999997</v>
      </c>
      <c r="X78" s="194">
        <v>0.480904</v>
      </c>
      <c r="Y78" s="194">
        <v>0.495612</v>
      </c>
      <c r="Z78" s="194">
        <v>0.51062600000000002</v>
      </c>
      <c r="AA78" s="194">
        <v>0.52383299999999999</v>
      </c>
      <c r="AB78" s="194">
        <v>0.53753799999999996</v>
      </c>
      <c r="AC78" s="194">
        <v>0.55184999999999995</v>
      </c>
      <c r="AD78" s="194">
        <v>0.56676499999999996</v>
      </c>
      <c r="AE78" s="194">
        <v>0.58243800000000001</v>
      </c>
      <c r="AF78" s="181">
        <v>2.2745000000000001E-2</v>
      </c>
      <c r="AG78" s="37"/>
    </row>
    <row r="79" spans="1:33" ht="15" customHeight="1" x14ac:dyDescent="0.35">
      <c r="A79" s="36" t="s">
        <v>830</v>
      </c>
      <c r="B79" s="182" t="s">
        <v>434</v>
      </c>
      <c r="C79" s="194">
        <v>0</v>
      </c>
      <c r="D79" s="194">
        <v>0</v>
      </c>
      <c r="E79" s="194">
        <v>0</v>
      </c>
      <c r="F79" s="194">
        <v>0</v>
      </c>
      <c r="G79" s="194">
        <v>0</v>
      </c>
      <c r="H79" s="194">
        <v>0</v>
      </c>
      <c r="I79" s="194">
        <v>0</v>
      </c>
      <c r="J79" s="194">
        <v>0</v>
      </c>
      <c r="K79" s="194">
        <v>0</v>
      </c>
      <c r="L79" s="194">
        <v>0</v>
      </c>
      <c r="M79" s="194">
        <v>0</v>
      </c>
      <c r="N79" s="194">
        <v>0</v>
      </c>
      <c r="O79" s="194">
        <v>0</v>
      </c>
      <c r="P79" s="194">
        <v>0</v>
      </c>
      <c r="Q79" s="194">
        <v>0</v>
      </c>
      <c r="R79" s="194">
        <v>0</v>
      </c>
      <c r="S79" s="194">
        <v>0</v>
      </c>
      <c r="T79" s="194">
        <v>0</v>
      </c>
      <c r="U79" s="194">
        <v>0</v>
      </c>
      <c r="V79" s="194">
        <v>0</v>
      </c>
      <c r="W79" s="194">
        <v>0</v>
      </c>
      <c r="X79" s="194">
        <v>0</v>
      </c>
      <c r="Y79" s="194">
        <v>0</v>
      </c>
      <c r="Z79" s="194">
        <v>0</v>
      </c>
      <c r="AA79" s="194">
        <v>0</v>
      </c>
      <c r="AB79" s="194">
        <v>0</v>
      </c>
      <c r="AC79" s="194">
        <v>0</v>
      </c>
      <c r="AD79" s="194">
        <v>0</v>
      </c>
      <c r="AE79" s="194">
        <v>0</v>
      </c>
      <c r="AF79" s="181" t="s">
        <v>1190</v>
      </c>
      <c r="AG79" s="37"/>
    </row>
    <row r="80" spans="1:33" ht="12" customHeight="1" x14ac:dyDescent="0.35">
      <c r="A80" s="36" t="s">
        <v>829</v>
      </c>
      <c r="B80" s="182" t="s">
        <v>514</v>
      </c>
      <c r="C80" s="194">
        <v>0.371</v>
      </c>
      <c r="D80" s="194">
        <v>0.371</v>
      </c>
      <c r="E80" s="194">
        <v>0.371</v>
      </c>
      <c r="F80" s="194">
        <v>0.39100000000000001</v>
      </c>
      <c r="G80" s="194">
        <v>0.39100000000000001</v>
      </c>
      <c r="H80" s="194">
        <v>0.39100000000000001</v>
      </c>
      <c r="I80" s="194">
        <v>0.39100000000000001</v>
      </c>
      <c r="J80" s="194">
        <v>0.39100000000000001</v>
      </c>
      <c r="K80" s="194">
        <v>0.39100000000000001</v>
      </c>
      <c r="L80" s="194">
        <v>0.39100000000000001</v>
      </c>
      <c r="M80" s="194">
        <v>0.39100000000000001</v>
      </c>
      <c r="N80" s="194">
        <v>0.39100000000000001</v>
      </c>
      <c r="O80" s="194">
        <v>0.39100000000000001</v>
      </c>
      <c r="P80" s="194">
        <v>0.39100000000000001</v>
      </c>
      <c r="Q80" s="194">
        <v>0.39100000000000001</v>
      </c>
      <c r="R80" s="194">
        <v>0.39100000000000001</v>
      </c>
      <c r="S80" s="194">
        <v>0.39100000000000001</v>
      </c>
      <c r="T80" s="194">
        <v>0.39100000000000001</v>
      </c>
      <c r="U80" s="194">
        <v>0.39100000000000001</v>
      </c>
      <c r="V80" s="194">
        <v>0.39100000000000001</v>
      </c>
      <c r="W80" s="194">
        <v>0.39100000000000001</v>
      </c>
      <c r="X80" s="194">
        <v>0.39100000000000001</v>
      </c>
      <c r="Y80" s="194">
        <v>0.39100000000000001</v>
      </c>
      <c r="Z80" s="194">
        <v>0.39100000000000001</v>
      </c>
      <c r="AA80" s="194">
        <v>0.39100000000000001</v>
      </c>
      <c r="AB80" s="194">
        <v>0.39100000000000001</v>
      </c>
      <c r="AC80" s="194">
        <v>0.39100000000000001</v>
      </c>
      <c r="AD80" s="194">
        <v>0.39100000000000001</v>
      </c>
      <c r="AE80" s="194">
        <v>0.39100000000000001</v>
      </c>
      <c r="AF80" s="181">
        <v>1.877E-3</v>
      </c>
      <c r="AG80" s="37"/>
    </row>
    <row r="81" spans="1:34" ht="15" customHeight="1" x14ac:dyDescent="0.35">
      <c r="A81" s="36" t="s">
        <v>828</v>
      </c>
      <c r="B81" s="184" t="s">
        <v>189</v>
      </c>
      <c r="C81" s="195">
        <v>0.71879099999999996</v>
      </c>
      <c r="D81" s="195">
        <v>0.72983900000000002</v>
      </c>
      <c r="E81" s="195">
        <v>0.73767400000000005</v>
      </c>
      <c r="F81" s="195">
        <v>0.76230699999999996</v>
      </c>
      <c r="G81" s="195">
        <v>0.76673899999999995</v>
      </c>
      <c r="H81" s="195">
        <v>0.77110199999999995</v>
      </c>
      <c r="I81" s="195">
        <v>0.77561199999999997</v>
      </c>
      <c r="J81" s="195">
        <v>0.78036899999999998</v>
      </c>
      <c r="K81" s="195">
        <v>0.78544199999999997</v>
      </c>
      <c r="L81" s="195">
        <v>0.79088800000000004</v>
      </c>
      <c r="M81" s="195">
        <v>0.79680899999999999</v>
      </c>
      <c r="N81" s="195">
        <v>0.80341399999999996</v>
      </c>
      <c r="O81" s="195">
        <v>0.81085499999999999</v>
      </c>
      <c r="P81" s="195">
        <v>0.81892699999999996</v>
      </c>
      <c r="Q81" s="195">
        <v>0.827735</v>
      </c>
      <c r="R81" s="195">
        <v>0.83716800000000002</v>
      </c>
      <c r="S81" s="195">
        <v>0.84730799999999995</v>
      </c>
      <c r="T81" s="195">
        <v>0.85809000000000002</v>
      </c>
      <c r="U81" s="195">
        <v>0.86966699999999997</v>
      </c>
      <c r="V81" s="195">
        <v>0.88212400000000002</v>
      </c>
      <c r="W81" s="195">
        <v>0.89536300000000002</v>
      </c>
      <c r="X81" s="195">
        <v>0.90940399999999999</v>
      </c>
      <c r="Y81" s="195">
        <v>0.92411200000000004</v>
      </c>
      <c r="Z81" s="195">
        <v>0.93912600000000002</v>
      </c>
      <c r="AA81" s="195">
        <v>0.95233299999999999</v>
      </c>
      <c r="AB81" s="195">
        <v>0.96603799999999995</v>
      </c>
      <c r="AC81" s="195">
        <v>0.98035000000000005</v>
      </c>
      <c r="AD81" s="195">
        <v>0.99526499999999996</v>
      </c>
      <c r="AE81" s="195">
        <v>1.0109379999999999</v>
      </c>
      <c r="AF81" s="178">
        <v>1.2255E-2</v>
      </c>
      <c r="AG81" s="37"/>
      <c r="AH81" s="35"/>
    </row>
    <row r="82" spans="1:34" ht="15" customHeight="1" x14ac:dyDescent="0.35">
      <c r="A82" s="35"/>
      <c r="B82" s="184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182" t="s">
        <v>195</v>
      </c>
      <c r="C83" s="194">
        <v>1.663E-3</v>
      </c>
      <c r="D83" s="194">
        <v>1.663E-3</v>
      </c>
      <c r="E83" s="194">
        <v>1.663E-3</v>
      </c>
      <c r="F83" s="194">
        <v>1.663E-3</v>
      </c>
      <c r="G83" s="194">
        <v>1.663E-3</v>
      </c>
      <c r="H83" s="194">
        <v>1.663E-3</v>
      </c>
      <c r="I83" s="194">
        <v>1.663E-3</v>
      </c>
      <c r="J83" s="194">
        <v>1.663E-3</v>
      </c>
      <c r="K83" s="194">
        <v>1.663E-3</v>
      </c>
      <c r="L83" s="194">
        <v>1.663E-3</v>
      </c>
      <c r="M83" s="194">
        <v>1.663E-3</v>
      </c>
      <c r="N83" s="194">
        <v>1.663E-3</v>
      </c>
      <c r="O83" s="194">
        <v>1.663E-3</v>
      </c>
      <c r="P83" s="194">
        <v>1.663E-3</v>
      </c>
      <c r="Q83" s="194">
        <v>1.663E-3</v>
      </c>
      <c r="R83" s="194">
        <v>1.663E-3</v>
      </c>
      <c r="S83" s="194">
        <v>1.663E-3</v>
      </c>
      <c r="T83" s="194">
        <v>1.663E-3</v>
      </c>
      <c r="U83" s="194">
        <v>1.663E-3</v>
      </c>
      <c r="V83" s="194">
        <v>1.663E-3</v>
      </c>
      <c r="W83" s="194">
        <v>1.663E-3</v>
      </c>
      <c r="X83" s="194">
        <v>1.663E-3</v>
      </c>
      <c r="Y83" s="194">
        <v>1.663E-3</v>
      </c>
      <c r="Z83" s="194">
        <v>1.663E-3</v>
      </c>
      <c r="AA83" s="194">
        <v>1.663E-3</v>
      </c>
      <c r="AB83" s="194">
        <v>1.663E-3</v>
      </c>
      <c r="AC83" s="194">
        <v>1.663E-3</v>
      </c>
      <c r="AD83" s="194">
        <v>1.663E-3</v>
      </c>
      <c r="AE83" s="194">
        <v>1.663E-3</v>
      </c>
      <c r="AF83" s="181">
        <v>0</v>
      </c>
      <c r="AG83" s="37"/>
      <c r="AH83" s="35"/>
    </row>
    <row r="84" spans="1:34" ht="15" customHeight="1" x14ac:dyDescent="0.35">
      <c r="A84" s="36" t="s">
        <v>826</v>
      </c>
      <c r="B84" s="182" t="s">
        <v>21</v>
      </c>
      <c r="C84" s="194">
        <v>1.15235</v>
      </c>
      <c r="D84" s="194">
        <v>1.1997370000000001</v>
      </c>
      <c r="E84" s="194">
        <v>1.2343740000000001</v>
      </c>
      <c r="F84" s="194">
        <v>1.255355</v>
      </c>
      <c r="G84" s="194">
        <v>1.2755129999999999</v>
      </c>
      <c r="H84" s="194">
        <v>1.295396</v>
      </c>
      <c r="I84" s="194">
        <v>1.315968</v>
      </c>
      <c r="J84" s="194">
        <v>1.33771</v>
      </c>
      <c r="K84" s="194">
        <v>1.3609329999999999</v>
      </c>
      <c r="L84" s="194">
        <v>1.3858839999999999</v>
      </c>
      <c r="M84" s="194">
        <v>1.4130480000000001</v>
      </c>
      <c r="N84" s="194">
        <v>1.443327</v>
      </c>
      <c r="O84" s="194">
        <v>1.477368</v>
      </c>
      <c r="P84" s="194">
        <v>1.5143009999999999</v>
      </c>
      <c r="Q84" s="194">
        <v>1.5545960000000001</v>
      </c>
      <c r="R84" s="194">
        <v>1.597753</v>
      </c>
      <c r="S84" s="194">
        <v>1.644134</v>
      </c>
      <c r="T84" s="194">
        <v>1.6934709999999999</v>
      </c>
      <c r="U84" s="194">
        <v>1.746443</v>
      </c>
      <c r="V84" s="194">
        <v>1.803469</v>
      </c>
      <c r="W84" s="194">
        <v>1.864109</v>
      </c>
      <c r="X84" s="194">
        <v>1.928434</v>
      </c>
      <c r="Y84" s="194">
        <v>1.9958530000000001</v>
      </c>
      <c r="Z84" s="194">
        <v>2.0648710000000001</v>
      </c>
      <c r="AA84" s="194">
        <v>2.1275909999999998</v>
      </c>
      <c r="AB84" s="194">
        <v>2.1928169999999998</v>
      </c>
      <c r="AC84" s="194">
        <v>2.261034</v>
      </c>
      <c r="AD84" s="194">
        <v>2.3322759999999998</v>
      </c>
      <c r="AE84" s="194">
        <v>2.4072149999999999</v>
      </c>
      <c r="AF84" s="181">
        <v>2.6658999999999999E-2</v>
      </c>
      <c r="AG84" s="37"/>
      <c r="AH84" s="35"/>
    </row>
    <row r="85" spans="1:34" ht="12" customHeight="1" x14ac:dyDescent="0.35">
      <c r="A85" s="36" t="s">
        <v>825</v>
      </c>
      <c r="B85" s="182" t="s">
        <v>434</v>
      </c>
      <c r="C85" s="194">
        <v>0</v>
      </c>
      <c r="D85" s="194">
        <v>0</v>
      </c>
      <c r="E85" s="194">
        <v>0</v>
      </c>
      <c r="F85" s="194">
        <v>0</v>
      </c>
      <c r="G85" s="194">
        <v>0</v>
      </c>
      <c r="H85" s="194">
        <v>0</v>
      </c>
      <c r="I85" s="194">
        <v>0</v>
      </c>
      <c r="J85" s="194">
        <v>0</v>
      </c>
      <c r="K85" s="194">
        <v>0</v>
      </c>
      <c r="L85" s="194">
        <v>0</v>
      </c>
      <c r="M85" s="194">
        <v>0</v>
      </c>
      <c r="N85" s="194">
        <v>0</v>
      </c>
      <c r="O85" s="194">
        <v>0</v>
      </c>
      <c r="P85" s="194">
        <v>0</v>
      </c>
      <c r="Q85" s="194">
        <v>0</v>
      </c>
      <c r="R85" s="194">
        <v>0</v>
      </c>
      <c r="S85" s="194">
        <v>0</v>
      </c>
      <c r="T85" s="194">
        <v>0</v>
      </c>
      <c r="U85" s="194">
        <v>0</v>
      </c>
      <c r="V85" s="194">
        <v>0</v>
      </c>
      <c r="W85" s="194">
        <v>0</v>
      </c>
      <c r="X85" s="194">
        <v>0</v>
      </c>
      <c r="Y85" s="194">
        <v>0</v>
      </c>
      <c r="Z85" s="194">
        <v>0</v>
      </c>
      <c r="AA85" s="194">
        <v>0</v>
      </c>
      <c r="AB85" s="194">
        <v>0</v>
      </c>
      <c r="AC85" s="194">
        <v>0</v>
      </c>
      <c r="AD85" s="194">
        <v>0</v>
      </c>
      <c r="AE85" s="194">
        <v>0</v>
      </c>
      <c r="AF85" s="181" t="s">
        <v>1190</v>
      </c>
      <c r="AG85" s="37"/>
      <c r="AH85" s="35"/>
    </row>
    <row r="86" spans="1:34" ht="15" customHeight="1" x14ac:dyDescent="0.35">
      <c r="A86" s="36" t="s">
        <v>824</v>
      </c>
      <c r="B86" s="182" t="s">
        <v>514</v>
      </c>
      <c r="C86" s="194">
        <v>1.5043280000000001</v>
      </c>
      <c r="D86" s="194">
        <v>1.5043280000000001</v>
      </c>
      <c r="E86" s="194">
        <v>1.5043280000000001</v>
      </c>
      <c r="F86" s="194">
        <v>1.600268</v>
      </c>
      <c r="G86" s="194">
        <v>1.600268</v>
      </c>
      <c r="H86" s="194">
        <v>1.600268</v>
      </c>
      <c r="I86" s="194">
        <v>1.600268</v>
      </c>
      <c r="J86" s="194">
        <v>1.600268</v>
      </c>
      <c r="K86" s="194">
        <v>1.600268</v>
      </c>
      <c r="L86" s="194">
        <v>1.600268</v>
      </c>
      <c r="M86" s="194">
        <v>1.600268</v>
      </c>
      <c r="N86" s="194">
        <v>1.600268</v>
      </c>
      <c r="O86" s="194">
        <v>1.600268</v>
      </c>
      <c r="P86" s="194">
        <v>1.600268</v>
      </c>
      <c r="Q86" s="194">
        <v>1.600268</v>
      </c>
      <c r="R86" s="194">
        <v>1.600268</v>
      </c>
      <c r="S86" s="194">
        <v>1.600268</v>
      </c>
      <c r="T86" s="194">
        <v>1.600268</v>
      </c>
      <c r="U86" s="194">
        <v>1.600268</v>
      </c>
      <c r="V86" s="194">
        <v>1.600268</v>
      </c>
      <c r="W86" s="194">
        <v>1.600268</v>
      </c>
      <c r="X86" s="194">
        <v>1.600268</v>
      </c>
      <c r="Y86" s="194">
        <v>1.600268</v>
      </c>
      <c r="Z86" s="194">
        <v>1.600268</v>
      </c>
      <c r="AA86" s="194">
        <v>1.600268</v>
      </c>
      <c r="AB86" s="194">
        <v>1.600268</v>
      </c>
      <c r="AC86" s="194">
        <v>1.600268</v>
      </c>
      <c r="AD86" s="194">
        <v>1.600268</v>
      </c>
      <c r="AE86" s="194">
        <v>1.600268</v>
      </c>
      <c r="AF86" s="181">
        <v>2.2100000000000002E-3</v>
      </c>
      <c r="AG86" s="37"/>
      <c r="AH86" s="35"/>
    </row>
    <row r="87" spans="1:34" ht="15" customHeight="1" x14ac:dyDescent="0.35">
      <c r="A87" s="36" t="s">
        <v>823</v>
      </c>
      <c r="B87" s="184" t="s">
        <v>189</v>
      </c>
      <c r="C87" s="195">
        <v>2.6583410000000001</v>
      </c>
      <c r="D87" s="195">
        <v>2.7057280000000001</v>
      </c>
      <c r="E87" s="195">
        <v>2.7403650000000002</v>
      </c>
      <c r="F87" s="195">
        <v>2.8572860000000002</v>
      </c>
      <c r="G87" s="195">
        <v>2.8774440000000001</v>
      </c>
      <c r="H87" s="195">
        <v>2.8973270000000002</v>
      </c>
      <c r="I87" s="195">
        <v>2.9178980000000001</v>
      </c>
      <c r="J87" s="195">
        <v>2.9396399999999998</v>
      </c>
      <c r="K87" s="195">
        <v>2.962863</v>
      </c>
      <c r="L87" s="195">
        <v>2.9878149999999999</v>
      </c>
      <c r="M87" s="195">
        <v>3.0149780000000002</v>
      </c>
      <c r="N87" s="195">
        <v>3.045258</v>
      </c>
      <c r="O87" s="195">
        <v>3.0792989999999998</v>
      </c>
      <c r="P87" s="195">
        <v>3.1162320000000001</v>
      </c>
      <c r="Q87" s="195">
        <v>3.1565270000000001</v>
      </c>
      <c r="R87" s="195">
        <v>3.199684</v>
      </c>
      <c r="S87" s="195">
        <v>3.2460640000000001</v>
      </c>
      <c r="T87" s="195">
        <v>3.295401</v>
      </c>
      <c r="U87" s="195">
        <v>3.348373</v>
      </c>
      <c r="V87" s="195">
        <v>3.4053990000000001</v>
      </c>
      <c r="W87" s="195">
        <v>3.46604</v>
      </c>
      <c r="X87" s="195">
        <v>3.5303650000000002</v>
      </c>
      <c r="Y87" s="195">
        <v>3.5977830000000002</v>
      </c>
      <c r="Z87" s="195">
        <v>3.666801</v>
      </c>
      <c r="AA87" s="195">
        <v>3.7295210000000001</v>
      </c>
      <c r="AB87" s="195">
        <v>3.7947470000000001</v>
      </c>
      <c r="AC87" s="195">
        <v>3.8629639999999998</v>
      </c>
      <c r="AD87" s="195">
        <v>3.9342060000000001</v>
      </c>
      <c r="AE87" s="195">
        <v>4.0091460000000003</v>
      </c>
      <c r="AF87" s="178">
        <v>1.4782E-2</v>
      </c>
      <c r="AG87" s="37"/>
      <c r="AH87" s="35"/>
    </row>
    <row r="88" spans="1:34" ht="15" customHeight="1" x14ac:dyDescent="0.35">
      <c r="A88" s="35"/>
      <c r="B88" s="184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182" t="s">
        <v>199</v>
      </c>
      <c r="C89" s="194">
        <v>1.436005</v>
      </c>
      <c r="D89" s="194">
        <v>1.4434990000000001</v>
      </c>
      <c r="E89" s="194">
        <v>1.448637</v>
      </c>
      <c r="F89" s="194">
        <v>1.451697</v>
      </c>
      <c r="G89" s="194">
        <v>1.4546030000000001</v>
      </c>
      <c r="H89" s="194">
        <v>1.4574579999999999</v>
      </c>
      <c r="I89" s="194">
        <v>1.4604470000000001</v>
      </c>
      <c r="J89" s="194">
        <v>1.463652</v>
      </c>
      <c r="K89" s="194">
        <v>1.467109</v>
      </c>
      <c r="L89" s="194">
        <v>1.470842</v>
      </c>
      <c r="M89" s="194">
        <v>1.474955</v>
      </c>
      <c r="N89" s="194">
        <v>1.479608</v>
      </c>
      <c r="O89" s="194">
        <v>1.484934</v>
      </c>
      <c r="P89" s="194">
        <v>1.4907820000000001</v>
      </c>
      <c r="Q89" s="194">
        <v>1.4971699999999999</v>
      </c>
      <c r="R89" s="194">
        <v>1.5040500000000001</v>
      </c>
      <c r="S89" s="194">
        <v>1.511477</v>
      </c>
      <c r="T89" s="194">
        <v>1.5194190000000001</v>
      </c>
      <c r="U89" s="194">
        <v>1.528009</v>
      </c>
      <c r="V89" s="194">
        <v>1.5373429999999999</v>
      </c>
      <c r="W89" s="194">
        <v>1.547356</v>
      </c>
      <c r="X89" s="194">
        <v>1.558044</v>
      </c>
      <c r="Y89" s="194">
        <v>1.5692900000000001</v>
      </c>
      <c r="Z89" s="194">
        <v>1.5807370000000001</v>
      </c>
      <c r="AA89" s="194">
        <v>1.590104</v>
      </c>
      <c r="AB89" s="194">
        <v>1.599874</v>
      </c>
      <c r="AC89" s="194">
        <v>1.6101179999999999</v>
      </c>
      <c r="AD89" s="194">
        <v>1.6208530000000001</v>
      </c>
      <c r="AE89" s="194">
        <v>1.632239</v>
      </c>
      <c r="AF89" s="181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182" t="s">
        <v>200</v>
      </c>
      <c r="C90" s="194">
        <v>1.2223360000000001</v>
      </c>
      <c r="D90" s="194">
        <v>1.262229</v>
      </c>
      <c r="E90" s="194">
        <v>1.291728</v>
      </c>
      <c r="F90" s="194">
        <v>1.405589</v>
      </c>
      <c r="G90" s="194">
        <v>1.422841</v>
      </c>
      <c r="H90" s="194">
        <v>1.4398690000000001</v>
      </c>
      <c r="I90" s="194">
        <v>1.4574510000000001</v>
      </c>
      <c r="J90" s="194">
        <v>1.4759880000000001</v>
      </c>
      <c r="K90" s="194">
        <v>1.495754</v>
      </c>
      <c r="L90" s="194">
        <v>1.5169729999999999</v>
      </c>
      <c r="M90" s="194">
        <v>1.5400229999999999</v>
      </c>
      <c r="N90" s="194">
        <v>1.56565</v>
      </c>
      <c r="O90" s="194">
        <v>1.594365</v>
      </c>
      <c r="P90" s="194">
        <v>1.6254500000000001</v>
      </c>
      <c r="Q90" s="194">
        <v>1.659357</v>
      </c>
      <c r="R90" s="194">
        <v>1.6956340000000001</v>
      </c>
      <c r="S90" s="194">
        <v>1.734588</v>
      </c>
      <c r="T90" s="194">
        <v>1.7759819999999999</v>
      </c>
      <c r="U90" s="194">
        <v>1.820365</v>
      </c>
      <c r="V90" s="194">
        <v>1.8680559999999999</v>
      </c>
      <c r="W90" s="194">
        <v>1.9186840000000001</v>
      </c>
      <c r="X90" s="194">
        <v>1.9723200000000001</v>
      </c>
      <c r="Y90" s="194">
        <v>2.0284930000000001</v>
      </c>
      <c r="Z90" s="194">
        <v>2.0860639999999999</v>
      </c>
      <c r="AA90" s="194">
        <v>2.1394169999999999</v>
      </c>
      <c r="AB90" s="194">
        <v>2.194874</v>
      </c>
      <c r="AC90" s="194">
        <v>2.252847</v>
      </c>
      <c r="AD90" s="194">
        <v>2.3133530000000002</v>
      </c>
      <c r="AE90" s="194">
        <v>2.3769070000000001</v>
      </c>
      <c r="AF90" s="181">
        <v>2.4035999999999998E-2</v>
      </c>
      <c r="AG90" s="37"/>
      <c r="AH90" s="35"/>
    </row>
    <row r="91" spans="1:34" ht="15" customHeight="1" x14ac:dyDescent="0.35">
      <c r="A91" s="35"/>
      <c r="B91" s="373" t="s">
        <v>2110</v>
      </c>
      <c r="C91" s="370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70"/>
      <c r="O91" s="370"/>
      <c r="P91" s="370"/>
      <c r="Q91" s="370"/>
      <c r="R91" s="370"/>
      <c r="S91" s="370"/>
      <c r="T91" s="370"/>
      <c r="U91" s="370"/>
      <c r="V91" s="370"/>
      <c r="W91" s="370"/>
      <c r="X91" s="370"/>
      <c r="Y91" s="370"/>
      <c r="Z91" s="370"/>
      <c r="AA91" s="370"/>
      <c r="AB91" s="370"/>
      <c r="AC91" s="370"/>
      <c r="AD91" s="370"/>
      <c r="AE91" s="370"/>
      <c r="AF91" s="370"/>
      <c r="AG91" s="370"/>
      <c r="AH91" s="159"/>
    </row>
    <row r="92" spans="1:34" ht="15" customHeight="1" x14ac:dyDescent="0.35">
      <c r="A92" s="35"/>
      <c r="B92" s="37" t="s">
        <v>2016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2017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2010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2018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2111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2026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2035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2106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2112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2113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1:AG91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2076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2014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2034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374" t="s">
        <v>2015</v>
      </c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  <c r="U91" s="375"/>
      <c r="V91" s="375"/>
      <c r="W91" s="375"/>
      <c r="X91" s="375"/>
      <c r="Y91" s="375"/>
      <c r="Z91" s="375"/>
      <c r="AA91" s="375"/>
      <c r="AB91" s="375"/>
      <c r="AC91" s="375"/>
      <c r="AD91" s="375"/>
      <c r="AE91" s="375"/>
      <c r="AF91" s="375"/>
      <c r="AG91" s="375"/>
      <c r="AH91" s="142"/>
    </row>
    <row r="92" spans="1:34" ht="15" customHeight="1" x14ac:dyDescent="0.35">
      <c r="B92" s="22" t="s">
        <v>2016</v>
      </c>
    </row>
    <row r="93" spans="1:34" ht="15" customHeight="1" x14ac:dyDescent="0.35">
      <c r="B93" s="22" t="s">
        <v>2017</v>
      </c>
    </row>
    <row r="94" spans="1:34" ht="15" customHeight="1" x14ac:dyDescent="0.35">
      <c r="B94" s="22" t="s">
        <v>2010</v>
      </c>
    </row>
    <row r="95" spans="1:34" ht="15" customHeight="1" x14ac:dyDescent="0.35">
      <c r="B95" s="22" t="s">
        <v>2018</v>
      </c>
    </row>
    <row r="96" spans="1:34" ht="15" customHeight="1" x14ac:dyDescent="0.35">
      <c r="B96" s="22" t="s">
        <v>2019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2035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2036</v>
      </c>
    </row>
    <row r="101" spans="2:2" ht="15" customHeight="1" x14ac:dyDescent="0.35">
      <c r="B101" s="22" t="s">
        <v>2020</v>
      </c>
    </row>
    <row r="102" spans="2:2" ht="15" customHeight="1" x14ac:dyDescent="0.35">
      <c r="B102" s="22" t="s">
        <v>2021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188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182" t="s">
        <v>26</v>
      </c>
      <c r="C17" s="192">
        <v>5.2520999999999998E-2</v>
      </c>
      <c r="D17" s="192">
        <v>4.5821000000000001E-2</v>
      </c>
      <c r="E17" s="192">
        <v>4.4066000000000001E-2</v>
      </c>
      <c r="F17" s="192">
        <v>4.2341999999999998E-2</v>
      </c>
      <c r="G17" s="192">
        <v>4.0676999999999998E-2</v>
      </c>
      <c r="H17" s="192">
        <v>3.9100000000000003E-2</v>
      </c>
      <c r="I17" s="192">
        <v>3.7637999999999998E-2</v>
      </c>
      <c r="J17" s="192">
        <v>3.6316000000000001E-2</v>
      </c>
      <c r="K17" s="192">
        <v>3.5157000000000001E-2</v>
      </c>
      <c r="L17" s="192">
        <v>3.4180000000000002E-2</v>
      </c>
      <c r="M17" s="192">
        <v>3.3403000000000002E-2</v>
      </c>
      <c r="N17" s="192">
        <v>3.2836999999999998E-2</v>
      </c>
      <c r="O17" s="192">
        <v>3.2494000000000002E-2</v>
      </c>
      <c r="P17" s="192">
        <v>3.2378999999999998E-2</v>
      </c>
      <c r="Q17" s="192">
        <v>3.2378999999999998E-2</v>
      </c>
      <c r="R17" s="192">
        <v>3.2378999999999998E-2</v>
      </c>
      <c r="S17" s="192">
        <v>3.2378999999999998E-2</v>
      </c>
      <c r="T17" s="192">
        <v>3.2378999999999998E-2</v>
      </c>
      <c r="U17" s="192">
        <v>3.2378999999999998E-2</v>
      </c>
      <c r="V17" s="192">
        <v>3.2378999999999998E-2</v>
      </c>
      <c r="W17" s="192">
        <v>3.2378999999999998E-2</v>
      </c>
      <c r="X17" s="192">
        <v>3.2378999999999998E-2</v>
      </c>
      <c r="Y17" s="192">
        <v>3.2378999999999998E-2</v>
      </c>
      <c r="Z17" s="192">
        <v>3.2378999999999998E-2</v>
      </c>
      <c r="AA17" s="192">
        <v>3.2378999999999998E-2</v>
      </c>
      <c r="AB17" s="192">
        <v>3.2378999999999998E-2</v>
      </c>
      <c r="AC17" s="192">
        <v>3.2378999999999998E-2</v>
      </c>
      <c r="AD17" s="192">
        <v>3.2378999999999998E-2</v>
      </c>
      <c r="AE17" s="192">
        <v>3.2378999999999998E-2</v>
      </c>
      <c r="AF17" s="181">
        <v>-1.7125999999999999E-2</v>
      </c>
      <c r="AG17" s="37"/>
    </row>
    <row r="18" spans="1:33" ht="15" customHeight="1" x14ac:dyDescent="0.35">
      <c r="A18" s="36" t="s">
        <v>945</v>
      </c>
      <c r="B18" s="182" t="s">
        <v>27</v>
      </c>
      <c r="C18" s="192">
        <v>431.73095699999999</v>
      </c>
      <c r="D18" s="192">
        <v>435.26531999999997</v>
      </c>
      <c r="E18" s="192">
        <v>432.32354700000002</v>
      </c>
      <c r="F18" s="192">
        <v>431.24005099999999</v>
      </c>
      <c r="G18" s="192">
        <v>431.36041299999999</v>
      </c>
      <c r="H18" s="192">
        <v>431.59802200000001</v>
      </c>
      <c r="I18" s="192">
        <v>431.774902</v>
      </c>
      <c r="J18" s="192">
        <v>431.91558800000001</v>
      </c>
      <c r="K18" s="192">
        <v>431.897919</v>
      </c>
      <c r="L18" s="192">
        <v>432.387878</v>
      </c>
      <c r="M18" s="192">
        <v>434.469604</v>
      </c>
      <c r="N18" s="192">
        <v>435.18463100000002</v>
      </c>
      <c r="O18" s="192">
        <v>436.21130399999998</v>
      </c>
      <c r="P18" s="192">
        <v>437.57266199999998</v>
      </c>
      <c r="Q18" s="192">
        <v>438.874664</v>
      </c>
      <c r="R18" s="192">
        <v>441.29333500000001</v>
      </c>
      <c r="S18" s="192">
        <v>443.60015900000002</v>
      </c>
      <c r="T18" s="192">
        <v>445.80703699999998</v>
      </c>
      <c r="U18" s="192">
        <v>447.95318600000002</v>
      </c>
      <c r="V18" s="192">
        <v>449.73614500000002</v>
      </c>
      <c r="W18" s="192">
        <v>451.66342200000003</v>
      </c>
      <c r="X18" s="192">
        <v>453.477844</v>
      </c>
      <c r="Y18" s="192">
        <v>455.11724900000002</v>
      </c>
      <c r="Z18" s="192">
        <v>456.80197099999998</v>
      </c>
      <c r="AA18" s="192">
        <v>458.39038099999999</v>
      </c>
      <c r="AB18" s="192">
        <v>459.95562699999999</v>
      </c>
      <c r="AC18" s="192">
        <v>461.45980800000001</v>
      </c>
      <c r="AD18" s="192">
        <v>462.98791499999999</v>
      </c>
      <c r="AE18" s="192">
        <v>464.54254200000003</v>
      </c>
      <c r="AF18" s="181">
        <v>2.6199999999999999E-3</v>
      </c>
      <c r="AG18" s="37"/>
    </row>
    <row r="19" spans="1:33" ht="15" customHeight="1" x14ac:dyDescent="0.35">
      <c r="A19" s="36" t="s">
        <v>944</v>
      </c>
      <c r="B19" s="182" t="s">
        <v>45</v>
      </c>
      <c r="C19" s="192">
        <v>66.059119999999993</v>
      </c>
      <c r="D19" s="192">
        <v>68.531723</v>
      </c>
      <c r="E19" s="192">
        <v>89.311324999999997</v>
      </c>
      <c r="F19" s="192">
        <v>90.111892999999995</v>
      </c>
      <c r="G19" s="192">
        <v>91.120743000000004</v>
      </c>
      <c r="H19" s="192">
        <v>92.048293999999999</v>
      </c>
      <c r="I19" s="192">
        <v>92.735764000000003</v>
      </c>
      <c r="J19" s="192">
        <v>93.483283999999998</v>
      </c>
      <c r="K19" s="192">
        <v>94.072609</v>
      </c>
      <c r="L19" s="192">
        <v>94.596664000000004</v>
      </c>
      <c r="M19" s="192">
        <v>95.717467999999997</v>
      </c>
      <c r="N19" s="192">
        <v>96.025017000000005</v>
      </c>
      <c r="O19" s="192">
        <v>96.312042000000005</v>
      </c>
      <c r="P19" s="192">
        <v>96.563461000000004</v>
      </c>
      <c r="Q19" s="192">
        <v>96.768990000000002</v>
      </c>
      <c r="R19" s="192">
        <v>97.289398000000006</v>
      </c>
      <c r="S19" s="192">
        <v>97.767516999999998</v>
      </c>
      <c r="T19" s="192">
        <v>98.168610000000001</v>
      </c>
      <c r="U19" s="192">
        <v>98.467140000000001</v>
      </c>
      <c r="V19" s="192">
        <v>98.593643</v>
      </c>
      <c r="W19" s="192">
        <v>98.762816999999998</v>
      </c>
      <c r="X19" s="192">
        <v>98.913284000000004</v>
      </c>
      <c r="Y19" s="192">
        <v>99.031966999999995</v>
      </c>
      <c r="Z19" s="192">
        <v>99.153121999999996</v>
      </c>
      <c r="AA19" s="192">
        <v>99.256103999999993</v>
      </c>
      <c r="AB19" s="192">
        <v>99.342513999999994</v>
      </c>
      <c r="AC19" s="192">
        <v>99.404114000000007</v>
      </c>
      <c r="AD19" s="192">
        <v>99.471305999999998</v>
      </c>
      <c r="AE19" s="192">
        <v>99.547318000000004</v>
      </c>
      <c r="AF19" s="181">
        <v>1.4754E-2</v>
      </c>
      <c r="AG19" s="37"/>
    </row>
    <row r="20" spans="1:33" ht="15" customHeight="1" x14ac:dyDescent="0.35">
      <c r="A20" s="36" t="s">
        <v>943</v>
      </c>
      <c r="B20" s="182" t="s">
        <v>28</v>
      </c>
      <c r="C20" s="192">
        <v>120.277817</v>
      </c>
      <c r="D20" s="192">
        <v>121.35955</v>
      </c>
      <c r="E20" s="192">
        <v>120.920723</v>
      </c>
      <c r="F20" s="192">
        <v>120.90621899999999</v>
      </c>
      <c r="G20" s="192">
        <v>121.146332</v>
      </c>
      <c r="H20" s="192">
        <v>121.266068</v>
      </c>
      <c r="I20" s="192">
        <v>121.230324</v>
      </c>
      <c r="J20" s="192">
        <v>121.232536</v>
      </c>
      <c r="K20" s="192">
        <v>121.176979</v>
      </c>
      <c r="L20" s="192">
        <v>121.28653</v>
      </c>
      <c r="M20" s="192">
        <v>121.83015399999999</v>
      </c>
      <c r="N20" s="192">
        <v>122.12159699999999</v>
      </c>
      <c r="O20" s="192">
        <v>122.50928500000001</v>
      </c>
      <c r="P20" s="192">
        <v>123.013672</v>
      </c>
      <c r="Q20" s="192">
        <v>123.512154</v>
      </c>
      <c r="R20" s="192">
        <v>124.315956</v>
      </c>
      <c r="S20" s="192">
        <v>125.08865400000001</v>
      </c>
      <c r="T20" s="192">
        <v>125.83419000000001</v>
      </c>
      <c r="U20" s="192">
        <v>126.5746</v>
      </c>
      <c r="V20" s="192">
        <v>127.235077</v>
      </c>
      <c r="W20" s="192">
        <v>127.938751</v>
      </c>
      <c r="X20" s="192">
        <v>128.61431899999999</v>
      </c>
      <c r="Y20" s="192">
        <v>129.232361</v>
      </c>
      <c r="Z20" s="192">
        <v>129.86409</v>
      </c>
      <c r="AA20" s="192">
        <v>130.47139000000001</v>
      </c>
      <c r="AB20" s="192">
        <v>131.07183800000001</v>
      </c>
      <c r="AC20" s="192">
        <v>131.65202300000001</v>
      </c>
      <c r="AD20" s="192">
        <v>132.241974</v>
      </c>
      <c r="AE20" s="192">
        <v>132.835846</v>
      </c>
      <c r="AF20" s="181">
        <v>3.5530000000000002E-3</v>
      </c>
      <c r="AG20" s="37"/>
    </row>
    <row r="21" spans="1:33" ht="15" customHeight="1" x14ac:dyDescent="0.35">
      <c r="A21" s="36" t="s">
        <v>942</v>
      </c>
      <c r="B21" s="182" t="s">
        <v>29</v>
      </c>
      <c r="C21" s="192">
        <v>29.752386000000001</v>
      </c>
      <c r="D21" s="192">
        <v>15.927314000000001</v>
      </c>
      <c r="E21" s="192">
        <v>18.013905000000001</v>
      </c>
      <c r="F21" s="192">
        <v>20.165668</v>
      </c>
      <c r="G21" s="192">
        <v>22.333731</v>
      </c>
      <c r="H21" s="192">
        <v>24.415763999999999</v>
      </c>
      <c r="I21" s="192">
        <v>26.379314000000001</v>
      </c>
      <c r="J21" s="192">
        <v>28.171804000000002</v>
      </c>
      <c r="K21" s="192">
        <v>29.777445</v>
      </c>
      <c r="L21" s="192">
        <v>31.213978000000001</v>
      </c>
      <c r="M21" s="192">
        <v>32.423713999999997</v>
      </c>
      <c r="N21" s="192">
        <v>33.365437</v>
      </c>
      <c r="O21" s="192">
        <v>34.011406000000001</v>
      </c>
      <c r="P21" s="192">
        <v>34.367095999999997</v>
      </c>
      <c r="Q21" s="192">
        <v>34.547156999999999</v>
      </c>
      <c r="R21" s="192">
        <v>34.789741999999997</v>
      </c>
      <c r="S21" s="192">
        <v>35.020294</v>
      </c>
      <c r="T21" s="192">
        <v>35.2575</v>
      </c>
      <c r="U21" s="192">
        <v>35.503219999999999</v>
      </c>
      <c r="V21" s="192">
        <v>35.742485000000002</v>
      </c>
      <c r="W21" s="192">
        <v>35.989243000000002</v>
      </c>
      <c r="X21" s="192">
        <v>36.227820999999999</v>
      </c>
      <c r="Y21" s="192">
        <v>36.449264999999997</v>
      </c>
      <c r="Z21" s="192">
        <v>36.675964</v>
      </c>
      <c r="AA21" s="192">
        <v>36.899124</v>
      </c>
      <c r="AB21" s="192">
        <v>37.121631999999998</v>
      </c>
      <c r="AC21" s="192">
        <v>37.338917000000002</v>
      </c>
      <c r="AD21" s="192">
        <v>37.560276000000002</v>
      </c>
      <c r="AE21" s="192">
        <v>37.784179999999999</v>
      </c>
      <c r="AF21" s="181">
        <v>8.5719999999999998E-3</v>
      </c>
      <c r="AG21" s="37"/>
    </row>
    <row r="22" spans="1:33" ht="15" customHeight="1" x14ac:dyDescent="0.35">
      <c r="A22" s="36" t="s">
        <v>941</v>
      </c>
      <c r="B22" s="182" t="s">
        <v>44</v>
      </c>
      <c r="C22" s="192">
        <v>647.87280299999998</v>
      </c>
      <c r="D22" s="192">
        <v>641.12976100000003</v>
      </c>
      <c r="E22" s="192">
        <v>660.61358600000005</v>
      </c>
      <c r="F22" s="192">
        <v>662.46618699999999</v>
      </c>
      <c r="G22" s="192">
        <v>666.00183100000004</v>
      </c>
      <c r="H22" s="192">
        <v>669.36724900000002</v>
      </c>
      <c r="I22" s="192">
        <v>672.15801999999996</v>
      </c>
      <c r="J22" s="192">
        <v>674.83953899999995</v>
      </c>
      <c r="K22" s="192">
        <v>676.96014400000001</v>
      </c>
      <c r="L22" s="192">
        <v>679.51928699999996</v>
      </c>
      <c r="M22" s="192">
        <v>684.47430399999996</v>
      </c>
      <c r="N22" s="192">
        <v>686.72949200000005</v>
      </c>
      <c r="O22" s="192">
        <v>689.07647699999995</v>
      </c>
      <c r="P22" s="192">
        <v>691.54925500000002</v>
      </c>
      <c r="Q22" s="192">
        <v>693.73541299999999</v>
      </c>
      <c r="R22" s="192">
        <v>697.72088599999995</v>
      </c>
      <c r="S22" s="192">
        <v>701.50897199999997</v>
      </c>
      <c r="T22" s="192">
        <v>705.09973100000002</v>
      </c>
      <c r="U22" s="192">
        <v>708.53057899999999</v>
      </c>
      <c r="V22" s="192">
        <v>711.33972200000005</v>
      </c>
      <c r="W22" s="192">
        <v>714.38665800000001</v>
      </c>
      <c r="X22" s="192">
        <v>717.26568599999996</v>
      </c>
      <c r="Y22" s="192">
        <v>719.86328100000003</v>
      </c>
      <c r="Z22" s="192">
        <v>722.52752699999996</v>
      </c>
      <c r="AA22" s="192">
        <v>725.04937700000005</v>
      </c>
      <c r="AB22" s="192">
        <v>727.52404799999999</v>
      </c>
      <c r="AC22" s="192">
        <v>729.88726799999995</v>
      </c>
      <c r="AD22" s="192">
        <v>732.29388400000005</v>
      </c>
      <c r="AE22" s="192">
        <v>734.74224900000002</v>
      </c>
      <c r="AF22" s="181">
        <v>4.5040000000000002E-3</v>
      </c>
      <c r="AG22" s="37"/>
    </row>
    <row r="23" spans="1:33" ht="15" customHeight="1" x14ac:dyDescent="0.35">
      <c r="A23" s="36" t="s">
        <v>940</v>
      </c>
      <c r="B23" s="182" t="s">
        <v>30</v>
      </c>
      <c r="C23" s="192">
        <v>119.72618900000001</v>
      </c>
      <c r="D23" s="192">
        <v>114.557648</v>
      </c>
      <c r="E23" s="192">
        <v>114.535568</v>
      </c>
      <c r="F23" s="192">
        <v>115.092072</v>
      </c>
      <c r="G23" s="192">
        <v>115.925201</v>
      </c>
      <c r="H23" s="192">
        <v>116.655388</v>
      </c>
      <c r="I23" s="192">
        <v>117.17130299999999</v>
      </c>
      <c r="J23" s="192">
        <v>117.722115</v>
      </c>
      <c r="K23" s="192">
        <v>118.15763099999999</v>
      </c>
      <c r="L23" s="192">
        <v>118.630661</v>
      </c>
      <c r="M23" s="192">
        <v>119.63172900000001</v>
      </c>
      <c r="N23" s="192">
        <v>120.062653</v>
      </c>
      <c r="O23" s="192">
        <v>120.49071499999999</v>
      </c>
      <c r="P23" s="192">
        <v>120.905434</v>
      </c>
      <c r="Q23" s="192">
        <v>121.282265</v>
      </c>
      <c r="R23" s="192">
        <v>121.97422</v>
      </c>
      <c r="S23" s="192">
        <v>122.57285299999999</v>
      </c>
      <c r="T23" s="192">
        <v>123.15619700000001</v>
      </c>
      <c r="U23" s="192">
        <v>123.62479399999999</v>
      </c>
      <c r="V23" s="192">
        <v>123.922798</v>
      </c>
      <c r="W23" s="192">
        <v>124.273949</v>
      </c>
      <c r="X23" s="192">
        <v>124.631767</v>
      </c>
      <c r="Y23" s="192">
        <v>124.969543</v>
      </c>
      <c r="Z23" s="192">
        <v>125.292213</v>
      </c>
      <c r="AA23" s="192">
        <v>124.785606</v>
      </c>
      <c r="AB23" s="192">
        <v>124.350471</v>
      </c>
      <c r="AC23" s="192">
        <v>123.988342</v>
      </c>
      <c r="AD23" s="192">
        <v>123.710442</v>
      </c>
      <c r="AE23" s="192">
        <v>123.49084499999999</v>
      </c>
      <c r="AF23" s="181">
        <v>1.106E-3</v>
      </c>
      <c r="AG23" s="37"/>
    </row>
    <row r="24" spans="1:33" ht="15" customHeight="1" x14ac:dyDescent="0.35">
      <c r="A24" s="36" t="s">
        <v>939</v>
      </c>
      <c r="B24" s="182" t="s">
        <v>31</v>
      </c>
      <c r="C24" s="192">
        <v>0</v>
      </c>
      <c r="D24" s="192">
        <v>0</v>
      </c>
      <c r="E24" s="192">
        <v>0</v>
      </c>
      <c r="F24" s="192">
        <v>0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2">
        <v>0</v>
      </c>
      <c r="X24" s="192">
        <v>0</v>
      </c>
      <c r="Y24" s="192">
        <v>0</v>
      </c>
      <c r="Z24" s="192">
        <v>0</v>
      </c>
      <c r="AA24" s="192">
        <v>0</v>
      </c>
      <c r="AB24" s="192">
        <v>0</v>
      </c>
      <c r="AC24" s="192">
        <v>0</v>
      </c>
      <c r="AD24" s="192">
        <v>0</v>
      </c>
      <c r="AE24" s="192">
        <v>0</v>
      </c>
      <c r="AF24" s="181" t="s">
        <v>1190</v>
      </c>
      <c r="AG24" s="37"/>
    </row>
    <row r="25" spans="1:33" ht="12" customHeight="1" x14ac:dyDescent="0.35">
      <c r="A25" s="36" t="s">
        <v>938</v>
      </c>
      <c r="B25" s="182" t="s">
        <v>32</v>
      </c>
      <c r="C25" s="192">
        <v>174.98010300000001</v>
      </c>
      <c r="D25" s="192">
        <v>181.74844400000001</v>
      </c>
      <c r="E25" s="192">
        <v>183.58869899999999</v>
      </c>
      <c r="F25" s="192">
        <v>186.056152</v>
      </c>
      <c r="G25" s="192">
        <v>188.83300800000001</v>
      </c>
      <c r="H25" s="192">
        <v>191.39752200000001</v>
      </c>
      <c r="I25" s="192">
        <v>193.72015400000001</v>
      </c>
      <c r="J25" s="192">
        <v>195.865036</v>
      </c>
      <c r="K25" s="192">
        <v>197.84787</v>
      </c>
      <c r="L25" s="192">
        <v>199.86785900000001</v>
      </c>
      <c r="M25" s="192">
        <v>201.849976</v>
      </c>
      <c r="N25" s="192">
        <v>203.685181</v>
      </c>
      <c r="O25" s="192">
        <v>205.25036600000001</v>
      </c>
      <c r="P25" s="192">
        <v>206.74641399999999</v>
      </c>
      <c r="Q25" s="192">
        <v>208.113495</v>
      </c>
      <c r="R25" s="192">
        <v>209.77368200000001</v>
      </c>
      <c r="S25" s="192">
        <v>211.38942</v>
      </c>
      <c r="T25" s="192">
        <v>212.99632299999999</v>
      </c>
      <c r="U25" s="192">
        <v>214.666382</v>
      </c>
      <c r="V25" s="192">
        <v>216.312836</v>
      </c>
      <c r="W25" s="192">
        <v>218.00500500000001</v>
      </c>
      <c r="X25" s="192">
        <v>219.649292</v>
      </c>
      <c r="Y25" s="192">
        <v>221.207504</v>
      </c>
      <c r="Z25" s="192">
        <v>222.80244400000001</v>
      </c>
      <c r="AA25" s="192">
        <v>224.370926</v>
      </c>
      <c r="AB25" s="192">
        <v>225.92688000000001</v>
      </c>
      <c r="AC25" s="192">
        <v>227.44676200000001</v>
      </c>
      <c r="AD25" s="192">
        <v>228.98820499999999</v>
      </c>
      <c r="AE25" s="192">
        <v>230.54426599999999</v>
      </c>
      <c r="AF25" s="181">
        <v>9.8980000000000005E-3</v>
      </c>
      <c r="AG25" s="37"/>
    </row>
    <row r="26" spans="1:33" ht="12" customHeight="1" x14ac:dyDescent="0.35">
      <c r="A26" s="36" t="s">
        <v>937</v>
      </c>
      <c r="B26" s="182" t="s">
        <v>36</v>
      </c>
      <c r="C26" s="192">
        <v>249.03689600000001</v>
      </c>
      <c r="D26" s="192">
        <v>255.06663499999999</v>
      </c>
      <c r="E26" s="192">
        <v>256.70727499999998</v>
      </c>
      <c r="F26" s="192">
        <v>259.26110799999998</v>
      </c>
      <c r="G26" s="192">
        <v>262.29107699999997</v>
      </c>
      <c r="H26" s="192">
        <v>264.94671599999998</v>
      </c>
      <c r="I26" s="192">
        <v>267.09936499999998</v>
      </c>
      <c r="J26" s="192">
        <v>269.12316900000002</v>
      </c>
      <c r="K26" s="192">
        <v>270.85363799999999</v>
      </c>
      <c r="L26" s="192">
        <v>272.56469700000002</v>
      </c>
      <c r="M26" s="192">
        <v>274.59539799999999</v>
      </c>
      <c r="N26" s="192">
        <v>276.34252900000001</v>
      </c>
      <c r="O26" s="192">
        <v>277.80487099999999</v>
      </c>
      <c r="P26" s="192">
        <v>279.16427599999997</v>
      </c>
      <c r="Q26" s="192">
        <v>280.36184700000001</v>
      </c>
      <c r="R26" s="192">
        <v>282.06970200000001</v>
      </c>
      <c r="S26" s="192">
        <v>283.71215799999999</v>
      </c>
      <c r="T26" s="192">
        <v>285.311127</v>
      </c>
      <c r="U26" s="192">
        <v>286.93713400000001</v>
      </c>
      <c r="V26" s="192">
        <v>288.47421300000002</v>
      </c>
      <c r="W26" s="192">
        <v>290.11599699999999</v>
      </c>
      <c r="X26" s="192">
        <v>291.69601399999999</v>
      </c>
      <c r="Y26" s="192">
        <v>293.13372800000002</v>
      </c>
      <c r="Z26" s="192">
        <v>294.60513300000002</v>
      </c>
      <c r="AA26" s="192">
        <v>296.03231799999998</v>
      </c>
      <c r="AB26" s="192">
        <v>297.44515999999999</v>
      </c>
      <c r="AC26" s="192">
        <v>298.81329299999999</v>
      </c>
      <c r="AD26" s="192">
        <v>300.20611600000001</v>
      </c>
      <c r="AE26" s="192">
        <v>301.61502100000001</v>
      </c>
      <c r="AF26" s="181">
        <v>6.8649999999999996E-3</v>
      </c>
      <c r="AG26" s="37"/>
    </row>
    <row r="27" spans="1:33" ht="12" customHeight="1" x14ac:dyDescent="0.35">
      <c r="A27" s="36" t="s">
        <v>936</v>
      </c>
      <c r="B27" s="184" t="s">
        <v>35</v>
      </c>
      <c r="C27" s="193">
        <v>1191.615967</v>
      </c>
      <c r="D27" s="193">
        <v>1192.5024410000001</v>
      </c>
      <c r="E27" s="193">
        <v>1215.445068</v>
      </c>
      <c r="F27" s="193">
        <v>1222.8754879999999</v>
      </c>
      <c r="G27" s="193">
        <v>1233.051025</v>
      </c>
      <c r="H27" s="193">
        <v>1242.366943</v>
      </c>
      <c r="I27" s="193">
        <v>1250.1489260000001</v>
      </c>
      <c r="J27" s="193">
        <v>1257.5498050000001</v>
      </c>
      <c r="K27" s="193">
        <v>1263.819336</v>
      </c>
      <c r="L27" s="193">
        <v>1270.5825199999999</v>
      </c>
      <c r="M27" s="193">
        <v>1280.5513920000001</v>
      </c>
      <c r="N27" s="193">
        <v>1286.8198239999999</v>
      </c>
      <c r="O27" s="193">
        <v>1292.622437</v>
      </c>
      <c r="P27" s="193">
        <v>1298.365356</v>
      </c>
      <c r="Q27" s="193">
        <v>1303.4930420000001</v>
      </c>
      <c r="R27" s="193">
        <v>1311.538452</v>
      </c>
      <c r="S27" s="193">
        <v>1319.1834719999999</v>
      </c>
      <c r="T27" s="193">
        <v>1326.5633539999999</v>
      </c>
      <c r="U27" s="193">
        <v>1333.7589109999999</v>
      </c>
      <c r="V27" s="193">
        <v>1340.049561</v>
      </c>
      <c r="W27" s="193">
        <v>1346.7814940000001</v>
      </c>
      <c r="X27" s="193">
        <v>1353.242798</v>
      </c>
      <c r="Y27" s="193">
        <v>1359.174072</v>
      </c>
      <c r="Z27" s="193">
        <v>1365.2272949999999</v>
      </c>
      <c r="AA27" s="193">
        <v>1370.2382809999999</v>
      </c>
      <c r="AB27" s="193">
        <v>1375.246582</v>
      </c>
      <c r="AC27" s="193">
        <v>1380.1357419999999</v>
      </c>
      <c r="AD27" s="193">
        <v>1385.1987300000001</v>
      </c>
      <c r="AE27" s="193">
        <v>1390.3923339999999</v>
      </c>
      <c r="AF27" s="178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182" t="s">
        <v>27</v>
      </c>
      <c r="C30" s="192">
        <v>398.22903400000001</v>
      </c>
      <c r="D30" s="192">
        <v>392.40237400000001</v>
      </c>
      <c r="E30" s="192">
        <v>382.71301299999999</v>
      </c>
      <c r="F30" s="192">
        <v>382.25430299999999</v>
      </c>
      <c r="G30" s="192">
        <v>380.36743200000001</v>
      </c>
      <c r="H30" s="192">
        <v>376.19537400000002</v>
      </c>
      <c r="I30" s="192">
        <v>374.92507899999998</v>
      </c>
      <c r="J30" s="192">
        <v>378.88085899999999</v>
      </c>
      <c r="K30" s="192">
        <v>380.57910199999998</v>
      </c>
      <c r="L30" s="192">
        <v>378.15936299999998</v>
      </c>
      <c r="M30" s="192">
        <v>375.21069299999999</v>
      </c>
      <c r="N30" s="192">
        <v>373.5224</v>
      </c>
      <c r="O30" s="192">
        <v>372.09875499999998</v>
      </c>
      <c r="P30" s="192">
        <v>372.27310199999999</v>
      </c>
      <c r="Q30" s="192">
        <v>373.82455399999998</v>
      </c>
      <c r="R30" s="192">
        <v>376.673157</v>
      </c>
      <c r="S30" s="192">
        <v>380.11990400000002</v>
      </c>
      <c r="T30" s="192">
        <v>382.75689699999998</v>
      </c>
      <c r="U30" s="192">
        <v>385.95413200000002</v>
      </c>
      <c r="V30" s="192">
        <v>389.87820399999998</v>
      </c>
      <c r="W30" s="192">
        <v>392.74517800000001</v>
      </c>
      <c r="X30" s="192">
        <v>395.00915500000002</v>
      </c>
      <c r="Y30" s="192">
        <v>397.27270499999997</v>
      </c>
      <c r="Z30" s="192">
        <v>400.03967299999999</v>
      </c>
      <c r="AA30" s="192">
        <v>402.85168499999997</v>
      </c>
      <c r="AB30" s="192">
        <v>405.53808600000002</v>
      </c>
      <c r="AC30" s="192">
        <v>407.58914199999998</v>
      </c>
      <c r="AD30" s="192">
        <v>409.22262599999999</v>
      </c>
      <c r="AE30" s="192">
        <v>412.46481299999999</v>
      </c>
      <c r="AF30" s="181">
        <v>1.255E-3</v>
      </c>
      <c r="AG30" s="37"/>
    </row>
    <row r="31" spans="1:33" ht="12" customHeight="1" x14ac:dyDescent="0.35">
      <c r="A31" s="36" t="s">
        <v>934</v>
      </c>
      <c r="B31" s="182" t="s">
        <v>45</v>
      </c>
      <c r="C31" s="192">
        <v>15.925979999999999</v>
      </c>
      <c r="D31" s="192">
        <v>16.104175999999999</v>
      </c>
      <c r="E31" s="192">
        <v>26.208683000000001</v>
      </c>
      <c r="F31" s="192">
        <v>26.641974999999999</v>
      </c>
      <c r="G31" s="192">
        <v>26.941082000000002</v>
      </c>
      <c r="H31" s="192">
        <v>27.012893999999999</v>
      </c>
      <c r="I31" s="192">
        <v>27.241817000000001</v>
      </c>
      <c r="J31" s="192">
        <v>27.874137999999999</v>
      </c>
      <c r="K31" s="192">
        <v>28.309792000000002</v>
      </c>
      <c r="L31" s="192">
        <v>28.417335999999999</v>
      </c>
      <c r="M31" s="192">
        <v>28.459441999999999</v>
      </c>
      <c r="N31" s="192">
        <v>28.556915</v>
      </c>
      <c r="O31" s="192">
        <v>28.626728</v>
      </c>
      <c r="P31" s="192">
        <v>28.792559000000001</v>
      </c>
      <c r="Q31" s="192">
        <v>29.063704000000001</v>
      </c>
      <c r="R31" s="192">
        <v>29.462157999999999</v>
      </c>
      <c r="S31" s="192">
        <v>29.906448000000001</v>
      </c>
      <c r="T31" s="192">
        <v>30.281220999999999</v>
      </c>
      <c r="U31" s="192">
        <v>30.701145</v>
      </c>
      <c r="V31" s="192">
        <v>31.190007999999999</v>
      </c>
      <c r="W31" s="192">
        <v>31.596461999999999</v>
      </c>
      <c r="X31" s="192">
        <v>31.95722</v>
      </c>
      <c r="Y31" s="192">
        <v>32.318958000000002</v>
      </c>
      <c r="Z31" s="192">
        <v>32.727386000000003</v>
      </c>
      <c r="AA31" s="192">
        <v>33.149971000000001</v>
      </c>
      <c r="AB31" s="192">
        <v>33.564490999999997</v>
      </c>
      <c r="AC31" s="192">
        <v>33.925559999999997</v>
      </c>
      <c r="AD31" s="192">
        <v>34.252997999999998</v>
      </c>
      <c r="AE31" s="192">
        <v>34.731022000000003</v>
      </c>
      <c r="AF31" s="181">
        <v>2.8237000000000002E-2</v>
      </c>
      <c r="AG31" s="37"/>
    </row>
    <row r="32" spans="1:33" ht="12" customHeight="1" x14ac:dyDescent="0.35">
      <c r="A32" s="36" t="s">
        <v>933</v>
      </c>
      <c r="B32" s="182" t="s">
        <v>28</v>
      </c>
      <c r="C32" s="192">
        <v>124.17533899999999</v>
      </c>
      <c r="D32" s="192">
        <v>122.801605</v>
      </c>
      <c r="E32" s="192">
        <v>120.46698000000001</v>
      </c>
      <c r="F32" s="192">
        <v>120.853149</v>
      </c>
      <c r="G32" s="192">
        <v>120.560425</v>
      </c>
      <c r="H32" s="192">
        <v>119.314392</v>
      </c>
      <c r="I32" s="192">
        <v>118.90158099999999</v>
      </c>
      <c r="J32" s="192">
        <v>120.283646</v>
      </c>
      <c r="K32" s="192">
        <v>120.893906</v>
      </c>
      <c r="L32" s="192">
        <v>120.13046300000001</v>
      </c>
      <c r="M32" s="192">
        <v>119.21526299999999</v>
      </c>
      <c r="N32" s="192">
        <v>118.760559</v>
      </c>
      <c r="O32" s="192">
        <v>118.43781300000001</v>
      </c>
      <c r="P32" s="192">
        <v>118.69594600000001</v>
      </c>
      <c r="Q32" s="192">
        <v>119.44458</v>
      </c>
      <c r="R32" s="192">
        <v>120.649078</v>
      </c>
      <c r="S32" s="192">
        <v>122.05875399999999</v>
      </c>
      <c r="T32" s="192">
        <v>123.207565</v>
      </c>
      <c r="U32" s="192">
        <v>124.57878100000001</v>
      </c>
      <c r="V32" s="192">
        <v>126.22034499999999</v>
      </c>
      <c r="W32" s="192">
        <v>127.465225</v>
      </c>
      <c r="X32" s="192">
        <v>128.518066</v>
      </c>
      <c r="Y32" s="192">
        <v>129.55896000000001</v>
      </c>
      <c r="Z32" s="192">
        <v>130.78317300000001</v>
      </c>
      <c r="AA32" s="192">
        <v>132.02664200000001</v>
      </c>
      <c r="AB32" s="192">
        <v>133.22749300000001</v>
      </c>
      <c r="AC32" s="192">
        <v>134.192261</v>
      </c>
      <c r="AD32" s="192">
        <v>135.01527400000001</v>
      </c>
      <c r="AE32" s="192">
        <v>136.399597</v>
      </c>
      <c r="AF32" s="181">
        <v>3.359E-3</v>
      </c>
      <c r="AG32" s="37"/>
    </row>
    <row r="33" spans="1:33" ht="12" customHeight="1" x14ac:dyDescent="0.35">
      <c r="A33" s="36" t="s">
        <v>932</v>
      </c>
      <c r="B33" s="182" t="s">
        <v>931</v>
      </c>
      <c r="C33" s="192">
        <v>877.12268100000006</v>
      </c>
      <c r="D33" s="192">
        <v>838.28491199999996</v>
      </c>
      <c r="E33" s="192">
        <v>803.33203100000003</v>
      </c>
      <c r="F33" s="192">
        <v>885.28497300000004</v>
      </c>
      <c r="G33" s="192">
        <v>896.76684599999999</v>
      </c>
      <c r="H33" s="192">
        <v>910.66851799999995</v>
      </c>
      <c r="I33" s="192">
        <v>920.57629399999996</v>
      </c>
      <c r="J33" s="192">
        <v>929.12377900000001</v>
      </c>
      <c r="K33" s="192">
        <v>935.57904099999996</v>
      </c>
      <c r="L33" s="192">
        <v>940.43713400000001</v>
      </c>
      <c r="M33" s="192">
        <v>939.12109399999997</v>
      </c>
      <c r="N33" s="192">
        <v>942.23821999999996</v>
      </c>
      <c r="O33" s="192">
        <v>949.38445999999999</v>
      </c>
      <c r="P33" s="192">
        <v>956.40106200000002</v>
      </c>
      <c r="Q33" s="192">
        <v>963.487122</v>
      </c>
      <c r="R33" s="192">
        <v>972.20831299999998</v>
      </c>
      <c r="S33" s="192">
        <v>983.47558600000002</v>
      </c>
      <c r="T33" s="192">
        <v>994.22546399999999</v>
      </c>
      <c r="U33" s="192">
        <v>1006.13031</v>
      </c>
      <c r="V33" s="192">
        <v>1018.477905</v>
      </c>
      <c r="W33" s="192">
        <v>1028.916504</v>
      </c>
      <c r="X33" s="192">
        <v>1031.2604980000001</v>
      </c>
      <c r="Y33" s="192">
        <v>1046.4487300000001</v>
      </c>
      <c r="Z33" s="192">
        <v>1067.1621090000001</v>
      </c>
      <c r="AA33" s="192">
        <v>1078.100342</v>
      </c>
      <c r="AB33" s="192">
        <v>1093.349976</v>
      </c>
      <c r="AC33" s="192">
        <v>1105.9754640000001</v>
      </c>
      <c r="AD33" s="192">
        <v>1118.7026370000001</v>
      </c>
      <c r="AE33" s="192">
        <v>1132.0561520000001</v>
      </c>
      <c r="AF33" s="181">
        <v>9.1540000000000007E-3</v>
      </c>
      <c r="AG33" s="37"/>
    </row>
    <row r="34" spans="1:33" ht="12" customHeight="1" x14ac:dyDescent="0.35">
      <c r="A34" s="36" t="s">
        <v>930</v>
      </c>
      <c r="B34" s="182" t="s">
        <v>29</v>
      </c>
      <c r="C34" s="192">
        <v>50.129589000000003</v>
      </c>
      <c r="D34" s="192">
        <v>26.268929</v>
      </c>
      <c r="E34" s="192">
        <v>29.216578999999999</v>
      </c>
      <c r="F34" s="192">
        <v>32.777683000000003</v>
      </c>
      <c r="G34" s="192">
        <v>36.096397000000003</v>
      </c>
      <c r="H34" s="192">
        <v>38.955849000000001</v>
      </c>
      <c r="I34" s="192">
        <v>41.855933999999998</v>
      </c>
      <c r="J34" s="192">
        <v>45.165923999999997</v>
      </c>
      <c r="K34" s="192">
        <v>47.923813000000003</v>
      </c>
      <c r="L34" s="192">
        <v>49.742634000000002</v>
      </c>
      <c r="M34" s="192">
        <v>51.045906000000002</v>
      </c>
      <c r="N34" s="192">
        <v>52.083545999999998</v>
      </c>
      <c r="O34" s="192">
        <v>52.691352999999999</v>
      </c>
      <c r="P34" s="192">
        <v>53.056812000000001</v>
      </c>
      <c r="Q34" s="192">
        <v>53.377541000000001</v>
      </c>
      <c r="R34" s="192">
        <v>53.895325</v>
      </c>
      <c r="S34" s="192">
        <v>54.515915</v>
      </c>
      <c r="T34" s="192">
        <v>55.016876000000003</v>
      </c>
      <c r="U34" s="192">
        <v>55.612679</v>
      </c>
      <c r="V34" s="192">
        <v>56.328826999999997</v>
      </c>
      <c r="W34" s="192">
        <v>56.871670000000002</v>
      </c>
      <c r="X34" s="192">
        <v>57.324516000000003</v>
      </c>
      <c r="Y34" s="192">
        <v>57.773651000000001</v>
      </c>
      <c r="Z34" s="192">
        <v>58.306206000000003</v>
      </c>
      <c r="AA34" s="192">
        <v>58.860320999999999</v>
      </c>
      <c r="AB34" s="192">
        <v>59.395080999999998</v>
      </c>
      <c r="AC34" s="192">
        <v>59.828186000000002</v>
      </c>
      <c r="AD34" s="192">
        <v>60.197830000000003</v>
      </c>
      <c r="AE34" s="192">
        <v>60.825980999999999</v>
      </c>
      <c r="AF34" s="181">
        <v>6.9309999999999997E-3</v>
      </c>
      <c r="AG34" s="37"/>
    </row>
    <row r="35" spans="1:33" ht="12" customHeight="1" x14ac:dyDescent="0.35">
      <c r="A35" s="36" t="s">
        <v>929</v>
      </c>
      <c r="B35" s="182" t="s">
        <v>44</v>
      </c>
      <c r="C35" s="192">
        <v>1465.582764</v>
      </c>
      <c r="D35" s="192">
        <v>1395.861938</v>
      </c>
      <c r="E35" s="192">
        <v>1361.9372559999999</v>
      </c>
      <c r="F35" s="192">
        <v>1447.812134</v>
      </c>
      <c r="G35" s="192">
        <v>1460.732178</v>
      </c>
      <c r="H35" s="192">
        <v>1472.1469729999999</v>
      </c>
      <c r="I35" s="192">
        <v>1483.500732</v>
      </c>
      <c r="J35" s="192">
        <v>1501.3282469999999</v>
      </c>
      <c r="K35" s="192">
        <v>1513.2856449999999</v>
      </c>
      <c r="L35" s="192">
        <v>1516.8869629999999</v>
      </c>
      <c r="M35" s="192">
        <v>1513.0523679999999</v>
      </c>
      <c r="N35" s="192">
        <v>1515.161621</v>
      </c>
      <c r="O35" s="192">
        <v>1521.2392580000001</v>
      </c>
      <c r="P35" s="192">
        <v>1529.2193600000001</v>
      </c>
      <c r="Q35" s="192">
        <v>1539.19751</v>
      </c>
      <c r="R35" s="192">
        <v>1552.887939</v>
      </c>
      <c r="S35" s="192">
        <v>1570.0766599999999</v>
      </c>
      <c r="T35" s="192">
        <v>1585.4880370000001</v>
      </c>
      <c r="U35" s="192">
        <v>1602.9770510000001</v>
      </c>
      <c r="V35" s="192">
        <v>1622.095337</v>
      </c>
      <c r="W35" s="192">
        <v>1637.5950929999999</v>
      </c>
      <c r="X35" s="192">
        <v>1644.069336</v>
      </c>
      <c r="Y35" s="192">
        <v>1663.373047</v>
      </c>
      <c r="Z35" s="192">
        <v>1689.0185550000001</v>
      </c>
      <c r="AA35" s="192">
        <v>1704.989014</v>
      </c>
      <c r="AB35" s="192">
        <v>1725.0751949999999</v>
      </c>
      <c r="AC35" s="192">
        <v>1741.5104980000001</v>
      </c>
      <c r="AD35" s="192">
        <v>1757.3914789999999</v>
      </c>
      <c r="AE35" s="192">
        <v>1776.477539</v>
      </c>
      <c r="AF35" s="181">
        <v>6.894E-3</v>
      </c>
      <c r="AG35" s="37"/>
    </row>
    <row r="36" spans="1:33" ht="12" customHeight="1" x14ac:dyDescent="0.35">
      <c r="A36" s="36" t="s">
        <v>928</v>
      </c>
      <c r="B36" s="182" t="s">
        <v>30</v>
      </c>
      <c r="C36" s="192">
        <v>215.09570299999999</v>
      </c>
      <c r="D36" s="192">
        <v>200.60623200000001</v>
      </c>
      <c r="E36" s="192">
        <v>197.28491199999999</v>
      </c>
      <c r="F36" s="192">
        <v>198.24241599999999</v>
      </c>
      <c r="G36" s="192">
        <v>198.35534699999999</v>
      </c>
      <c r="H36" s="192">
        <v>197.14042699999999</v>
      </c>
      <c r="I36" s="192">
        <v>196.92001300000001</v>
      </c>
      <c r="J36" s="192">
        <v>198.91241500000001</v>
      </c>
      <c r="K36" s="192">
        <v>199.90763899999999</v>
      </c>
      <c r="L36" s="192">
        <v>199.15048200000001</v>
      </c>
      <c r="M36" s="192">
        <v>198.11352500000001</v>
      </c>
      <c r="N36" s="192">
        <v>197.491409</v>
      </c>
      <c r="O36" s="192">
        <v>196.78921500000001</v>
      </c>
      <c r="P36" s="192">
        <v>196.58514400000001</v>
      </c>
      <c r="Q36" s="192">
        <v>196.97163399999999</v>
      </c>
      <c r="R36" s="192">
        <v>197.905182</v>
      </c>
      <c r="S36" s="192">
        <v>198.86511200000001</v>
      </c>
      <c r="T36" s="192">
        <v>199.61163300000001</v>
      </c>
      <c r="U36" s="192">
        <v>200.39137299999999</v>
      </c>
      <c r="V36" s="192">
        <v>201.36689799999999</v>
      </c>
      <c r="W36" s="192">
        <v>201.893036</v>
      </c>
      <c r="X36" s="192">
        <v>202.29002399999999</v>
      </c>
      <c r="Y36" s="192">
        <v>202.79025300000001</v>
      </c>
      <c r="Z36" s="192">
        <v>203.458878</v>
      </c>
      <c r="AA36" s="192">
        <v>202.03196700000001</v>
      </c>
      <c r="AB36" s="192">
        <v>200.86987300000001</v>
      </c>
      <c r="AC36" s="192">
        <v>199.75556900000001</v>
      </c>
      <c r="AD36" s="192">
        <v>198.74359100000001</v>
      </c>
      <c r="AE36" s="192">
        <v>198.59123199999999</v>
      </c>
      <c r="AF36" s="181">
        <v>-2.8470000000000001E-3</v>
      </c>
      <c r="AG36" s="37"/>
    </row>
    <row r="37" spans="1:33" ht="12" customHeight="1" x14ac:dyDescent="0.35">
      <c r="A37" s="36" t="s">
        <v>927</v>
      </c>
      <c r="B37" s="182" t="s">
        <v>36</v>
      </c>
      <c r="C37" s="192">
        <v>260.33200099999999</v>
      </c>
      <c r="D37" s="192">
        <v>262.11892699999999</v>
      </c>
      <c r="E37" s="192">
        <v>260.165009</v>
      </c>
      <c r="F37" s="192">
        <v>263.80447400000003</v>
      </c>
      <c r="G37" s="192">
        <v>265.87133799999998</v>
      </c>
      <c r="H37" s="192">
        <v>265.77175899999997</v>
      </c>
      <c r="I37" s="192">
        <v>267.36648600000001</v>
      </c>
      <c r="J37" s="192">
        <v>272.92312600000002</v>
      </c>
      <c r="K37" s="192">
        <v>276.56497200000001</v>
      </c>
      <c r="L37" s="192">
        <v>276.87716699999999</v>
      </c>
      <c r="M37" s="192">
        <v>276.549103</v>
      </c>
      <c r="N37" s="192">
        <v>276.93249500000002</v>
      </c>
      <c r="O37" s="192">
        <v>277.23330700000002</v>
      </c>
      <c r="P37" s="192">
        <v>278.53656000000001</v>
      </c>
      <c r="Q37" s="192">
        <v>280.85638399999999</v>
      </c>
      <c r="R37" s="192">
        <v>284.286316</v>
      </c>
      <c r="S37" s="192">
        <v>288.20575000000002</v>
      </c>
      <c r="T37" s="192">
        <v>291.540863</v>
      </c>
      <c r="U37" s="192">
        <v>295.47744799999998</v>
      </c>
      <c r="V37" s="192">
        <v>300.08148199999999</v>
      </c>
      <c r="W37" s="192">
        <v>303.69912699999998</v>
      </c>
      <c r="X37" s="192">
        <v>306.86340300000001</v>
      </c>
      <c r="Y37" s="192">
        <v>310.02810699999998</v>
      </c>
      <c r="Z37" s="192">
        <v>313.65683000000001</v>
      </c>
      <c r="AA37" s="192">
        <v>317.43075599999997</v>
      </c>
      <c r="AB37" s="192">
        <v>321.12274200000002</v>
      </c>
      <c r="AC37" s="192">
        <v>324.26965300000001</v>
      </c>
      <c r="AD37" s="192">
        <v>327.088684</v>
      </c>
      <c r="AE37" s="192">
        <v>331.34307899999999</v>
      </c>
      <c r="AF37" s="181">
        <v>8.6510000000000007E-3</v>
      </c>
      <c r="AG37" s="37"/>
    </row>
    <row r="38" spans="1:33" ht="12" customHeight="1" x14ac:dyDescent="0.35">
      <c r="A38" s="36" t="s">
        <v>926</v>
      </c>
      <c r="B38" s="184" t="s">
        <v>35</v>
      </c>
      <c r="C38" s="193">
        <v>1941.0104980000001</v>
      </c>
      <c r="D38" s="193">
        <v>1858.5870359999999</v>
      </c>
      <c r="E38" s="193">
        <v>1819.387207</v>
      </c>
      <c r="F38" s="193">
        <v>1909.859009</v>
      </c>
      <c r="G38" s="193">
        <v>1924.958862</v>
      </c>
      <c r="H38" s="193">
        <v>1935.059082</v>
      </c>
      <c r="I38" s="193">
        <v>1947.787231</v>
      </c>
      <c r="J38" s="193">
        <v>1973.163818</v>
      </c>
      <c r="K38" s="193">
        <v>1989.7581789999999</v>
      </c>
      <c r="L38" s="193">
        <v>1992.914673</v>
      </c>
      <c r="M38" s="193">
        <v>1987.714966</v>
      </c>
      <c r="N38" s="193">
        <v>1989.5855710000001</v>
      </c>
      <c r="O38" s="193">
        <v>1995.2617190000001</v>
      </c>
      <c r="P38" s="193">
        <v>2004.341064</v>
      </c>
      <c r="Q38" s="193">
        <v>2017.025635</v>
      </c>
      <c r="R38" s="193">
        <v>2035.079346</v>
      </c>
      <c r="S38" s="193">
        <v>2057.147461</v>
      </c>
      <c r="T38" s="193">
        <v>2076.6403810000002</v>
      </c>
      <c r="U38" s="193">
        <v>2098.8459469999998</v>
      </c>
      <c r="V38" s="193">
        <v>2123.5437010000001</v>
      </c>
      <c r="W38" s="193">
        <v>2143.1872560000002</v>
      </c>
      <c r="X38" s="193">
        <v>2153.2226559999999</v>
      </c>
      <c r="Y38" s="193">
        <v>2176.1914059999999</v>
      </c>
      <c r="Z38" s="193">
        <v>2206.1342770000001</v>
      </c>
      <c r="AA38" s="193">
        <v>2224.4516600000002</v>
      </c>
      <c r="AB38" s="193">
        <v>2247.0678710000002</v>
      </c>
      <c r="AC38" s="193">
        <v>2265.5356449999999</v>
      </c>
      <c r="AD38" s="193">
        <v>2283.2236330000001</v>
      </c>
      <c r="AE38" s="193">
        <v>2306.411865</v>
      </c>
      <c r="AF38" s="178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182" t="s">
        <v>26</v>
      </c>
      <c r="C41" s="192">
        <v>8.005884</v>
      </c>
      <c r="D41" s="192">
        <v>6.7675400000000003</v>
      </c>
      <c r="E41" s="192">
        <v>6.2905569999999997</v>
      </c>
      <c r="F41" s="192">
        <v>6.0060409999999997</v>
      </c>
      <c r="G41" s="192">
        <v>5.832808</v>
      </c>
      <c r="H41" s="192">
        <v>5.6038110000000003</v>
      </c>
      <c r="I41" s="192">
        <v>5.4242800000000004</v>
      </c>
      <c r="J41" s="192">
        <v>5.2160399999999996</v>
      </c>
      <c r="K41" s="192">
        <v>5.0442159999999996</v>
      </c>
      <c r="L41" s="192">
        <v>4.8604409999999998</v>
      </c>
      <c r="M41" s="192">
        <v>4.7780269999999998</v>
      </c>
      <c r="N41" s="192">
        <v>4.7285959999999996</v>
      </c>
      <c r="O41" s="192">
        <v>4.6493270000000004</v>
      </c>
      <c r="P41" s="192">
        <v>4.5995229999999996</v>
      </c>
      <c r="Q41" s="192">
        <v>4.5430070000000002</v>
      </c>
      <c r="R41" s="192">
        <v>4.533487</v>
      </c>
      <c r="S41" s="192">
        <v>4.5010669999999999</v>
      </c>
      <c r="T41" s="192">
        <v>4.4503789999999999</v>
      </c>
      <c r="U41" s="192">
        <v>4.3772339999999996</v>
      </c>
      <c r="V41" s="192">
        <v>4.3529749999999998</v>
      </c>
      <c r="W41" s="192">
        <v>4.3334020000000004</v>
      </c>
      <c r="X41" s="192">
        <v>4.3414770000000003</v>
      </c>
      <c r="Y41" s="192">
        <v>4.3475070000000002</v>
      </c>
      <c r="Z41" s="192">
        <v>4.333361</v>
      </c>
      <c r="AA41" s="192">
        <v>4.3297239999999997</v>
      </c>
      <c r="AB41" s="192">
        <v>4.3119690000000004</v>
      </c>
      <c r="AC41" s="192">
        <v>4.315658</v>
      </c>
      <c r="AD41" s="192">
        <v>4.3247960000000001</v>
      </c>
      <c r="AE41" s="192">
        <v>4.3316169999999996</v>
      </c>
      <c r="AF41" s="181">
        <v>-2.1697999999999999E-2</v>
      </c>
      <c r="AG41" s="37"/>
    </row>
    <row r="42" spans="1:33" ht="15" customHeight="1" x14ac:dyDescent="0.35">
      <c r="A42" s="36" t="s">
        <v>924</v>
      </c>
      <c r="B42" s="182" t="s">
        <v>27</v>
      </c>
      <c r="C42" s="192">
        <v>222.08575400000001</v>
      </c>
      <c r="D42" s="192">
        <v>217.055328</v>
      </c>
      <c r="E42" s="192">
        <v>213.395645</v>
      </c>
      <c r="F42" s="192">
        <v>207.54452499999999</v>
      </c>
      <c r="G42" s="192">
        <v>201.75645399999999</v>
      </c>
      <c r="H42" s="192">
        <v>195.11248800000001</v>
      </c>
      <c r="I42" s="192">
        <v>190.440674</v>
      </c>
      <c r="J42" s="192">
        <v>185.95742799999999</v>
      </c>
      <c r="K42" s="192">
        <v>183.48275799999999</v>
      </c>
      <c r="L42" s="192">
        <v>181.68798799999999</v>
      </c>
      <c r="M42" s="192">
        <v>180.853027</v>
      </c>
      <c r="N42" s="192">
        <v>179.99667400000001</v>
      </c>
      <c r="O42" s="192">
        <v>178.85867300000001</v>
      </c>
      <c r="P42" s="192">
        <v>178.46107499999999</v>
      </c>
      <c r="Q42" s="192">
        <v>178.12063599999999</v>
      </c>
      <c r="R42" s="192">
        <v>177.77709999999999</v>
      </c>
      <c r="S42" s="192">
        <v>177.377441</v>
      </c>
      <c r="T42" s="192">
        <v>177.40747099999999</v>
      </c>
      <c r="U42" s="192">
        <v>177.173813</v>
      </c>
      <c r="V42" s="192">
        <v>177.32626300000001</v>
      </c>
      <c r="W42" s="192">
        <v>177.69258099999999</v>
      </c>
      <c r="X42" s="192">
        <v>178.52229299999999</v>
      </c>
      <c r="Y42" s="192">
        <v>179.24115</v>
      </c>
      <c r="Z42" s="192">
        <v>179.58523600000001</v>
      </c>
      <c r="AA42" s="192">
        <v>180.03317300000001</v>
      </c>
      <c r="AB42" s="192">
        <v>179.78195199999999</v>
      </c>
      <c r="AC42" s="192">
        <v>179.737213</v>
      </c>
      <c r="AD42" s="192">
        <v>179.985657</v>
      </c>
      <c r="AE42" s="192">
        <v>180.526703</v>
      </c>
      <c r="AF42" s="181">
        <v>-7.3720000000000001E-3</v>
      </c>
      <c r="AG42" s="37"/>
    </row>
    <row r="43" spans="1:33" ht="15" customHeight="1" x14ac:dyDescent="0.35">
      <c r="A43" s="36" t="s">
        <v>923</v>
      </c>
      <c r="B43" s="182" t="s">
        <v>28</v>
      </c>
      <c r="C43" s="192">
        <v>48.508167</v>
      </c>
      <c r="D43" s="192">
        <v>47.684356999999999</v>
      </c>
      <c r="E43" s="192">
        <v>47.170108999999997</v>
      </c>
      <c r="F43" s="192">
        <v>46.597244000000003</v>
      </c>
      <c r="G43" s="192">
        <v>46.201523000000002</v>
      </c>
      <c r="H43" s="192">
        <v>45.401249</v>
      </c>
      <c r="I43" s="192">
        <v>44.935692000000003</v>
      </c>
      <c r="J43" s="192">
        <v>44.316066999999997</v>
      </c>
      <c r="K43" s="192">
        <v>44.08276</v>
      </c>
      <c r="L43" s="192">
        <v>43.909213999999999</v>
      </c>
      <c r="M43" s="192">
        <v>43.982799999999997</v>
      </c>
      <c r="N43" s="192">
        <v>44.087353</v>
      </c>
      <c r="O43" s="192">
        <v>44.103188000000003</v>
      </c>
      <c r="P43" s="192">
        <v>44.168166999999997</v>
      </c>
      <c r="Q43" s="192">
        <v>44.273705</v>
      </c>
      <c r="R43" s="192">
        <v>44.396416000000002</v>
      </c>
      <c r="S43" s="192">
        <v>44.431499000000002</v>
      </c>
      <c r="T43" s="192">
        <v>44.544201000000001</v>
      </c>
      <c r="U43" s="192">
        <v>44.496952</v>
      </c>
      <c r="V43" s="192">
        <v>44.513710000000003</v>
      </c>
      <c r="W43" s="192">
        <v>44.640555999999997</v>
      </c>
      <c r="X43" s="192">
        <v>44.878543999999998</v>
      </c>
      <c r="Y43" s="192">
        <v>45.107123999999999</v>
      </c>
      <c r="Z43" s="192">
        <v>45.162399000000001</v>
      </c>
      <c r="AA43" s="192">
        <v>45.317574</v>
      </c>
      <c r="AB43" s="192">
        <v>45.281802999999996</v>
      </c>
      <c r="AC43" s="192">
        <v>45.425735000000003</v>
      </c>
      <c r="AD43" s="192">
        <v>45.641067999999997</v>
      </c>
      <c r="AE43" s="192">
        <v>45.871310999999999</v>
      </c>
      <c r="AF43" s="181">
        <v>-1.9940000000000001E-3</v>
      </c>
      <c r="AG43" s="37"/>
    </row>
    <row r="44" spans="1:33" ht="15" customHeight="1" x14ac:dyDescent="0.35">
      <c r="A44" s="36" t="s">
        <v>922</v>
      </c>
      <c r="B44" s="182" t="s">
        <v>29</v>
      </c>
      <c r="C44" s="192">
        <v>27.182154000000001</v>
      </c>
      <c r="D44" s="192">
        <v>14.101213</v>
      </c>
      <c r="E44" s="192">
        <v>16.038578000000001</v>
      </c>
      <c r="F44" s="192">
        <v>17.572921999999998</v>
      </c>
      <c r="G44" s="192">
        <v>19.090907999999999</v>
      </c>
      <c r="H44" s="192">
        <v>20.262682000000002</v>
      </c>
      <c r="I44" s="192">
        <v>21.380752999999999</v>
      </c>
      <c r="J44" s="192">
        <v>22.191289999999999</v>
      </c>
      <c r="K44" s="192">
        <v>23.194054000000001</v>
      </c>
      <c r="L44" s="192">
        <v>24.106794000000001</v>
      </c>
      <c r="M44" s="192">
        <v>25.001332999999999</v>
      </c>
      <c r="N44" s="192">
        <v>25.672173999999998</v>
      </c>
      <c r="O44" s="192">
        <v>26.022687999999999</v>
      </c>
      <c r="P44" s="192">
        <v>26.184282</v>
      </c>
      <c r="Q44" s="192">
        <v>26.193919999999999</v>
      </c>
      <c r="R44" s="192">
        <v>26.171358000000001</v>
      </c>
      <c r="S44" s="192">
        <v>26.090824000000001</v>
      </c>
      <c r="T44" s="192">
        <v>26.039331000000001</v>
      </c>
      <c r="U44" s="192">
        <v>25.905166999999999</v>
      </c>
      <c r="V44" s="192">
        <v>25.840612</v>
      </c>
      <c r="W44" s="192">
        <v>25.848913</v>
      </c>
      <c r="X44" s="192">
        <v>25.856224000000001</v>
      </c>
      <c r="Y44" s="192">
        <v>25.856933999999999</v>
      </c>
      <c r="Z44" s="192">
        <v>25.756682999999999</v>
      </c>
      <c r="AA44" s="192">
        <v>25.733414</v>
      </c>
      <c r="AB44" s="192">
        <v>25.625924999999999</v>
      </c>
      <c r="AC44" s="192">
        <v>25.652685000000002</v>
      </c>
      <c r="AD44" s="192">
        <v>25.700144000000002</v>
      </c>
      <c r="AE44" s="192">
        <v>25.707941000000002</v>
      </c>
      <c r="AF44" s="181">
        <v>-1.9889999999999999E-3</v>
      </c>
      <c r="AG44" s="37"/>
    </row>
    <row r="45" spans="1:33" ht="15" customHeight="1" x14ac:dyDescent="0.35">
      <c r="A45" s="36" t="s">
        <v>921</v>
      </c>
      <c r="B45" s="182" t="s">
        <v>44</v>
      </c>
      <c r="C45" s="192">
        <v>305.78198200000003</v>
      </c>
      <c r="D45" s="192">
        <v>285.60845899999998</v>
      </c>
      <c r="E45" s="192">
        <v>282.89489700000001</v>
      </c>
      <c r="F45" s="192">
        <v>277.72076399999997</v>
      </c>
      <c r="G45" s="192">
        <v>272.88168300000001</v>
      </c>
      <c r="H45" s="192">
        <v>266.38021900000001</v>
      </c>
      <c r="I45" s="192">
        <v>262.18139600000001</v>
      </c>
      <c r="J45" s="192">
        <v>257.68081699999999</v>
      </c>
      <c r="K45" s="192">
        <v>255.80380199999999</v>
      </c>
      <c r="L45" s="192">
        <v>254.564438</v>
      </c>
      <c r="M45" s="192">
        <v>254.61518899999999</v>
      </c>
      <c r="N45" s="192">
        <v>254.484802</v>
      </c>
      <c r="O45" s="192">
        <v>253.63386499999999</v>
      </c>
      <c r="P45" s="192">
        <v>253.41304</v>
      </c>
      <c r="Q45" s="192">
        <v>253.131271</v>
      </c>
      <c r="R45" s="192">
        <v>252.87835699999999</v>
      </c>
      <c r="S45" s="192">
        <v>252.40083300000001</v>
      </c>
      <c r="T45" s="192">
        <v>252.44139100000001</v>
      </c>
      <c r="U45" s="192">
        <v>251.95315600000001</v>
      </c>
      <c r="V45" s="192">
        <v>252.033569</v>
      </c>
      <c r="W45" s="192">
        <v>252.51544200000001</v>
      </c>
      <c r="X45" s="192">
        <v>253.59854100000001</v>
      </c>
      <c r="Y45" s="192">
        <v>254.55270400000001</v>
      </c>
      <c r="Z45" s="192">
        <v>254.83767700000001</v>
      </c>
      <c r="AA45" s="192">
        <v>255.413895</v>
      </c>
      <c r="AB45" s="192">
        <v>255.00164799999999</v>
      </c>
      <c r="AC45" s="192">
        <v>255.13128699999999</v>
      </c>
      <c r="AD45" s="192">
        <v>255.65167199999999</v>
      </c>
      <c r="AE45" s="192">
        <v>256.43756100000002</v>
      </c>
      <c r="AF45" s="181">
        <v>-6.2659999999999999E-3</v>
      </c>
      <c r="AG45" s="37"/>
    </row>
    <row r="46" spans="1:33" ht="15" customHeight="1" x14ac:dyDescent="0.35">
      <c r="A46" s="36" t="s">
        <v>920</v>
      </c>
      <c r="B46" s="182" t="s">
        <v>30</v>
      </c>
      <c r="C46" s="192">
        <v>564.92944299999999</v>
      </c>
      <c r="D46" s="192">
        <v>538.40069600000004</v>
      </c>
      <c r="E46" s="192">
        <v>534.04022199999997</v>
      </c>
      <c r="F46" s="192">
        <v>532.53564500000005</v>
      </c>
      <c r="G46" s="192">
        <v>530.77587900000003</v>
      </c>
      <c r="H46" s="192">
        <v>525.39257799999996</v>
      </c>
      <c r="I46" s="192">
        <v>523.00500499999998</v>
      </c>
      <c r="J46" s="192">
        <v>520.27093500000001</v>
      </c>
      <c r="K46" s="192">
        <v>518.94732699999997</v>
      </c>
      <c r="L46" s="192">
        <v>517.41424600000005</v>
      </c>
      <c r="M46" s="192">
        <v>517.70159899999999</v>
      </c>
      <c r="N46" s="192">
        <v>517.85839799999997</v>
      </c>
      <c r="O46" s="192">
        <v>517.27954099999999</v>
      </c>
      <c r="P46" s="192">
        <v>517.17846699999996</v>
      </c>
      <c r="Q46" s="192">
        <v>517.54766800000004</v>
      </c>
      <c r="R46" s="192">
        <v>518.38464399999998</v>
      </c>
      <c r="S46" s="192">
        <v>518.702271</v>
      </c>
      <c r="T46" s="192">
        <v>519.91119400000002</v>
      </c>
      <c r="U46" s="192">
        <v>520.04199200000005</v>
      </c>
      <c r="V46" s="192">
        <v>520.50732400000004</v>
      </c>
      <c r="W46" s="192">
        <v>521.44311500000003</v>
      </c>
      <c r="X46" s="192">
        <v>523.69226100000003</v>
      </c>
      <c r="Y46" s="192">
        <v>525.85235599999999</v>
      </c>
      <c r="Z46" s="192">
        <v>526.95910600000002</v>
      </c>
      <c r="AA46" s="192">
        <v>528.07531700000004</v>
      </c>
      <c r="AB46" s="192">
        <v>527.75451699999996</v>
      </c>
      <c r="AC46" s="192">
        <v>528.15801999999996</v>
      </c>
      <c r="AD46" s="192">
        <v>529.20696999999996</v>
      </c>
      <c r="AE46" s="192">
        <v>530.93670699999996</v>
      </c>
      <c r="AF46" s="181">
        <v>-2.2139999999999998E-3</v>
      </c>
      <c r="AG46" s="37"/>
    </row>
    <row r="47" spans="1:33" ht="15" customHeight="1" x14ac:dyDescent="0.35">
      <c r="A47" s="36" t="s">
        <v>919</v>
      </c>
      <c r="B47" s="182" t="s">
        <v>48</v>
      </c>
      <c r="C47" s="192">
        <v>2058.1088869999999</v>
      </c>
      <c r="D47" s="192">
        <v>2092.7683109999998</v>
      </c>
      <c r="E47" s="192">
        <v>2081.4267580000001</v>
      </c>
      <c r="F47" s="192">
        <v>2090.5629880000001</v>
      </c>
      <c r="G47" s="192">
        <v>2120.1450199999999</v>
      </c>
      <c r="H47" s="192">
        <v>2120.570557</v>
      </c>
      <c r="I47" s="192">
        <v>2152.6892090000001</v>
      </c>
      <c r="J47" s="192">
        <v>2157.732422</v>
      </c>
      <c r="K47" s="192">
        <v>2169.5029300000001</v>
      </c>
      <c r="L47" s="192">
        <v>2181.5991210000002</v>
      </c>
      <c r="M47" s="192">
        <v>2211.1008299999999</v>
      </c>
      <c r="N47" s="192">
        <v>2229.0566410000001</v>
      </c>
      <c r="O47" s="192">
        <v>2246.7282709999999</v>
      </c>
      <c r="P47" s="192">
        <v>2257.5561520000001</v>
      </c>
      <c r="Q47" s="192">
        <v>2286.3718260000001</v>
      </c>
      <c r="R47" s="192">
        <v>2304.4689939999998</v>
      </c>
      <c r="S47" s="192">
        <v>2314.0822750000002</v>
      </c>
      <c r="T47" s="192">
        <v>2334.6286620000001</v>
      </c>
      <c r="U47" s="192">
        <v>2333.602539</v>
      </c>
      <c r="V47" s="192">
        <v>2335.8422850000002</v>
      </c>
      <c r="W47" s="192">
        <v>2353.1972660000001</v>
      </c>
      <c r="X47" s="192">
        <v>2370.9484859999998</v>
      </c>
      <c r="Y47" s="192">
        <v>2396.3051759999998</v>
      </c>
      <c r="Z47" s="192">
        <v>2404.6779790000001</v>
      </c>
      <c r="AA47" s="192">
        <v>2414.688721</v>
      </c>
      <c r="AB47" s="192">
        <v>2416.2065429999998</v>
      </c>
      <c r="AC47" s="192">
        <v>2445.2197270000001</v>
      </c>
      <c r="AD47" s="192">
        <v>2460.186279</v>
      </c>
      <c r="AE47" s="192">
        <v>2468.7202149999998</v>
      </c>
      <c r="AF47" s="181">
        <v>6.5180000000000004E-3</v>
      </c>
      <c r="AG47" s="37"/>
    </row>
    <row r="48" spans="1:33" ht="15" customHeight="1" x14ac:dyDescent="0.35">
      <c r="A48" s="36" t="s">
        <v>918</v>
      </c>
      <c r="B48" s="182" t="s">
        <v>31</v>
      </c>
      <c r="C48" s="192">
        <v>9.3246649999999995</v>
      </c>
      <c r="D48" s="192">
        <v>8.7132170000000002</v>
      </c>
      <c r="E48" s="192">
        <v>8.7916790000000002</v>
      </c>
      <c r="F48" s="192">
        <v>8.8830880000000008</v>
      </c>
      <c r="G48" s="192">
        <v>8.9492630000000002</v>
      </c>
      <c r="H48" s="192">
        <v>9.0005629999999996</v>
      </c>
      <c r="I48" s="192">
        <v>9.0669339999999998</v>
      </c>
      <c r="J48" s="192">
        <v>9.1327370000000005</v>
      </c>
      <c r="K48" s="192">
        <v>9.1895480000000003</v>
      </c>
      <c r="L48" s="192">
        <v>9.2291089999999993</v>
      </c>
      <c r="M48" s="192">
        <v>9.2595220000000005</v>
      </c>
      <c r="N48" s="192">
        <v>9.2757290000000001</v>
      </c>
      <c r="O48" s="192">
        <v>9.2730420000000002</v>
      </c>
      <c r="P48" s="192">
        <v>9.2681489999999993</v>
      </c>
      <c r="Q48" s="192">
        <v>9.2613000000000003</v>
      </c>
      <c r="R48" s="192">
        <v>9.2596729999999994</v>
      </c>
      <c r="S48" s="192">
        <v>9.2620290000000001</v>
      </c>
      <c r="T48" s="192">
        <v>9.2720800000000008</v>
      </c>
      <c r="U48" s="192">
        <v>9.2808200000000003</v>
      </c>
      <c r="V48" s="192">
        <v>9.2918350000000007</v>
      </c>
      <c r="W48" s="192">
        <v>9.3023190000000007</v>
      </c>
      <c r="X48" s="192">
        <v>9.3293820000000007</v>
      </c>
      <c r="Y48" s="192">
        <v>9.3531840000000006</v>
      </c>
      <c r="Z48" s="192">
        <v>9.3740260000000006</v>
      </c>
      <c r="AA48" s="192">
        <v>9.3908830000000005</v>
      </c>
      <c r="AB48" s="192">
        <v>9.3927460000000007</v>
      </c>
      <c r="AC48" s="192">
        <v>9.3887549999999997</v>
      </c>
      <c r="AD48" s="192">
        <v>9.3916249999999994</v>
      </c>
      <c r="AE48" s="192">
        <v>9.4071949999999998</v>
      </c>
      <c r="AF48" s="181">
        <v>3.1500000000000001E-4</v>
      </c>
      <c r="AG48" s="37"/>
    </row>
    <row r="49" spans="1:33" ht="15" customHeight="1" x14ac:dyDescent="0.35">
      <c r="A49" s="36" t="s">
        <v>917</v>
      </c>
      <c r="B49" s="182" t="s">
        <v>32</v>
      </c>
      <c r="C49" s="192">
        <v>5.9800620000000002</v>
      </c>
      <c r="D49" s="192">
        <v>6.3602689999999997</v>
      </c>
      <c r="E49" s="192">
        <v>6.3671769999999999</v>
      </c>
      <c r="F49" s="192">
        <v>6.4168250000000002</v>
      </c>
      <c r="G49" s="192">
        <v>6.4966860000000004</v>
      </c>
      <c r="H49" s="192">
        <v>6.5008720000000002</v>
      </c>
      <c r="I49" s="192">
        <v>6.5382199999999999</v>
      </c>
      <c r="J49" s="192">
        <v>6.5302629999999997</v>
      </c>
      <c r="K49" s="192">
        <v>6.5491039999999998</v>
      </c>
      <c r="L49" s="192">
        <v>6.5649189999999997</v>
      </c>
      <c r="M49" s="192">
        <v>6.6143470000000004</v>
      </c>
      <c r="N49" s="192">
        <v>6.6622209999999997</v>
      </c>
      <c r="O49" s="192">
        <v>6.6910160000000003</v>
      </c>
      <c r="P49" s="192">
        <v>6.698455</v>
      </c>
      <c r="Q49" s="192">
        <v>6.7116530000000001</v>
      </c>
      <c r="R49" s="192">
        <v>6.7306710000000001</v>
      </c>
      <c r="S49" s="192">
        <v>6.7286359999999998</v>
      </c>
      <c r="T49" s="192">
        <v>6.7382799999999996</v>
      </c>
      <c r="U49" s="192">
        <v>6.7137310000000001</v>
      </c>
      <c r="V49" s="192">
        <v>6.6947349999999997</v>
      </c>
      <c r="W49" s="192">
        <v>6.6972889999999996</v>
      </c>
      <c r="X49" s="192">
        <v>6.7147459999999999</v>
      </c>
      <c r="Y49" s="192">
        <v>6.7325850000000003</v>
      </c>
      <c r="Z49" s="192">
        <v>6.7173489999999996</v>
      </c>
      <c r="AA49" s="192">
        <v>6.7231519999999998</v>
      </c>
      <c r="AB49" s="192">
        <v>6.6993929999999997</v>
      </c>
      <c r="AC49" s="192">
        <v>6.7123390000000001</v>
      </c>
      <c r="AD49" s="192">
        <v>6.7344439999999999</v>
      </c>
      <c r="AE49" s="192">
        <v>6.7525589999999998</v>
      </c>
      <c r="AF49" s="181">
        <v>4.3480000000000003E-3</v>
      </c>
      <c r="AG49" s="37"/>
    </row>
    <row r="50" spans="1:33" ht="15" customHeight="1" x14ac:dyDescent="0.35">
      <c r="A50" s="36" t="s">
        <v>916</v>
      </c>
      <c r="B50" s="182" t="s">
        <v>2037</v>
      </c>
      <c r="C50" s="192">
        <v>259.82714800000002</v>
      </c>
      <c r="D50" s="192">
        <v>260.23825099999999</v>
      </c>
      <c r="E50" s="192">
        <v>260.22250400000001</v>
      </c>
      <c r="F50" s="192">
        <v>258.337219</v>
      </c>
      <c r="G50" s="192">
        <v>256.042664</v>
      </c>
      <c r="H50" s="192">
        <v>251.69624300000001</v>
      </c>
      <c r="I50" s="192">
        <v>249.28836100000001</v>
      </c>
      <c r="J50" s="192">
        <v>246.81170700000001</v>
      </c>
      <c r="K50" s="192">
        <v>245.97264100000001</v>
      </c>
      <c r="L50" s="192">
        <v>245.599884</v>
      </c>
      <c r="M50" s="192">
        <v>246.419342</v>
      </c>
      <c r="N50" s="192">
        <v>247.05015599999999</v>
      </c>
      <c r="O50" s="192">
        <v>247.03405799999999</v>
      </c>
      <c r="P50" s="192">
        <v>247.417191</v>
      </c>
      <c r="Q50" s="192">
        <v>247.893799</v>
      </c>
      <c r="R50" s="192">
        <v>248.65271000000001</v>
      </c>
      <c r="S50" s="192">
        <v>249.23623699999999</v>
      </c>
      <c r="T50" s="192">
        <v>250.23529099999999</v>
      </c>
      <c r="U50" s="192">
        <v>250.64030500000001</v>
      </c>
      <c r="V50" s="192">
        <v>251.46783400000001</v>
      </c>
      <c r="W50" s="192">
        <v>252.68817100000001</v>
      </c>
      <c r="X50" s="192">
        <v>254.748154</v>
      </c>
      <c r="Y50" s="192">
        <v>256.67275999999998</v>
      </c>
      <c r="Z50" s="192">
        <v>257.88913000000002</v>
      </c>
      <c r="AA50" s="192">
        <v>259.357056</v>
      </c>
      <c r="AB50" s="192">
        <v>259.66577100000001</v>
      </c>
      <c r="AC50" s="192">
        <v>260.475098</v>
      </c>
      <c r="AD50" s="192">
        <v>261.79760700000003</v>
      </c>
      <c r="AE50" s="192">
        <v>263.59271200000001</v>
      </c>
      <c r="AF50" s="181">
        <v>5.1400000000000003E-4</v>
      </c>
      <c r="AG50" s="37"/>
    </row>
    <row r="51" spans="1:33" ht="15" customHeight="1" x14ac:dyDescent="0.35">
      <c r="A51" s="36" t="s">
        <v>915</v>
      </c>
      <c r="B51" s="182" t="s">
        <v>34</v>
      </c>
      <c r="C51" s="192">
        <v>0</v>
      </c>
      <c r="D51" s="192">
        <v>0</v>
      </c>
      <c r="E51" s="192">
        <v>0</v>
      </c>
      <c r="F51" s="192">
        <v>0</v>
      </c>
      <c r="G51" s="192">
        <v>0</v>
      </c>
      <c r="H51" s="192">
        <v>0</v>
      </c>
      <c r="I51" s="192">
        <v>0</v>
      </c>
      <c r="J51" s="192">
        <v>0</v>
      </c>
      <c r="K51" s="192">
        <v>0</v>
      </c>
      <c r="L51" s="192">
        <v>0</v>
      </c>
      <c r="M51" s="192">
        <v>0</v>
      </c>
      <c r="N51" s="192">
        <v>0</v>
      </c>
      <c r="O51" s="192">
        <v>0</v>
      </c>
      <c r="P51" s="192">
        <v>0</v>
      </c>
      <c r="Q51" s="192">
        <v>0</v>
      </c>
      <c r="R51" s="192">
        <v>0</v>
      </c>
      <c r="S51" s="192">
        <v>0</v>
      </c>
      <c r="T51" s="192">
        <v>0</v>
      </c>
      <c r="U51" s="192">
        <v>0</v>
      </c>
      <c r="V51" s="192">
        <v>0</v>
      </c>
      <c r="W51" s="192">
        <v>0</v>
      </c>
      <c r="X51" s="192">
        <v>0</v>
      </c>
      <c r="Y51" s="192">
        <v>0</v>
      </c>
      <c r="Z51" s="192">
        <v>0</v>
      </c>
      <c r="AA51" s="192">
        <v>0</v>
      </c>
      <c r="AB51" s="192">
        <v>0</v>
      </c>
      <c r="AC51" s="192">
        <v>0</v>
      </c>
      <c r="AD51" s="192">
        <v>0</v>
      </c>
      <c r="AE51" s="192">
        <v>0</v>
      </c>
      <c r="AF51" s="181" t="s">
        <v>1190</v>
      </c>
      <c r="AG51" s="37"/>
    </row>
    <row r="52" spans="1:33" ht="15" customHeight="1" x14ac:dyDescent="0.35">
      <c r="A52" s="36" t="s">
        <v>914</v>
      </c>
      <c r="B52" s="184" t="s">
        <v>35</v>
      </c>
      <c r="C52" s="193">
        <v>3203.9521479999999</v>
      </c>
      <c r="D52" s="193">
        <v>3192.0891109999998</v>
      </c>
      <c r="E52" s="193">
        <v>3173.743164</v>
      </c>
      <c r="F52" s="193">
        <v>3174.4562989999999</v>
      </c>
      <c r="G52" s="193">
        <v>3195.29126</v>
      </c>
      <c r="H52" s="193">
        <v>3179.5410160000001</v>
      </c>
      <c r="I52" s="193">
        <v>3202.7690429999998</v>
      </c>
      <c r="J52" s="193">
        <v>3198.1589359999998</v>
      </c>
      <c r="K52" s="193">
        <v>3205.9650879999999</v>
      </c>
      <c r="L52" s="193">
        <v>3214.9716800000001</v>
      </c>
      <c r="M52" s="193">
        <v>3245.710693</v>
      </c>
      <c r="N52" s="193">
        <v>3264.3876949999999</v>
      </c>
      <c r="O52" s="193">
        <v>3280.6396479999999</v>
      </c>
      <c r="P52" s="193">
        <v>3291.5314939999998</v>
      </c>
      <c r="Q52" s="193">
        <v>3320.9174800000001</v>
      </c>
      <c r="R52" s="193">
        <v>3340.375</v>
      </c>
      <c r="S52" s="193">
        <v>3350.4121089999999</v>
      </c>
      <c r="T52" s="193">
        <v>3373.226807</v>
      </c>
      <c r="U52" s="193">
        <v>3372.232422</v>
      </c>
      <c r="V52" s="193">
        <v>3375.8376459999999</v>
      </c>
      <c r="W52" s="193">
        <v>3395.8435060000002</v>
      </c>
      <c r="X52" s="193">
        <v>3419.0314939999998</v>
      </c>
      <c r="Y52" s="193">
        <v>3449.4689939999998</v>
      </c>
      <c r="Z52" s="193">
        <v>3460.455078</v>
      </c>
      <c r="AA52" s="193">
        <v>3473.6489259999998</v>
      </c>
      <c r="AB52" s="193">
        <v>3474.720703</v>
      </c>
      <c r="AC52" s="193">
        <v>3505.0852049999999</v>
      </c>
      <c r="AD52" s="193">
        <v>3522.9685060000002</v>
      </c>
      <c r="AE52" s="193">
        <v>3535.8469239999999</v>
      </c>
      <c r="AF52" s="178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184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182" t="s">
        <v>904</v>
      </c>
      <c r="C58" s="183">
        <v>545.77941899999996</v>
      </c>
      <c r="D58" s="183">
        <v>545.04199200000005</v>
      </c>
      <c r="E58" s="183">
        <v>550.01971400000002</v>
      </c>
      <c r="F58" s="183">
        <v>557.38793899999996</v>
      </c>
      <c r="G58" s="183">
        <v>565.90930200000003</v>
      </c>
      <c r="H58" s="183">
        <v>573.49780299999998</v>
      </c>
      <c r="I58" s="183">
        <v>580.22204599999998</v>
      </c>
      <c r="J58" s="183">
        <v>586.10894800000005</v>
      </c>
      <c r="K58" s="183">
        <v>591.38091999999995</v>
      </c>
      <c r="L58" s="183">
        <v>596.96917699999995</v>
      </c>
      <c r="M58" s="183">
        <v>602.595642</v>
      </c>
      <c r="N58" s="183">
        <v>607.97412099999997</v>
      </c>
      <c r="O58" s="183">
        <v>612.47906499999999</v>
      </c>
      <c r="P58" s="183">
        <v>616.59069799999997</v>
      </c>
      <c r="Q58" s="183">
        <v>620.11560099999997</v>
      </c>
      <c r="R58" s="183">
        <v>624.81359899999995</v>
      </c>
      <c r="S58" s="183">
        <v>629.28332499999999</v>
      </c>
      <c r="T58" s="183">
        <v>633.78015100000005</v>
      </c>
      <c r="U58" s="183">
        <v>638.52819799999997</v>
      </c>
      <c r="V58" s="183">
        <v>643.14386000000002</v>
      </c>
      <c r="W58" s="183">
        <v>647.884277</v>
      </c>
      <c r="X58" s="183">
        <v>652.48028599999998</v>
      </c>
      <c r="Y58" s="183">
        <v>656.705017</v>
      </c>
      <c r="Z58" s="183">
        <v>661.02770999999996</v>
      </c>
      <c r="AA58" s="183">
        <v>665.25878899999998</v>
      </c>
      <c r="AB58" s="183">
        <v>669.47393799999998</v>
      </c>
      <c r="AC58" s="183">
        <v>673.57128899999998</v>
      </c>
      <c r="AD58" s="183">
        <v>677.73211700000002</v>
      </c>
      <c r="AE58" s="183">
        <v>681.94012499999997</v>
      </c>
      <c r="AF58" s="181">
        <v>7.986E-3</v>
      </c>
      <c r="AG58" s="37"/>
    </row>
    <row r="59" spans="1:33" ht="15" customHeight="1" x14ac:dyDescent="0.35">
      <c r="A59" s="36" t="s">
        <v>910</v>
      </c>
      <c r="B59" s="182" t="s">
        <v>902</v>
      </c>
      <c r="C59" s="183">
        <v>1413.121948</v>
      </c>
      <c r="D59" s="183">
        <v>1382.275513</v>
      </c>
      <c r="E59" s="183">
        <v>1372.0482179999999</v>
      </c>
      <c r="F59" s="183">
        <v>1393.881226</v>
      </c>
      <c r="G59" s="183">
        <v>1407.64624</v>
      </c>
      <c r="H59" s="183">
        <v>1408.921509</v>
      </c>
      <c r="I59" s="183">
        <v>1419.6782229999999</v>
      </c>
      <c r="J59" s="183">
        <v>1453.1917719999999</v>
      </c>
      <c r="K59" s="183">
        <v>1475.315308</v>
      </c>
      <c r="L59" s="183">
        <v>1477.5269780000001</v>
      </c>
      <c r="M59" s="183">
        <v>1475.791504</v>
      </c>
      <c r="N59" s="183">
        <v>1478.003052</v>
      </c>
      <c r="O59" s="183">
        <v>1479.7020259999999</v>
      </c>
      <c r="P59" s="183">
        <v>1486.9007570000001</v>
      </c>
      <c r="Q59" s="183">
        <v>1499.7144780000001</v>
      </c>
      <c r="R59" s="183">
        <v>1518.9849850000001</v>
      </c>
      <c r="S59" s="183">
        <v>1541.0629879999999</v>
      </c>
      <c r="T59" s="183">
        <v>1559.6639399999999</v>
      </c>
      <c r="U59" s="183">
        <v>1581.4187010000001</v>
      </c>
      <c r="V59" s="183">
        <v>1606.935547</v>
      </c>
      <c r="W59" s="183">
        <v>1626.979736</v>
      </c>
      <c r="X59" s="183">
        <v>1644.369751</v>
      </c>
      <c r="Y59" s="183">
        <v>1661.7089840000001</v>
      </c>
      <c r="Z59" s="183">
        <v>1681.636475</v>
      </c>
      <c r="AA59" s="183">
        <v>1702.3267820000001</v>
      </c>
      <c r="AB59" s="183">
        <v>1722.484741</v>
      </c>
      <c r="AC59" s="183">
        <v>1739.528442</v>
      </c>
      <c r="AD59" s="183">
        <v>1754.6632079999999</v>
      </c>
      <c r="AE59" s="183">
        <v>1777.8819579999999</v>
      </c>
      <c r="AF59" s="181">
        <v>8.2349999999999993E-3</v>
      </c>
      <c r="AG59" s="37"/>
    </row>
    <row r="60" spans="1:33" ht="15" customHeight="1" x14ac:dyDescent="0.35">
      <c r="A60" s="36" t="s">
        <v>909</v>
      </c>
      <c r="B60" s="182" t="s">
        <v>901</v>
      </c>
      <c r="C60" s="183">
        <v>722.17889400000001</v>
      </c>
      <c r="D60" s="183">
        <v>701.53491199999996</v>
      </c>
      <c r="E60" s="183">
        <v>702.08783000000005</v>
      </c>
      <c r="F60" s="183">
        <v>704.14086899999995</v>
      </c>
      <c r="G60" s="183">
        <v>709.14672900000005</v>
      </c>
      <c r="H60" s="183">
        <v>706.46862799999997</v>
      </c>
      <c r="I60" s="183">
        <v>708.540527</v>
      </c>
      <c r="J60" s="183">
        <v>706.82507299999997</v>
      </c>
      <c r="K60" s="183">
        <v>708.71057099999996</v>
      </c>
      <c r="L60" s="183">
        <v>711.20165999999995</v>
      </c>
      <c r="M60" s="183">
        <v>717.27392599999996</v>
      </c>
      <c r="N60" s="183">
        <v>723.07965100000001</v>
      </c>
      <c r="O60" s="183">
        <v>726.81701699999996</v>
      </c>
      <c r="P60" s="183">
        <v>728.95288100000005</v>
      </c>
      <c r="Q60" s="183">
        <v>731.61682099999996</v>
      </c>
      <c r="R60" s="183">
        <v>734.78875700000003</v>
      </c>
      <c r="S60" s="183">
        <v>736.19036900000003</v>
      </c>
      <c r="T60" s="183">
        <v>739.040527</v>
      </c>
      <c r="U60" s="183">
        <v>738.38262899999995</v>
      </c>
      <c r="V60" s="183">
        <v>738.59167500000001</v>
      </c>
      <c r="W60" s="183">
        <v>740.92687999999998</v>
      </c>
      <c r="X60" s="183">
        <v>745.11071800000002</v>
      </c>
      <c r="Y60" s="183">
        <v>749.238159</v>
      </c>
      <c r="Z60" s="183">
        <v>749.89691200000004</v>
      </c>
      <c r="AA60" s="183">
        <v>752.70733600000005</v>
      </c>
      <c r="AB60" s="183">
        <v>752.01501499999995</v>
      </c>
      <c r="AC60" s="183">
        <v>755.05639599999995</v>
      </c>
      <c r="AD60" s="183">
        <v>759.27368200000001</v>
      </c>
      <c r="AE60" s="183">
        <v>763.39056400000004</v>
      </c>
      <c r="AF60" s="181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184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184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182" t="s">
        <v>904</v>
      </c>
      <c r="C64" s="194">
        <v>2.1833290000000001</v>
      </c>
      <c r="D64" s="194">
        <v>2.1879089999999999</v>
      </c>
      <c r="E64" s="194">
        <v>2.2098209999999998</v>
      </c>
      <c r="F64" s="194">
        <v>2.19394</v>
      </c>
      <c r="G64" s="194">
        <v>2.1788850000000002</v>
      </c>
      <c r="H64" s="194">
        <v>2.1662979999999998</v>
      </c>
      <c r="I64" s="194">
        <v>2.154604</v>
      </c>
      <c r="J64" s="194">
        <v>2.145591</v>
      </c>
      <c r="K64" s="194">
        <v>2.1370650000000002</v>
      </c>
      <c r="L64" s="194">
        <v>2.1283889999999999</v>
      </c>
      <c r="M64" s="194">
        <v>2.1250589999999998</v>
      </c>
      <c r="N64" s="194">
        <v>2.1165699999999998</v>
      </c>
      <c r="O64" s="194">
        <v>2.1104759999999998</v>
      </c>
      <c r="P64" s="194">
        <v>2.1057169999999998</v>
      </c>
      <c r="Q64" s="194">
        <v>2.1020159999999999</v>
      </c>
      <c r="R64" s="194">
        <v>2.0990869999999999</v>
      </c>
      <c r="S64" s="194">
        <v>2.0963270000000001</v>
      </c>
      <c r="T64" s="194">
        <v>2.0930970000000002</v>
      </c>
      <c r="U64" s="194">
        <v>2.0888019999999998</v>
      </c>
      <c r="V64" s="194">
        <v>2.0835919999999999</v>
      </c>
      <c r="W64" s="194">
        <v>2.078738</v>
      </c>
      <c r="X64" s="194">
        <v>2.073998</v>
      </c>
      <c r="Y64" s="194">
        <v>2.0696870000000001</v>
      </c>
      <c r="Z64" s="194">
        <v>2.0653100000000002</v>
      </c>
      <c r="AA64" s="194">
        <v>2.059707</v>
      </c>
      <c r="AB64" s="194">
        <v>2.0542199999999999</v>
      </c>
      <c r="AC64" s="194">
        <v>2.0489820000000001</v>
      </c>
      <c r="AD64" s="194">
        <v>2.0438740000000002</v>
      </c>
      <c r="AE64" s="194">
        <v>2.0388769999999998</v>
      </c>
      <c r="AF64" s="181">
        <v>-2.4420000000000002E-3</v>
      </c>
      <c r="AG64" s="37"/>
    </row>
    <row r="65" spans="1:33" ht="15" customHeight="1" x14ac:dyDescent="0.35">
      <c r="A65" s="36" t="s">
        <v>907</v>
      </c>
      <c r="B65" s="182" t="s">
        <v>902</v>
      </c>
      <c r="C65" s="194">
        <v>1.3735619999999999</v>
      </c>
      <c r="D65" s="194">
        <v>1.3445849999999999</v>
      </c>
      <c r="E65" s="194">
        <v>1.3260369999999999</v>
      </c>
      <c r="F65" s="194">
        <v>1.3701730000000001</v>
      </c>
      <c r="G65" s="194">
        <v>1.367502</v>
      </c>
      <c r="H65" s="194">
        <v>1.3734329999999999</v>
      </c>
      <c r="I65" s="194">
        <v>1.3719920000000001</v>
      </c>
      <c r="J65" s="194">
        <v>1.3578140000000001</v>
      </c>
      <c r="K65" s="194">
        <v>1.3487</v>
      </c>
      <c r="L65" s="194">
        <v>1.3488180000000001</v>
      </c>
      <c r="M65" s="194">
        <v>1.346881</v>
      </c>
      <c r="N65" s="194">
        <v>1.346131</v>
      </c>
      <c r="O65" s="194">
        <v>1.3484210000000001</v>
      </c>
      <c r="P65" s="194">
        <v>1.3479989999999999</v>
      </c>
      <c r="Q65" s="194">
        <v>1.34494</v>
      </c>
      <c r="R65" s="194">
        <v>1.339763</v>
      </c>
      <c r="S65" s="194">
        <v>1.334889</v>
      </c>
      <c r="T65" s="194">
        <v>1.331467</v>
      </c>
      <c r="U65" s="194">
        <v>1.3271919999999999</v>
      </c>
      <c r="V65" s="194">
        <v>1.3214870000000001</v>
      </c>
      <c r="W65" s="194">
        <v>1.31728</v>
      </c>
      <c r="X65" s="194">
        <v>1.3094520000000001</v>
      </c>
      <c r="Y65" s="194">
        <v>1.3096099999999999</v>
      </c>
      <c r="Z65" s="194">
        <v>1.3118970000000001</v>
      </c>
      <c r="AA65" s="194">
        <v>1.306713</v>
      </c>
      <c r="AB65" s="194">
        <v>1.3045500000000001</v>
      </c>
      <c r="AC65" s="194">
        <v>1.3023849999999999</v>
      </c>
      <c r="AD65" s="194">
        <v>1.3012319999999999</v>
      </c>
      <c r="AE65" s="194">
        <v>1.2972809999999999</v>
      </c>
      <c r="AF65" s="181">
        <v>-2.039E-3</v>
      </c>
      <c r="AG65" s="37"/>
    </row>
    <row r="66" spans="1:33" ht="12" customHeight="1" x14ac:dyDescent="0.35">
      <c r="A66" s="36" t="s">
        <v>906</v>
      </c>
      <c r="B66" s="182" t="s">
        <v>901</v>
      </c>
      <c r="C66" s="194">
        <v>4.4365079999999999</v>
      </c>
      <c r="D66" s="194">
        <v>4.5501500000000004</v>
      </c>
      <c r="E66" s="194">
        <v>4.5204360000000001</v>
      </c>
      <c r="F66" s="194">
        <v>4.5082690000000003</v>
      </c>
      <c r="G66" s="194">
        <v>4.5058259999999999</v>
      </c>
      <c r="H66" s="194">
        <v>4.5006120000000003</v>
      </c>
      <c r="I66" s="194">
        <v>4.5202340000000003</v>
      </c>
      <c r="J66" s="194">
        <v>4.5246829999999996</v>
      </c>
      <c r="K66" s="194">
        <v>4.5236590000000003</v>
      </c>
      <c r="L66" s="194">
        <v>4.5204779999999998</v>
      </c>
      <c r="M66" s="194">
        <v>4.5250640000000004</v>
      </c>
      <c r="N66" s="194">
        <v>4.5145619999999997</v>
      </c>
      <c r="O66" s="194">
        <v>4.5137080000000003</v>
      </c>
      <c r="P66" s="194">
        <v>4.5154240000000003</v>
      </c>
      <c r="Q66" s="194">
        <v>4.5391490000000001</v>
      </c>
      <c r="R66" s="194">
        <v>4.5460339999999997</v>
      </c>
      <c r="S66" s="194">
        <v>4.5510130000000002</v>
      </c>
      <c r="T66" s="194">
        <v>4.5643320000000003</v>
      </c>
      <c r="U66" s="194">
        <v>4.5670529999999996</v>
      </c>
      <c r="V66" s="194">
        <v>4.5706420000000003</v>
      </c>
      <c r="W66" s="194">
        <v>4.5832369999999996</v>
      </c>
      <c r="X66" s="194">
        <v>4.588622</v>
      </c>
      <c r="Y66" s="194">
        <v>4.6039690000000002</v>
      </c>
      <c r="Z66" s="194">
        <v>4.6145740000000002</v>
      </c>
      <c r="AA66" s="194">
        <v>4.6148730000000002</v>
      </c>
      <c r="AB66" s="194">
        <v>4.6205470000000002</v>
      </c>
      <c r="AC66" s="194">
        <v>4.64215</v>
      </c>
      <c r="AD66" s="194">
        <v>4.6399189999999999</v>
      </c>
      <c r="AE66" s="194">
        <v>4.631767</v>
      </c>
      <c r="AF66" s="181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184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184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182" t="s">
        <v>904</v>
      </c>
      <c r="C70" s="183">
        <v>79.839989000000003</v>
      </c>
      <c r="D70" s="183">
        <v>78.261870999999999</v>
      </c>
      <c r="E70" s="183">
        <v>79.459007</v>
      </c>
      <c r="F70" s="183">
        <v>77.818352000000004</v>
      </c>
      <c r="G70" s="183">
        <v>75.698302999999996</v>
      </c>
      <c r="H70" s="183">
        <v>73.263221999999999</v>
      </c>
      <c r="I70" s="183">
        <v>71.294715999999994</v>
      </c>
      <c r="J70" s="183">
        <v>70.013396999999998</v>
      </c>
      <c r="K70" s="183">
        <v>69.119591</v>
      </c>
      <c r="L70" s="183">
        <v>68.723656000000005</v>
      </c>
      <c r="M70" s="183">
        <v>68.754433000000006</v>
      </c>
      <c r="N70" s="183">
        <v>68.807381000000007</v>
      </c>
      <c r="O70" s="183">
        <v>68.807006999999999</v>
      </c>
      <c r="P70" s="183">
        <v>68.942718999999997</v>
      </c>
      <c r="Q70" s="183">
        <v>69.009536999999995</v>
      </c>
      <c r="R70" s="183">
        <v>69.117981</v>
      </c>
      <c r="S70" s="183">
        <v>69.207099999999997</v>
      </c>
      <c r="T70" s="183">
        <v>69.409760000000006</v>
      </c>
      <c r="U70" s="183">
        <v>69.643035999999995</v>
      </c>
      <c r="V70" s="183">
        <v>69.925612999999998</v>
      </c>
      <c r="W70" s="183">
        <v>70.212363999999994</v>
      </c>
      <c r="X70" s="183">
        <v>70.404517999999996</v>
      </c>
      <c r="Y70" s="183">
        <v>70.394645999999995</v>
      </c>
      <c r="Z70" s="183">
        <v>70.497512999999998</v>
      </c>
      <c r="AA70" s="183">
        <v>70.436942999999999</v>
      </c>
      <c r="AB70" s="183">
        <v>70.532578000000001</v>
      </c>
      <c r="AC70" s="183">
        <v>70.595557999999997</v>
      </c>
      <c r="AD70" s="183">
        <v>70.721169000000003</v>
      </c>
      <c r="AE70" s="183">
        <v>70.749634</v>
      </c>
      <c r="AF70" s="181">
        <v>-4.3080000000000002E-3</v>
      </c>
      <c r="AG70" s="37"/>
    </row>
    <row r="71" spans="1:33" ht="15" customHeight="1" x14ac:dyDescent="0.35">
      <c r="A71" s="36" t="s">
        <v>903</v>
      </c>
      <c r="B71" s="182" t="s">
        <v>902</v>
      </c>
      <c r="C71" s="183">
        <v>81.519592000000003</v>
      </c>
      <c r="D71" s="183">
        <v>77.419876000000002</v>
      </c>
      <c r="E71" s="183">
        <v>76.806313000000003</v>
      </c>
      <c r="F71" s="183">
        <v>75.389717000000005</v>
      </c>
      <c r="G71" s="183">
        <v>72.954620000000006</v>
      </c>
      <c r="H71" s="183">
        <v>69.711806999999993</v>
      </c>
      <c r="I71" s="183">
        <v>67.561508000000003</v>
      </c>
      <c r="J71" s="183">
        <v>67.033157000000003</v>
      </c>
      <c r="K71" s="183">
        <v>66.504913000000002</v>
      </c>
      <c r="L71" s="183">
        <v>65.663291999999998</v>
      </c>
      <c r="M71" s="183">
        <v>64.909820999999994</v>
      </c>
      <c r="N71" s="183">
        <v>64.582633999999999</v>
      </c>
      <c r="O71" s="183">
        <v>64.229668000000004</v>
      </c>
      <c r="P71" s="183">
        <v>64.222831999999997</v>
      </c>
      <c r="Q71" s="183">
        <v>64.381232999999995</v>
      </c>
      <c r="R71" s="183">
        <v>64.630286999999996</v>
      </c>
      <c r="S71" s="183">
        <v>64.987869000000003</v>
      </c>
      <c r="T71" s="183">
        <v>65.348785000000007</v>
      </c>
      <c r="U71" s="183">
        <v>65.829375999999996</v>
      </c>
      <c r="V71" s="183">
        <v>66.538498000000004</v>
      </c>
      <c r="W71" s="183">
        <v>67.048309000000003</v>
      </c>
      <c r="X71" s="183">
        <v>67.396606000000006</v>
      </c>
      <c r="Y71" s="183">
        <v>67.534285999999994</v>
      </c>
      <c r="Z71" s="183">
        <v>67.909537999999998</v>
      </c>
      <c r="AA71" s="183">
        <v>68.049064999999999</v>
      </c>
      <c r="AB71" s="183">
        <v>68.353622000000001</v>
      </c>
      <c r="AC71" s="183">
        <v>68.552482999999995</v>
      </c>
      <c r="AD71" s="183">
        <v>68.738929999999996</v>
      </c>
      <c r="AE71" s="183">
        <v>69.115891000000005</v>
      </c>
      <c r="AF71" s="181">
        <v>-5.8780000000000004E-3</v>
      </c>
      <c r="AG71" s="37"/>
    </row>
    <row r="72" spans="1:33" ht="15" customHeight="1" x14ac:dyDescent="0.35">
      <c r="A72" s="36" t="s">
        <v>2038</v>
      </c>
      <c r="B72" s="182" t="s">
        <v>901</v>
      </c>
      <c r="C72" s="183">
        <v>80.892775999999998</v>
      </c>
      <c r="D72" s="183">
        <v>76.498313999999993</v>
      </c>
      <c r="E72" s="183">
        <v>75.891463999999999</v>
      </c>
      <c r="F72" s="183">
        <v>73.210921999999997</v>
      </c>
      <c r="G72" s="183">
        <v>69.958534</v>
      </c>
      <c r="H72" s="183">
        <v>66.063721000000001</v>
      </c>
      <c r="I72" s="183">
        <v>63.332614999999997</v>
      </c>
      <c r="J72" s="183">
        <v>61.270645000000002</v>
      </c>
      <c r="K72" s="183">
        <v>60.018135000000001</v>
      </c>
      <c r="L72" s="183">
        <v>59.213196000000003</v>
      </c>
      <c r="M72" s="183">
        <v>58.847060999999997</v>
      </c>
      <c r="N72" s="183">
        <v>58.661068</v>
      </c>
      <c r="O72" s="183">
        <v>58.335312000000002</v>
      </c>
      <c r="P72" s="183">
        <v>58.204566999999997</v>
      </c>
      <c r="Q72" s="183">
        <v>58.056975999999999</v>
      </c>
      <c r="R72" s="183">
        <v>57.869281999999998</v>
      </c>
      <c r="S72" s="183">
        <v>57.664642000000001</v>
      </c>
      <c r="T72" s="183">
        <v>57.654159999999997</v>
      </c>
      <c r="U72" s="183">
        <v>57.556984</v>
      </c>
      <c r="V72" s="183">
        <v>57.630553999999997</v>
      </c>
      <c r="W72" s="183">
        <v>57.755271999999998</v>
      </c>
      <c r="X72" s="183">
        <v>57.970920999999997</v>
      </c>
      <c r="Y72" s="183">
        <v>58.001511000000001</v>
      </c>
      <c r="Z72" s="183">
        <v>58.016731</v>
      </c>
      <c r="AA72" s="183">
        <v>57.948582000000002</v>
      </c>
      <c r="AB72" s="183">
        <v>57.796917000000001</v>
      </c>
      <c r="AC72" s="183">
        <v>57.722163999999999</v>
      </c>
      <c r="AD72" s="183">
        <v>57.812759</v>
      </c>
      <c r="AE72" s="183">
        <v>57.875912</v>
      </c>
      <c r="AF72" s="181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184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184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184" t="s">
        <v>2109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182" t="s">
        <v>195</v>
      </c>
      <c r="C80" s="194">
        <v>3.2399999999999998E-2</v>
      </c>
      <c r="D80" s="194">
        <v>3.2399999999999998E-2</v>
      </c>
      <c r="E80" s="194">
        <v>3.2399999999999998E-2</v>
      </c>
      <c r="F80" s="194">
        <v>3.2399999999999998E-2</v>
      </c>
      <c r="G80" s="194">
        <v>3.2399999999999998E-2</v>
      </c>
      <c r="H80" s="194">
        <v>3.2399999999999998E-2</v>
      </c>
      <c r="I80" s="194">
        <v>3.2399999999999998E-2</v>
      </c>
      <c r="J80" s="194">
        <v>3.2399999999999998E-2</v>
      </c>
      <c r="K80" s="194">
        <v>3.2399999999999998E-2</v>
      </c>
      <c r="L80" s="194">
        <v>3.2399999999999998E-2</v>
      </c>
      <c r="M80" s="194">
        <v>3.2399999999999998E-2</v>
      </c>
      <c r="N80" s="194">
        <v>3.2399999999999998E-2</v>
      </c>
      <c r="O80" s="194">
        <v>3.2399999999999998E-2</v>
      </c>
      <c r="P80" s="194">
        <v>3.2399999999999998E-2</v>
      </c>
      <c r="Q80" s="194">
        <v>3.2399999999999998E-2</v>
      </c>
      <c r="R80" s="194">
        <v>3.2399999999999998E-2</v>
      </c>
      <c r="S80" s="194">
        <v>3.2399999999999998E-2</v>
      </c>
      <c r="T80" s="194">
        <v>3.2399999999999998E-2</v>
      </c>
      <c r="U80" s="194">
        <v>3.2399999999999998E-2</v>
      </c>
      <c r="V80" s="194">
        <v>3.2399999999999998E-2</v>
      </c>
      <c r="W80" s="194">
        <v>3.2399999999999998E-2</v>
      </c>
      <c r="X80" s="194">
        <v>3.2399999999999998E-2</v>
      </c>
      <c r="Y80" s="194">
        <v>3.2399999999999998E-2</v>
      </c>
      <c r="Z80" s="194">
        <v>3.2399999999999998E-2</v>
      </c>
      <c r="AA80" s="194">
        <v>3.2399999999999998E-2</v>
      </c>
      <c r="AB80" s="194">
        <v>3.2399999999999998E-2</v>
      </c>
      <c r="AC80" s="194">
        <v>3.2399999999999998E-2</v>
      </c>
      <c r="AD80" s="194">
        <v>3.2399999999999998E-2</v>
      </c>
      <c r="AE80" s="194">
        <v>3.2399999999999998E-2</v>
      </c>
      <c r="AF80" s="181">
        <v>0</v>
      </c>
      <c r="AG80" s="37"/>
    </row>
    <row r="81" spans="1:34" ht="15" customHeight="1" x14ac:dyDescent="0.35">
      <c r="A81" s="36" t="s">
        <v>896</v>
      </c>
      <c r="B81" s="182" t="s">
        <v>21</v>
      </c>
      <c r="C81" s="194">
        <v>0.21662000000000001</v>
      </c>
      <c r="D81" s="194">
        <v>0.21689700000000001</v>
      </c>
      <c r="E81" s="194">
        <v>0.217116</v>
      </c>
      <c r="F81" s="194">
        <v>0.21726200000000001</v>
      </c>
      <c r="G81" s="194">
        <v>0.21740499999999999</v>
      </c>
      <c r="H81" s="194">
        <v>0.21754799999999999</v>
      </c>
      <c r="I81" s="194">
        <v>0.217697</v>
      </c>
      <c r="J81" s="194">
        <v>0.21785599999999999</v>
      </c>
      <c r="K81" s="194">
        <v>0.218028</v>
      </c>
      <c r="L81" s="194">
        <v>0.21821099999999999</v>
      </c>
      <c r="M81" s="194">
        <v>0.21841099999999999</v>
      </c>
      <c r="N81" s="194">
        <v>0.21863099999999999</v>
      </c>
      <c r="O81" s="194">
        <v>0.21887400000000001</v>
      </c>
      <c r="P81" s="194">
        <v>0.219137</v>
      </c>
      <c r="Q81" s="194">
        <v>0.21942300000000001</v>
      </c>
      <c r="R81" s="194">
        <v>0.21972900000000001</v>
      </c>
      <c r="S81" s="194">
        <v>0.22006000000000001</v>
      </c>
      <c r="T81" s="194">
        <v>0.220413</v>
      </c>
      <c r="U81" s="194">
        <v>0.22079199999999999</v>
      </c>
      <c r="V81" s="194">
        <v>0.22120100000000001</v>
      </c>
      <c r="W81" s="194">
        <v>0.221638</v>
      </c>
      <c r="X81" s="194">
        <v>0.222105</v>
      </c>
      <c r="Y81" s="194">
        <v>0.22259999999999999</v>
      </c>
      <c r="Z81" s="194">
        <v>0.223109</v>
      </c>
      <c r="AA81" s="194">
        <v>0.22357399999999999</v>
      </c>
      <c r="AB81" s="194">
        <v>0.224055</v>
      </c>
      <c r="AC81" s="194">
        <v>0.224555</v>
      </c>
      <c r="AD81" s="194">
        <v>0.225079</v>
      </c>
      <c r="AE81" s="194">
        <v>0.22562699999999999</v>
      </c>
      <c r="AF81" s="181">
        <v>1.456E-3</v>
      </c>
      <c r="AG81" s="37"/>
      <c r="AH81" s="35"/>
    </row>
    <row r="82" spans="1:34" ht="15" customHeight="1" x14ac:dyDescent="0.35">
      <c r="A82" s="36" t="s">
        <v>895</v>
      </c>
      <c r="B82" s="182" t="s">
        <v>434</v>
      </c>
      <c r="C82" s="194">
        <v>4.1000000000000002E-2</v>
      </c>
      <c r="D82" s="194">
        <v>4.1000000000000002E-2</v>
      </c>
      <c r="E82" s="194">
        <v>4.1000000000000002E-2</v>
      </c>
      <c r="F82" s="194">
        <v>4.1000000000000002E-2</v>
      </c>
      <c r="G82" s="194">
        <v>4.1000000000000002E-2</v>
      </c>
      <c r="H82" s="194">
        <v>4.1000000000000002E-2</v>
      </c>
      <c r="I82" s="194">
        <v>4.1000000000000002E-2</v>
      </c>
      <c r="J82" s="194">
        <v>4.1000000000000002E-2</v>
      </c>
      <c r="K82" s="194">
        <v>4.1000000000000002E-2</v>
      </c>
      <c r="L82" s="194">
        <v>4.1000000000000002E-2</v>
      </c>
      <c r="M82" s="194">
        <v>4.1000000000000002E-2</v>
      </c>
      <c r="N82" s="194">
        <v>4.1000000000000002E-2</v>
      </c>
      <c r="O82" s="194">
        <v>4.1000000000000002E-2</v>
      </c>
      <c r="P82" s="194">
        <v>4.1000000000000002E-2</v>
      </c>
      <c r="Q82" s="194">
        <v>4.1000000000000002E-2</v>
      </c>
      <c r="R82" s="194">
        <v>4.1000000000000002E-2</v>
      </c>
      <c r="S82" s="194">
        <v>4.1000000000000002E-2</v>
      </c>
      <c r="T82" s="194">
        <v>4.1000000000000002E-2</v>
      </c>
      <c r="U82" s="194">
        <v>4.1000000000000002E-2</v>
      </c>
      <c r="V82" s="194">
        <v>4.1000000000000002E-2</v>
      </c>
      <c r="W82" s="194">
        <v>4.1000000000000002E-2</v>
      </c>
      <c r="X82" s="194">
        <v>4.1000000000000002E-2</v>
      </c>
      <c r="Y82" s="194">
        <v>4.1000000000000002E-2</v>
      </c>
      <c r="Z82" s="194">
        <v>4.1000000000000002E-2</v>
      </c>
      <c r="AA82" s="194">
        <v>4.1000000000000002E-2</v>
      </c>
      <c r="AB82" s="194">
        <v>4.1000000000000002E-2</v>
      </c>
      <c r="AC82" s="194">
        <v>4.1000000000000002E-2</v>
      </c>
      <c r="AD82" s="194">
        <v>4.1000000000000002E-2</v>
      </c>
      <c r="AE82" s="194">
        <v>4.1000000000000002E-2</v>
      </c>
      <c r="AF82" s="181">
        <v>0</v>
      </c>
      <c r="AG82" s="37"/>
      <c r="AH82" s="35"/>
    </row>
    <row r="83" spans="1:34" ht="15" customHeight="1" x14ac:dyDescent="0.35">
      <c r="A83" s="36" t="s">
        <v>894</v>
      </c>
      <c r="B83" s="182" t="s">
        <v>514</v>
      </c>
      <c r="C83" s="194">
        <v>0.1447</v>
      </c>
      <c r="D83" s="194">
        <v>0.1447</v>
      </c>
      <c r="E83" s="194">
        <v>0.1447</v>
      </c>
      <c r="F83" s="194">
        <v>0.1447</v>
      </c>
      <c r="G83" s="194">
        <v>0.1447</v>
      </c>
      <c r="H83" s="194">
        <v>0.1447</v>
      </c>
      <c r="I83" s="194">
        <v>0.1447</v>
      </c>
      <c r="J83" s="194">
        <v>0.1447</v>
      </c>
      <c r="K83" s="194">
        <v>0.1447</v>
      </c>
      <c r="L83" s="194">
        <v>0.1447</v>
      </c>
      <c r="M83" s="194">
        <v>0.1447</v>
      </c>
      <c r="N83" s="194">
        <v>0.1447</v>
      </c>
      <c r="O83" s="194">
        <v>0.1447</v>
      </c>
      <c r="P83" s="194">
        <v>0.1447</v>
      </c>
      <c r="Q83" s="194">
        <v>0.1447</v>
      </c>
      <c r="R83" s="194">
        <v>0.1447</v>
      </c>
      <c r="S83" s="194">
        <v>0.1447</v>
      </c>
      <c r="T83" s="194">
        <v>0.1447</v>
      </c>
      <c r="U83" s="194">
        <v>0.1447</v>
      </c>
      <c r="V83" s="194">
        <v>0.1447</v>
      </c>
      <c r="W83" s="194">
        <v>0.1447</v>
      </c>
      <c r="X83" s="194">
        <v>0.1447</v>
      </c>
      <c r="Y83" s="194">
        <v>0.1447</v>
      </c>
      <c r="Z83" s="194">
        <v>0.1447</v>
      </c>
      <c r="AA83" s="194">
        <v>0.1447</v>
      </c>
      <c r="AB83" s="194">
        <v>0.1447</v>
      </c>
      <c r="AC83" s="194">
        <v>0.1447</v>
      </c>
      <c r="AD83" s="194">
        <v>0.1447</v>
      </c>
      <c r="AE83" s="194">
        <v>0.1447</v>
      </c>
      <c r="AF83" s="181">
        <v>0</v>
      </c>
      <c r="AG83" s="37"/>
      <c r="AH83" s="35"/>
    </row>
    <row r="84" spans="1:34" ht="15" customHeight="1" x14ac:dyDescent="0.35">
      <c r="A84" s="36" t="s">
        <v>893</v>
      </c>
      <c r="B84" s="184" t="s">
        <v>189</v>
      </c>
      <c r="C84" s="195">
        <v>0.43472</v>
      </c>
      <c r="D84" s="195">
        <v>0.43499700000000002</v>
      </c>
      <c r="E84" s="195">
        <v>0.43521599999999999</v>
      </c>
      <c r="F84" s="195">
        <v>0.43536200000000003</v>
      </c>
      <c r="G84" s="195">
        <v>0.43550499999999998</v>
      </c>
      <c r="H84" s="195">
        <v>0.43564799999999998</v>
      </c>
      <c r="I84" s="195">
        <v>0.43579699999999999</v>
      </c>
      <c r="J84" s="195">
        <v>0.43595600000000001</v>
      </c>
      <c r="K84" s="195">
        <v>0.43612800000000002</v>
      </c>
      <c r="L84" s="195">
        <v>0.436311</v>
      </c>
      <c r="M84" s="195">
        <v>0.43651099999999998</v>
      </c>
      <c r="N84" s="195">
        <v>0.43673099999999998</v>
      </c>
      <c r="O84" s="195">
        <v>0.43697399999999997</v>
      </c>
      <c r="P84" s="195">
        <v>0.43723699999999999</v>
      </c>
      <c r="Q84" s="195">
        <v>0.437523</v>
      </c>
      <c r="R84" s="195">
        <v>0.43782900000000002</v>
      </c>
      <c r="S84" s="195">
        <v>0.43815999999999999</v>
      </c>
      <c r="T84" s="195">
        <v>0.43851299999999999</v>
      </c>
      <c r="U84" s="195">
        <v>0.438892</v>
      </c>
      <c r="V84" s="195">
        <v>0.439301</v>
      </c>
      <c r="W84" s="195">
        <v>0.43973800000000002</v>
      </c>
      <c r="X84" s="195">
        <v>0.44020500000000001</v>
      </c>
      <c r="Y84" s="195">
        <v>0.44069999999999998</v>
      </c>
      <c r="Z84" s="195">
        <v>0.44120900000000002</v>
      </c>
      <c r="AA84" s="195">
        <v>0.44167400000000001</v>
      </c>
      <c r="AB84" s="195">
        <v>0.44215500000000002</v>
      </c>
      <c r="AC84" s="195">
        <v>0.44265599999999999</v>
      </c>
      <c r="AD84" s="195">
        <v>0.44317899999999999</v>
      </c>
      <c r="AE84" s="195">
        <v>0.44372699999999998</v>
      </c>
      <c r="AF84" s="178">
        <v>7.3300000000000004E-4</v>
      </c>
      <c r="AG84" s="37"/>
      <c r="AH84" s="35"/>
    </row>
    <row r="85" spans="1:34" ht="12" customHeight="1" x14ac:dyDescent="0.35">
      <c r="A85" s="35"/>
      <c r="B85" s="184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182" t="s">
        <v>195</v>
      </c>
      <c r="C86" s="194">
        <v>4.1399999999999998E-4</v>
      </c>
      <c r="D86" s="194">
        <v>4.1399999999999998E-4</v>
      </c>
      <c r="E86" s="194">
        <v>4.1399999999999998E-4</v>
      </c>
      <c r="F86" s="194">
        <v>4.1399999999999998E-4</v>
      </c>
      <c r="G86" s="194">
        <v>4.1399999999999998E-4</v>
      </c>
      <c r="H86" s="194">
        <v>4.1399999999999998E-4</v>
      </c>
      <c r="I86" s="194">
        <v>4.1399999999999998E-4</v>
      </c>
      <c r="J86" s="194">
        <v>4.1399999999999998E-4</v>
      </c>
      <c r="K86" s="194">
        <v>4.1399999999999998E-4</v>
      </c>
      <c r="L86" s="194">
        <v>4.1399999999999998E-4</v>
      </c>
      <c r="M86" s="194">
        <v>4.1399999999999998E-4</v>
      </c>
      <c r="N86" s="194">
        <v>4.1399999999999998E-4</v>
      </c>
      <c r="O86" s="194">
        <v>4.1399999999999998E-4</v>
      </c>
      <c r="P86" s="194">
        <v>4.1399999999999998E-4</v>
      </c>
      <c r="Q86" s="194">
        <v>4.1399999999999998E-4</v>
      </c>
      <c r="R86" s="194">
        <v>4.1399999999999998E-4</v>
      </c>
      <c r="S86" s="194">
        <v>4.1399999999999998E-4</v>
      </c>
      <c r="T86" s="194">
        <v>4.1399999999999998E-4</v>
      </c>
      <c r="U86" s="194">
        <v>4.1399999999999998E-4</v>
      </c>
      <c r="V86" s="194">
        <v>4.1399999999999998E-4</v>
      </c>
      <c r="W86" s="194">
        <v>4.1399999999999998E-4</v>
      </c>
      <c r="X86" s="194">
        <v>4.1399999999999998E-4</v>
      </c>
      <c r="Y86" s="194">
        <v>4.1399999999999998E-4</v>
      </c>
      <c r="Z86" s="194">
        <v>4.1399999999999998E-4</v>
      </c>
      <c r="AA86" s="194">
        <v>4.1399999999999998E-4</v>
      </c>
      <c r="AB86" s="194">
        <v>4.1399999999999998E-4</v>
      </c>
      <c r="AC86" s="194">
        <v>4.1399999999999998E-4</v>
      </c>
      <c r="AD86" s="194">
        <v>4.1399999999999998E-4</v>
      </c>
      <c r="AE86" s="194">
        <v>4.1399999999999998E-4</v>
      </c>
      <c r="AF86" s="181">
        <v>0</v>
      </c>
      <c r="AG86" s="37"/>
      <c r="AH86" s="35"/>
    </row>
    <row r="87" spans="1:34" ht="15" customHeight="1" x14ac:dyDescent="0.35">
      <c r="A87" s="36" t="s">
        <v>891</v>
      </c>
      <c r="B87" s="182" t="s">
        <v>21</v>
      </c>
      <c r="C87" s="194">
        <v>0.76938600000000001</v>
      </c>
      <c r="D87" s="194">
        <v>0.770818</v>
      </c>
      <c r="E87" s="194">
        <v>0.77199300000000004</v>
      </c>
      <c r="F87" s="194">
        <v>0.77278100000000005</v>
      </c>
      <c r="G87" s="194">
        <v>0.77355700000000005</v>
      </c>
      <c r="H87" s="194">
        <v>0.77433600000000002</v>
      </c>
      <c r="I87" s="194">
        <v>0.775146</v>
      </c>
      <c r="J87" s="194">
        <v>0.77601299999999995</v>
      </c>
      <c r="K87" s="194">
        <v>0.77694799999999997</v>
      </c>
      <c r="L87" s="194">
        <v>0.77795099999999995</v>
      </c>
      <c r="M87" s="194">
        <v>0.77903900000000004</v>
      </c>
      <c r="N87" s="194">
        <v>0.78024000000000004</v>
      </c>
      <c r="O87" s="194">
        <v>0.781559</v>
      </c>
      <c r="P87" s="194">
        <v>0.78298199999999996</v>
      </c>
      <c r="Q87" s="194">
        <v>0.78452299999999997</v>
      </c>
      <c r="R87" s="194">
        <v>0.78617099999999995</v>
      </c>
      <c r="S87" s="194">
        <v>0.78793999999999997</v>
      </c>
      <c r="T87" s="194">
        <v>0.78982399999999997</v>
      </c>
      <c r="U87" s="194">
        <v>0.79183899999999996</v>
      </c>
      <c r="V87" s="194">
        <v>0.79399799999999998</v>
      </c>
      <c r="W87" s="194">
        <v>0.79629000000000005</v>
      </c>
      <c r="X87" s="194">
        <v>0.79872699999999996</v>
      </c>
      <c r="Y87" s="194">
        <v>0.80129099999999998</v>
      </c>
      <c r="Z87" s="194">
        <v>0.80393999999999999</v>
      </c>
      <c r="AA87" s="194">
        <v>0.80649999999999999</v>
      </c>
      <c r="AB87" s="194">
        <v>0.80915099999999995</v>
      </c>
      <c r="AC87" s="194">
        <v>0.81191100000000005</v>
      </c>
      <c r="AD87" s="194">
        <v>0.81479500000000005</v>
      </c>
      <c r="AE87" s="194">
        <v>0.81781300000000001</v>
      </c>
      <c r="AF87" s="181">
        <v>2.1819999999999999E-3</v>
      </c>
      <c r="AG87" s="37"/>
      <c r="AH87" s="35"/>
    </row>
    <row r="88" spans="1:34" ht="15" customHeight="1" x14ac:dyDescent="0.35">
      <c r="A88" s="36" t="s">
        <v>890</v>
      </c>
      <c r="B88" s="182" t="s">
        <v>434</v>
      </c>
      <c r="C88" s="194">
        <v>0.21027899999999999</v>
      </c>
      <c r="D88" s="194">
        <v>0.21027899999999999</v>
      </c>
      <c r="E88" s="194">
        <v>0.21027899999999999</v>
      </c>
      <c r="F88" s="194">
        <v>0.21027899999999999</v>
      </c>
      <c r="G88" s="194">
        <v>0.21027899999999999</v>
      </c>
      <c r="H88" s="194">
        <v>0.21027899999999999</v>
      </c>
      <c r="I88" s="194">
        <v>0.21027899999999999</v>
      </c>
      <c r="J88" s="194">
        <v>0.21027899999999999</v>
      </c>
      <c r="K88" s="194">
        <v>0.21027899999999999</v>
      </c>
      <c r="L88" s="194">
        <v>0.21027899999999999</v>
      </c>
      <c r="M88" s="194">
        <v>0.21027899999999999</v>
      </c>
      <c r="N88" s="194">
        <v>0.21027899999999999</v>
      </c>
      <c r="O88" s="194">
        <v>0.21027899999999999</v>
      </c>
      <c r="P88" s="194">
        <v>0.21027899999999999</v>
      </c>
      <c r="Q88" s="194">
        <v>0.21027899999999999</v>
      </c>
      <c r="R88" s="194">
        <v>0.21027899999999999</v>
      </c>
      <c r="S88" s="194">
        <v>0.21027899999999999</v>
      </c>
      <c r="T88" s="194">
        <v>0.21027899999999999</v>
      </c>
      <c r="U88" s="194">
        <v>0.21027899999999999</v>
      </c>
      <c r="V88" s="194">
        <v>0.21027899999999999</v>
      </c>
      <c r="W88" s="194">
        <v>0.21027899999999999</v>
      </c>
      <c r="X88" s="194">
        <v>0.21027899999999999</v>
      </c>
      <c r="Y88" s="194">
        <v>0.21027899999999999</v>
      </c>
      <c r="Z88" s="194">
        <v>0.21027899999999999</v>
      </c>
      <c r="AA88" s="194">
        <v>0.21027899999999999</v>
      </c>
      <c r="AB88" s="194">
        <v>0.21027899999999999</v>
      </c>
      <c r="AC88" s="194">
        <v>0.21027899999999999</v>
      </c>
      <c r="AD88" s="194">
        <v>0.21027899999999999</v>
      </c>
      <c r="AE88" s="194">
        <v>0.21027899999999999</v>
      </c>
      <c r="AF88" s="181">
        <v>0</v>
      </c>
      <c r="AG88" s="37"/>
      <c r="AH88" s="35"/>
    </row>
    <row r="89" spans="1:34" ht="12" customHeight="1" x14ac:dyDescent="0.35">
      <c r="A89" s="36" t="s">
        <v>889</v>
      </c>
      <c r="B89" s="182" t="s">
        <v>514</v>
      </c>
      <c r="C89" s="194">
        <v>0.477406</v>
      </c>
      <c r="D89" s="194">
        <v>0.477406</v>
      </c>
      <c r="E89" s="194">
        <v>0.477406</v>
      </c>
      <c r="F89" s="194">
        <v>0.477406</v>
      </c>
      <c r="G89" s="194">
        <v>0.477406</v>
      </c>
      <c r="H89" s="194">
        <v>0.477406</v>
      </c>
      <c r="I89" s="194">
        <v>0.477406</v>
      </c>
      <c r="J89" s="194">
        <v>0.477406</v>
      </c>
      <c r="K89" s="194">
        <v>0.477406</v>
      </c>
      <c r="L89" s="194">
        <v>0.477406</v>
      </c>
      <c r="M89" s="194">
        <v>0.477406</v>
      </c>
      <c r="N89" s="194">
        <v>0.477406</v>
      </c>
      <c r="O89" s="194">
        <v>0.477406</v>
      </c>
      <c r="P89" s="194">
        <v>0.477406</v>
      </c>
      <c r="Q89" s="194">
        <v>0.477406</v>
      </c>
      <c r="R89" s="194">
        <v>0.477406</v>
      </c>
      <c r="S89" s="194">
        <v>0.477406</v>
      </c>
      <c r="T89" s="194">
        <v>0.477406</v>
      </c>
      <c r="U89" s="194">
        <v>0.477406</v>
      </c>
      <c r="V89" s="194">
        <v>0.477406</v>
      </c>
      <c r="W89" s="194">
        <v>0.477406</v>
      </c>
      <c r="X89" s="194">
        <v>0.477406</v>
      </c>
      <c r="Y89" s="194">
        <v>0.477406</v>
      </c>
      <c r="Z89" s="194">
        <v>0.477406</v>
      </c>
      <c r="AA89" s="194">
        <v>0.477406</v>
      </c>
      <c r="AB89" s="194">
        <v>0.477406</v>
      </c>
      <c r="AC89" s="194">
        <v>0.477406</v>
      </c>
      <c r="AD89" s="194">
        <v>0.477406</v>
      </c>
      <c r="AE89" s="194">
        <v>0.477406</v>
      </c>
      <c r="AF89" s="181">
        <v>0</v>
      </c>
      <c r="AG89" s="37"/>
      <c r="AH89" s="35"/>
    </row>
    <row r="90" spans="1:34" ht="15" customHeight="1" x14ac:dyDescent="0.35">
      <c r="A90" s="36" t="s">
        <v>888</v>
      </c>
      <c r="B90" s="184" t="s">
        <v>189</v>
      </c>
      <c r="C90" s="195">
        <v>1.457484</v>
      </c>
      <c r="D90" s="195">
        <v>1.4589160000000001</v>
      </c>
      <c r="E90" s="195">
        <v>1.4600919999999999</v>
      </c>
      <c r="F90" s="195">
        <v>1.460879</v>
      </c>
      <c r="G90" s="195">
        <v>1.4616560000000001</v>
      </c>
      <c r="H90" s="195">
        <v>1.4624349999999999</v>
      </c>
      <c r="I90" s="195">
        <v>1.463244</v>
      </c>
      <c r="J90" s="195">
        <v>1.4641120000000001</v>
      </c>
      <c r="K90" s="195">
        <v>1.4650460000000001</v>
      </c>
      <c r="L90" s="195">
        <v>1.4660489999999999</v>
      </c>
      <c r="M90" s="195">
        <v>1.4671380000000001</v>
      </c>
      <c r="N90" s="195">
        <v>1.4683379999999999</v>
      </c>
      <c r="O90" s="195">
        <v>1.469657</v>
      </c>
      <c r="P90" s="195">
        <v>1.4710799999999999</v>
      </c>
      <c r="Q90" s="195">
        <v>1.472621</v>
      </c>
      <c r="R90" s="195">
        <v>1.4742690000000001</v>
      </c>
      <c r="S90" s="195">
        <v>1.4760390000000001</v>
      </c>
      <c r="T90" s="195">
        <v>1.4779230000000001</v>
      </c>
      <c r="U90" s="195">
        <v>1.479938</v>
      </c>
      <c r="V90" s="195">
        <v>1.4820960000000001</v>
      </c>
      <c r="W90" s="195">
        <v>1.484388</v>
      </c>
      <c r="X90" s="195">
        <v>1.4868250000000001</v>
      </c>
      <c r="Y90" s="195">
        <v>1.48939</v>
      </c>
      <c r="Z90" s="195">
        <v>1.4920389999999999</v>
      </c>
      <c r="AA90" s="195">
        <v>1.4945980000000001</v>
      </c>
      <c r="AB90" s="195">
        <v>1.4972490000000001</v>
      </c>
      <c r="AC90" s="195">
        <v>1.5000100000000001</v>
      </c>
      <c r="AD90" s="195">
        <v>1.502893</v>
      </c>
      <c r="AE90" s="195">
        <v>1.5059119999999999</v>
      </c>
      <c r="AF90" s="178">
        <v>1.168E-3</v>
      </c>
      <c r="AG90" s="37"/>
      <c r="AH90" s="35"/>
    </row>
    <row r="91" spans="1:34" ht="15" customHeight="1" x14ac:dyDescent="0.35">
      <c r="A91" s="35"/>
      <c r="B91" s="184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182" t="s">
        <v>199</v>
      </c>
      <c r="C92" s="194">
        <v>0.63210200000000005</v>
      </c>
      <c r="D92" s="194">
        <v>0.63304000000000005</v>
      </c>
      <c r="E92" s="194">
        <v>0.63380499999999995</v>
      </c>
      <c r="F92" s="194">
        <v>0.63430299999999995</v>
      </c>
      <c r="G92" s="194">
        <v>0.63477600000000001</v>
      </c>
      <c r="H92" s="194">
        <v>0.63523099999999999</v>
      </c>
      <c r="I92" s="194">
        <v>0.63569299999999995</v>
      </c>
      <c r="J92" s="194">
        <v>0.63617400000000002</v>
      </c>
      <c r="K92" s="194">
        <v>0.63668000000000002</v>
      </c>
      <c r="L92" s="194">
        <v>0.63721499999999998</v>
      </c>
      <c r="M92" s="194">
        <v>0.63778800000000002</v>
      </c>
      <c r="N92" s="194">
        <v>0.63841099999999995</v>
      </c>
      <c r="O92" s="194">
        <v>0.63908799999999999</v>
      </c>
      <c r="P92" s="194">
        <v>0.63980899999999996</v>
      </c>
      <c r="Q92" s="194">
        <v>0.64058000000000004</v>
      </c>
      <c r="R92" s="194">
        <v>0.64139400000000002</v>
      </c>
      <c r="S92" s="194">
        <v>0.64225699999999997</v>
      </c>
      <c r="T92" s="194">
        <v>0.64316499999999999</v>
      </c>
      <c r="U92" s="194">
        <v>0.64412599999999998</v>
      </c>
      <c r="V92" s="194">
        <v>0.64514499999999997</v>
      </c>
      <c r="W92" s="194">
        <v>0.64621399999999996</v>
      </c>
      <c r="X92" s="194">
        <v>0.647339</v>
      </c>
      <c r="Y92" s="194">
        <v>0.64851199999999998</v>
      </c>
      <c r="Z92" s="194">
        <v>0.64971699999999999</v>
      </c>
      <c r="AA92" s="194">
        <v>0.650926</v>
      </c>
      <c r="AB92" s="194">
        <v>0.65217099999999995</v>
      </c>
      <c r="AC92" s="194">
        <v>0.65345799999999998</v>
      </c>
      <c r="AD92" s="194">
        <v>0.65479699999999996</v>
      </c>
      <c r="AE92" s="194">
        <v>0.656192</v>
      </c>
      <c r="AF92" s="181">
        <v>1.3370000000000001E-3</v>
      </c>
      <c r="AG92" s="37"/>
      <c r="AH92" s="35"/>
    </row>
    <row r="93" spans="1:34" ht="15" customHeight="1" x14ac:dyDescent="0.35">
      <c r="A93" s="36" t="s">
        <v>886</v>
      </c>
      <c r="B93" s="182" t="s">
        <v>200</v>
      </c>
      <c r="C93" s="194">
        <v>0.82538199999999995</v>
      </c>
      <c r="D93" s="194">
        <v>0.82587600000000005</v>
      </c>
      <c r="E93" s="194">
        <v>0.82628599999999996</v>
      </c>
      <c r="F93" s="194">
        <v>0.82657599999999998</v>
      </c>
      <c r="G93" s="194">
        <v>0.82687999999999995</v>
      </c>
      <c r="H93" s="194">
        <v>0.82720300000000002</v>
      </c>
      <c r="I93" s="194">
        <v>0.82755199999999995</v>
      </c>
      <c r="J93" s="194">
        <v>0.82793799999999995</v>
      </c>
      <c r="K93" s="194">
        <v>0.82836600000000005</v>
      </c>
      <c r="L93" s="194">
        <v>0.82883399999999996</v>
      </c>
      <c r="M93" s="194">
        <v>0.82935000000000003</v>
      </c>
      <c r="N93" s="194">
        <v>0.82992699999999997</v>
      </c>
      <c r="O93" s="194">
        <v>0.83057000000000003</v>
      </c>
      <c r="P93" s="194">
        <v>0.83127099999999998</v>
      </c>
      <c r="Q93" s="194">
        <v>0.83204100000000003</v>
      </c>
      <c r="R93" s="194">
        <v>0.83287500000000003</v>
      </c>
      <c r="S93" s="194">
        <v>0.83378200000000002</v>
      </c>
      <c r="T93" s="194">
        <v>0.834758</v>
      </c>
      <c r="U93" s="194">
        <v>0.835812</v>
      </c>
      <c r="V93" s="194">
        <v>0.836951</v>
      </c>
      <c r="W93" s="194">
        <v>0.83817399999999997</v>
      </c>
      <c r="X93" s="194">
        <v>0.83948599999999995</v>
      </c>
      <c r="Y93" s="194">
        <v>0.84087800000000001</v>
      </c>
      <c r="Z93" s="194">
        <v>0.84232200000000002</v>
      </c>
      <c r="AA93" s="194">
        <v>0.84367199999999998</v>
      </c>
      <c r="AB93" s="194">
        <v>0.845078</v>
      </c>
      <c r="AC93" s="194">
        <v>0.84655100000000005</v>
      </c>
      <c r="AD93" s="194">
        <v>0.84809699999999999</v>
      </c>
      <c r="AE93" s="194">
        <v>0.84972000000000003</v>
      </c>
      <c r="AF93" s="181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3" t="s">
        <v>2040</v>
      </c>
      <c r="C95" s="370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370"/>
      <c r="P95" s="370"/>
      <c r="Q95" s="370"/>
      <c r="R95" s="370"/>
      <c r="S95" s="370"/>
      <c r="T95" s="370"/>
      <c r="U95" s="370"/>
      <c r="V95" s="370"/>
      <c r="W95" s="370"/>
      <c r="X95" s="370"/>
      <c r="Y95" s="370"/>
      <c r="Z95" s="370"/>
      <c r="AA95" s="370"/>
      <c r="AB95" s="370"/>
      <c r="AC95" s="370"/>
      <c r="AD95" s="370"/>
      <c r="AE95" s="370"/>
      <c r="AF95" s="370"/>
      <c r="AG95" s="370"/>
      <c r="AH95" s="159"/>
    </row>
    <row r="96" spans="1:34" ht="15" customHeight="1" x14ac:dyDescent="0.35">
      <c r="A96" s="35"/>
      <c r="B96" s="37" t="s">
        <v>2210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2010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2211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2111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2026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2033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2106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2112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2113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1997</v>
      </c>
      <c r="AG134" s="37"/>
    </row>
    <row r="135" spans="1:33" ht="15" customHeight="1" x14ac:dyDescent="0.35">
      <c r="A135" s="36" t="s">
        <v>2212</v>
      </c>
      <c r="B135" s="188" t="s">
        <v>2213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64" t="s">
        <v>1998</v>
      </c>
      <c r="AG135" s="37"/>
    </row>
    <row r="136" spans="1:33" ht="15" customHeight="1" x14ac:dyDescent="0.35">
      <c r="A136" s="35"/>
      <c r="B136" s="189" t="s">
        <v>2214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64" t="s">
        <v>1999</v>
      </c>
      <c r="AG136" s="37"/>
    </row>
    <row r="137" spans="1:33" ht="15" customHeight="1" x14ac:dyDescent="0.35">
      <c r="A137" s="35"/>
      <c r="B137" s="189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  <c r="AA137" s="166"/>
      <c r="AB137" s="166"/>
      <c r="AC137" s="166"/>
      <c r="AD137" s="166"/>
      <c r="AE137" s="166"/>
      <c r="AF137" s="164" t="s">
        <v>2082</v>
      </c>
      <c r="AG137" s="37"/>
    </row>
    <row r="138" spans="1:33" ht="15" customHeight="1" thickBot="1" x14ac:dyDescent="0.4">
      <c r="A138" s="35"/>
      <c r="B138" s="190" t="s">
        <v>2118</v>
      </c>
      <c r="C138" s="190">
        <v>2022</v>
      </c>
      <c r="D138" s="190">
        <v>2023</v>
      </c>
      <c r="E138" s="190">
        <v>2024</v>
      </c>
      <c r="F138" s="190">
        <v>2025</v>
      </c>
      <c r="G138" s="190">
        <v>2026</v>
      </c>
      <c r="H138" s="190">
        <v>2027</v>
      </c>
      <c r="I138" s="190">
        <v>2028</v>
      </c>
      <c r="J138" s="190">
        <v>2029</v>
      </c>
      <c r="K138" s="190">
        <v>2030</v>
      </c>
      <c r="L138" s="190">
        <v>2031</v>
      </c>
      <c r="M138" s="190">
        <v>2032</v>
      </c>
      <c r="N138" s="190">
        <v>2033</v>
      </c>
      <c r="O138" s="190">
        <v>2034</v>
      </c>
      <c r="P138" s="190">
        <v>2035</v>
      </c>
      <c r="Q138" s="190">
        <v>2036</v>
      </c>
      <c r="R138" s="190">
        <v>2037</v>
      </c>
      <c r="S138" s="190">
        <v>2038</v>
      </c>
      <c r="T138" s="190">
        <v>2039</v>
      </c>
      <c r="U138" s="190">
        <v>2040</v>
      </c>
      <c r="V138" s="190">
        <v>2041</v>
      </c>
      <c r="W138" s="190">
        <v>2042</v>
      </c>
      <c r="X138" s="190">
        <v>2043</v>
      </c>
      <c r="Y138" s="190">
        <v>2044</v>
      </c>
      <c r="Z138" s="190">
        <v>2045</v>
      </c>
      <c r="AA138" s="190">
        <v>2046</v>
      </c>
      <c r="AB138" s="190">
        <v>2047</v>
      </c>
      <c r="AC138" s="190">
        <v>2048</v>
      </c>
      <c r="AD138" s="190">
        <v>2049</v>
      </c>
      <c r="AE138" s="190">
        <v>2050</v>
      </c>
      <c r="AF138" s="191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2215</v>
      </c>
      <c r="B140" s="184" t="s">
        <v>2120</v>
      </c>
      <c r="C140" s="180">
        <v>19750.261718999998</v>
      </c>
      <c r="D140" s="180">
        <v>19903.289062</v>
      </c>
      <c r="E140" s="180">
        <v>20095.435547000001</v>
      </c>
      <c r="F140" s="180">
        <v>20409.421875</v>
      </c>
      <c r="G140" s="180">
        <v>20840.714843999998</v>
      </c>
      <c r="H140" s="180">
        <v>21273.421875</v>
      </c>
      <c r="I140" s="180">
        <v>21681.255859000001</v>
      </c>
      <c r="J140" s="180">
        <v>22051.705077999999</v>
      </c>
      <c r="K140" s="180">
        <v>22391.814452999999</v>
      </c>
      <c r="L140" s="180">
        <v>22742.044922000001</v>
      </c>
      <c r="M140" s="180">
        <v>23153.001952999999</v>
      </c>
      <c r="N140" s="180">
        <v>23603.867188</v>
      </c>
      <c r="O140" s="180">
        <v>24055.123047000001</v>
      </c>
      <c r="P140" s="180">
        <v>24510.957031000002</v>
      </c>
      <c r="Q140" s="180">
        <v>24995.804688</v>
      </c>
      <c r="R140" s="180">
        <v>25506.921875</v>
      </c>
      <c r="S140" s="180">
        <v>26032.332031000002</v>
      </c>
      <c r="T140" s="180">
        <v>26566.107422000001</v>
      </c>
      <c r="U140" s="180">
        <v>27148.945312</v>
      </c>
      <c r="V140" s="180">
        <v>27734.087890999999</v>
      </c>
      <c r="W140" s="180">
        <v>28324.492188</v>
      </c>
      <c r="X140" s="180">
        <v>28926.738281000002</v>
      </c>
      <c r="Y140" s="180">
        <v>29527.414062</v>
      </c>
      <c r="Z140" s="180">
        <v>30130</v>
      </c>
      <c r="AA140" s="180">
        <v>30747.568359000001</v>
      </c>
      <c r="AB140" s="180">
        <v>31389.150390999999</v>
      </c>
      <c r="AC140" s="180">
        <v>32039.970702999999</v>
      </c>
      <c r="AD140" s="180">
        <v>32698.533202999999</v>
      </c>
      <c r="AE140" s="180">
        <v>33404.984375</v>
      </c>
      <c r="AF140" s="178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2216</v>
      </c>
      <c r="B142" s="184" t="s">
        <v>2122</v>
      </c>
      <c r="C142" s="180">
        <v>7.7918890000000003</v>
      </c>
      <c r="D142" s="180">
        <v>7.833933</v>
      </c>
      <c r="E142" s="180">
        <v>7.7541520000000004</v>
      </c>
      <c r="F142" s="180">
        <v>7.705959</v>
      </c>
      <c r="G142" s="180">
        <v>7.7006969999999999</v>
      </c>
      <c r="H142" s="180">
        <v>7.7147709999999998</v>
      </c>
      <c r="I142" s="180">
        <v>7.7296170000000002</v>
      </c>
      <c r="J142" s="180">
        <v>7.7302030000000004</v>
      </c>
      <c r="K142" s="180">
        <v>7.7193050000000003</v>
      </c>
      <c r="L142" s="180">
        <v>7.6980769999999996</v>
      </c>
      <c r="M142" s="180">
        <v>7.6891119999999997</v>
      </c>
      <c r="N142" s="180">
        <v>7.6932130000000001</v>
      </c>
      <c r="O142" s="180">
        <v>7.7138229999999997</v>
      </c>
      <c r="P142" s="180">
        <v>7.7241109999999997</v>
      </c>
      <c r="Q142" s="180">
        <v>7.7167409999999999</v>
      </c>
      <c r="R142" s="180">
        <v>7.7152839999999996</v>
      </c>
      <c r="S142" s="180">
        <v>7.7137950000000002</v>
      </c>
      <c r="T142" s="180">
        <v>7.7072820000000002</v>
      </c>
      <c r="U142" s="180">
        <v>7.7082280000000001</v>
      </c>
      <c r="V142" s="180">
        <v>7.7024359999999996</v>
      </c>
      <c r="W142" s="180">
        <v>7.6967720000000002</v>
      </c>
      <c r="X142" s="180">
        <v>7.6840419999999998</v>
      </c>
      <c r="Y142" s="180">
        <v>7.6690050000000003</v>
      </c>
      <c r="Z142" s="180">
        <v>7.6567869999999996</v>
      </c>
      <c r="AA142" s="180">
        <v>7.6481329999999996</v>
      </c>
      <c r="AB142" s="180">
        <v>7.6442030000000001</v>
      </c>
      <c r="AC142" s="180">
        <v>7.6379380000000001</v>
      </c>
      <c r="AD142" s="180">
        <v>7.6289709999999999</v>
      </c>
      <c r="AE142" s="180">
        <v>7.624269</v>
      </c>
      <c r="AF142" s="178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184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184" t="s">
        <v>2123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2217</v>
      </c>
      <c r="B147" s="182" t="s">
        <v>2125</v>
      </c>
      <c r="C147" s="183">
        <v>13.497726</v>
      </c>
      <c r="D147" s="183">
        <v>13.403819</v>
      </c>
      <c r="E147" s="183">
        <v>13.516705</v>
      </c>
      <c r="F147" s="183">
        <v>13.680337</v>
      </c>
      <c r="G147" s="183">
        <v>13.896333</v>
      </c>
      <c r="H147" s="183">
        <v>14.063018</v>
      </c>
      <c r="I147" s="183">
        <v>14.207773</v>
      </c>
      <c r="J147" s="183">
        <v>14.336480999999999</v>
      </c>
      <c r="K147" s="183">
        <v>14.407422</v>
      </c>
      <c r="L147" s="183">
        <v>14.479404000000001</v>
      </c>
      <c r="M147" s="183">
        <v>14.548435</v>
      </c>
      <c r="N147" s="183">
        <v>14.609636999999999</v>
      </c>
      <c r="O147" s="183">
        <v>14.649361000000001</v>
      </c>
      <c r="P147" s="183">
        <v>14.670782000000001</v>
      </c>
      <c r="Q147" s="183">
        <v>14.657889000000001</v>
      </c>
      <c r="R147" s="183">
        <v>14.68679</v>
      </c>
      <c r="S147" s="183">
        <v>14.705038</v>
      </c>
      <c r="T147" s="183">
        <v>14.728873999999999</v>
      </c>
      <c r="U147" s="183">
        <v>14.755459</v>
      </c>
      <c r="V147" s="183">
        <v>14.778808</v>
      </c>
      <c r="W147" s="183">
        <v>14.803381999999999</v>
      </c>
      <c r="X147" s="183">
        <v>14.823413</v>
      </c>
      <c r="Y147" s="183">
        <v>14.83602</v>
      </c>
      <c r="Z147" s="183">
        <v>14.849036</v>
      </c>
      <c r="AA147" s="183">
        <v>14.858169999999999</v>
      </c>
      <c r="AB147" s="183">
        <v>14.86458</v>
      </c>
      <c r="AC147" s="183">
        <v>14.866244999999999</v>
      </c>
      <c r="AD147" s="183">
        <v>14.867912</v>
      </c>
      <c r="AE147" s="183">
        <v>14.870279</v>
      </c>
      <c r="AF147" s="181">
        <v>3.4650000000000002E-3</v>
      </c>
      <c r="AG147" s="37"/>
    </row>
    <row r="148" spans="1:33" ht="15" customHeight="1" x14ac:dyDescent="0.35">
      <c r="A148" s="36" t="s">
        <v>2218</v>
      </c>
      <c r="B148" s="182" t="s">
        <v>2127</v>
      </c>
      <c r="C148" s="183">
        <v>1.2730729999999999</v>
      </c>
      <c r="D148" s="183">
        <v>1.2666759999999999</v>
      </c>
      <c r="E148" s="183">
        <v>1.2723949999999999</v>
      </c>
      <c r="F148" s="183">
        <v>1.284491</v>
      </c>
      <c r="G148" s="183">
        <v>1.2822690000000001</v>
      </c>
      <c r="H148" s="183">
        <v>1.280527</v>
      </c>
      <c r="I148" s="183">
        <v>1.2778640000000001</v>
      </c>
      <c r="J148" s="183">
        <v>1.2756620000000001</v>
      </c>
      <c r="K148" s="183">
        <v>1.276054</v>
      </c>
      <c r="L148" s="183">
        <v>1.2755069999999999</v>
      </c>
      <c r="M148" s="183">
        <v>1.2793509999999999</v>
      </c>
      <c r="N148" s="183">
        <v>1.2836209999999999</v>
      </c>
      <c r="O148" s="183">
        <v>1.2798149999999999</v>
      </c>
      <c r="P148" s="183">
        <v>1.2772049999999999</v>
      </c>
      <c r="Q148" s="183">
        <v>1.2876840000000001</v>
      </c>
      <c r="R148" s="183">
        <v>1.291431</v>
      </c>
      <c r="S148" s="183">
        <v>1.303685</v>
      </c>
      <c r="T148" s="183">
        <v>1.3137920000000001</v>
      </c>
      <c r="U148" s="183">
        <v>1.323259</v>
      </c>
      <c r="V148" s="183">
        <v>1.331583</v>
      </c>
      <c r="W148" s="183">
        <v>1.330149</v>
      </c>
      <c r="X148" s="183">
        <v>1.3365100000000001</v>
      </c>
      <c r="Y148" s="183">
        <v>1.339105</v>
      </c>
      <c r="Z148" s="183">
        <v>1.3374090000000001</v>
      </c>
      <c r="AA148" s="183">
        <v>1.331952</v>
      </c>
      <c r="AB148" s="183">
        <v>1.3158609999999999</v>
      </c>
      <c r="AC148" s="183">
        <v>1.295131</v>
      </c>
      <c r="AD148" s="183">
        <v>1.276068</v>
      </c>
      <c r="AE148" s="183">
        <v>1.260475</v>
      </c>
      <c r="AF148" s="181">
        <v>-3.5500000000000001E-4</v>
      </c>
      <c r="AG148" s="37"/>
    </row>
    <row r="149" spans="1:33" ht="15" customHeight="1" x14ac:dyDescent="0.35">
      <c r="A149" s="36" t="s">
        <v>2219</v>
      </c>
      <c r="B149" s="182" t="s">
        <v>2129</v>
      </c>
      <c r="C149" s="183">
        <v>60.198039999999999</v>
      </c>
      <c r="D149" s="183">
        <v>58.703704999999999</v>
      </c>
      <c r="E149" s="183">
        <v>58.135638999999998</v>
      </c>
      <c r="F149" s="183">
        <v>58.965977000000002</v>
      </c>
      <c r="G149" s="183">
        <v>59.543697000000002</v>
      </c>
      <c r="H149" s="183">
        <v>59.648623999999998</v>
      </c>
      <c r="I149" s="183">
        <v>60.025551</v>
      </c>
      <c r="J149" s="183">
        <v>61.249268000000001</v>
      </c>
      <c r="K149" s="183">
        <v>62.119343000000001</v>
      </c>
      <c r="L149" s="183">
        <v>62.203361999999998</v>
      </c>
      <c r="M149" s="183">
        <v>61.963206999999997</v>
      </c>
      <c r="N149" s="183">
        <v>61.837746000000003</v>
      </c>
      <c r="O149" s="183">
        <v>61.849148</v>
      </c>
      <c r="P149" s="183">
        <v>62.124966000000001</v>
      </c>
      <c r="Q149" s="183">
        <v>62.631351000000002</v>
      </c>
      <c r="R149" s="183">
        <v>63.361781999999998</v>
      </c>
      <c r="S149" s="183">
        <v>64.163200000000003</v>
      </c>
      <c r="T149" s="183">
        <v>64.797348</v>
      </c>
      <c r="U149" s="183">
        <v>65.541183000000004</v>
      </c>
      <c r="V149" s="183">
        <v>66.428482000000002</v>
      </c>
      <c r="W149" s="183">
        <v>67.127419000000003</v>
      </c>
      <c r="X149" s="183">
        <v>67.698279999999997</v>
      </c>
      <c r="Y149" s="183">
        <v>68.246300000000005</v>
      </c>
      <c r="Z149" s="183">
        <v>68.884399000000002</v>
      </c>
      <c r="AA149" s="183">
        <v>69.542479999999998</v>
      </c>
      <c r="AB149" s="183">
        <v>70.169326999999996</v>
      </c>
      <c r="AC149" s="183">
        <v>70.663016999999996</v>
      </c>
      <c r="AD149" s="183">
        <v>71.065276999999995</v>
      </c>
      <c r="AE149" s="183">
        <v>71.781075000000001</v>
      </c>
      <c r="AF149" s="181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184" t="s">
        <v>2130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2220</v>
      </c>
      <c r="B152" s="182" t="s">
        <v>2132</v>
      </c>
      <c r="C152" s="183">
        <v>36.971260000000001</v>
      </c>
      <c r="D152" s="183">
        <v>37.517204</v>
      </c>
      <c r="E152" s="183">
        <v>37.987701000000001</v>
      </c>
      <c r="F152" s="183">
        <v>38.368648999999998</v>
      </c>
      <c r="G152" s="183">
        <v>38.901401999999997</v>
      </c>
      <c r="H152" s="183">
        <v>39.507095</v>
      </c>
      <c r="I152" s="183">
        <v>40.189185999999999</v>
      </c>
      <c r="J152" s="183">
        <v>40.766975000000002</v>
      </c>
      <c r="K152" s="183">
        <v>41.372826000000003</v>
      </c>
      <c r="L152" s="183">
        <v>42.084515000000003</v>
      </c>
      <c r="M152" s="183">
        <v>42.720573000000002</v>
      </c>
      <c r="N152" s="183">
        <v>43.148899</v>
      </c>
      <c r="O152" s="183">
        <v>43.615077999999997</v>
      </c>
      <c r="P152" s="183">
        <v>44.134768999999999</v>
      </c>
      <c r="Q152" s="183">
        <v>44.644523999999997</v>
      </c>
      <c r="R152" s="183">
        <v>45.202266999999999</v>
      </c>
      <c r="S152" s="183">
        <v>45.796622999999997</v>
      </c>
      <c r="T152" s="183">
        <v>46.356673999999998</v>
      </c>
      <c r="U152" s="183">
        <v>46.963661000000002</v>
      </c>
      <c r="V152" s="183">
        <v>47.557094999999997</v>
      </c>
      <c r="W152" s="183">
        <v>48.154758000000001</v>
      </c>
      <c r="X152" s="183">
        <v>48.747512999999998</v>
      </c>
      <c r="Y152" s="183">
        <v>49.346184000000001</v>
      </c>
      <c r="Z152" s="183">
        <v>49.934894999999997</v>
      </c>
      <c r="AA152" s="183">
        <v>50.492119000000002</v>
      </c>
      <c r="AB152" s="183">
        <v>51.071693000000003</v>
      </c>
      <c r="AC152" s="183">
        <v>51.655574999999999</v>
      </c>
      <c r="AD152" s="183">
        <v>52.234870999999998</v>
      </c>
      <c r="AE152" s="183">
        <v>52.811340000000001</v>
      </c>
      <c r="AF152" s="181">
        <v>1.2817E-2</v>
      </c>
      <c r="AG152" s="37"/>
    </row>
    <row r="153" spans="1:33" ht="15" customHeight="1" x14ac:dyDescent="0.35">
      <c r="A153" s="36" t="s">
        <v>2221</v>
      </c>
      <c r="B153" s="182" t="s">
        <v>2134</v>
      </c>
      <c r="C153" s="183">
        <v>5.2023830000000002</v>
      </c>
      <c r="D153" s="183">
        <v>5.1628410000000002</v>
      </c>
      <c r="E153" s="183">
        <v>5.134849</v>
      </c>
      <c r="F153" s="183">
        <v>5.1219789999999996</v>
      </c>
      <c r="G153" s="183">
        <v>5.1657380000000002</v>
      </c>
      <c r="H153" s="183">
        <v>5.209543</v>
      </c>
      <c r="I153" s="183">
        <v>5.2867810000000004</v>
      </c>
      <c r="J153" s="183">
        <v>5.3651049999999998</v>
      </c>
      <c r="K153" s="183">
        <v>5.3864530000000004</v>
      </c>
      <c r="L153" s="183">
        <v>5.4395790000000002</v>
      </c>
      <c r="M153" s="183">
        <v>5.4774010000000004</v>
      </c>
      <c r="N153" s="183">
        <v>5.5232419999999998</v>
      </c>
      <c r="O153" s="183">
        <v>5.5442030000000004</v>
      </c>
      <c r="P153" s="183">
        <v>5.5442020000000003</v>
      </c>
      <c r="Q153" s="183">
        <v>5.5800340000000004</v>
      </c>
      <c r="R153" s="183">
        <v>5.6064170000000004</v>
      </c>
      <c r="S153" s="183">
        <v>5.630433</v>
      </c>
      <c r="T153" s="183">
        <v>5.6692400000000003</v>
      </c>
      <c r="U153" s="183">
        <v>5.6997229999999997</v>
      </c>
      <c r="V153" s="183">
        <v>5.7353709999999998</v>
      </c>
      <c r="W153" s="183">
        <v>5.7765899999999997</v>
      </c>
      <c r="X153" s="183">
        <v>5.822991</v>
      </c>
      <c r="Y153" s="183">
        <v>5.8675680000000003</v>
      </c>
      <c r="Z153" s="183">
        <v>5.9114469999999999</v>
      </c>
      <c r="AA153" s="183">
        <v>5.9577549999999997</v>
      </c>
      <c r="AB153" s="183">
        <v>6.0076260000000001</v>
      </c>
      <c r="AC153" s="183">
        <v>6.0816489999999996</v>
      </c>
      <c r="AD153" s="183">
        <v>6.16</v>
      </c>
      <c r="AE153" s="183">
        <v>6.2378390000000001</v>
      </c>
      <c r="AF153" s="181">
        <v>6.5040000000000002E-3</v>
      </c>
      <c r="AG153" s="37"/>
    </row>
    <row r="154" spans="1:33" ht="15" customHeight="1" x14ac:dyDescent="0.35">
      <c r="A154" s="36" t="s">
        <v>2222</v>
      </c>
      <c r="B154" s="182" t="s">
        <v>2136</v>
      </c>
      <c r="C154" s="183">
        <v>4.7726870000000003</v>
      </c>
      <c r="D154" s="183">
        <v>4.768281</v>
      </c>
      <c r="E154" s="183">
        <v>4.7502089999999999</v>
      </c>
      <c r="F154" s="183">
        <v>4.7184429999999997</v>
      </c>
      <c r="G154" s="183">
        <v>4.7636700000000003</v>
      </c>
      <c r="H154" s="183">
        <v>4.8195389999999998</v>
      </c>
      <c r="I154" s="183">
        <v>4.827782</v>
      </c>
      <c r="J154" s="183">
        <v>4.7962590000000001</v>
      </c>
      <c r="K154" s="183">
        <v>4.7696579999999997</v>
      </c>
      <c r="L154" s="183">
        <v>4.760999</v>
      </c>
      <c r="M154" s="183">
        <v>4.7600049999999996</v>
      </c>
      <c r="N154" s="183">
        <v>4.746111</v>
      </c>
      <c r="O154" s="183">
        <v>4.72607</v>
      </c>
      <c r="P154" s="183">
        <v>4.6876179999999996</v>
      </c>
      <c r="Q154" s="183">
        <v>4.6220800000000004</v>
      </c>
      <c r="R154" s="183">
        <v>4.5487460000000004</v>
      </c>
      <c r="S154" s="183">
        <v>4.4603919999999997</v>
      </c>
      <c r="T154" s="183">
        <v>4.3775019999999998</v>
      </c>
      <c r="U154" s="183">
        <v>4.3018559999999999</v>
      </c>
      <c r="V154" s="183">
        <v>4.2271869999999998</v>
      </c>
      <c r="W154" s="183">
        <v>4.148377</v>
      </c>
      <c r="X154" s="183">
        <v>4.0688599999999999</v>
      </c>
      <c r="Y154" s="183">
        <v>3.9822760000000001</v>
      </c>
      <c r="Z154" s="183">
        <v>3.8943829999999999</v>
      </c>
      <c r="AA154" s="183">
        <v>3.8130639999999998</v>
      </c>
      <c r="AB154" s="183">
        <v>3.735852</v>
      </c>
      <c r="AC154" s="183">
        <v>3.656927</v>
      </c>
      <c r="AD154" s="183">
        <v>3.5764109999999998</v>
      </c>
      <c r="AE154" s="183">
        <v>3.5035120000000002</v>
      </c>
      <c r="AF154" s="181">
        <v>-1.098E-2</v>
      </c>
      <c r="AG154" s="37"/>
    </row>
    <row r="155" spans="1:33" ht="15" customHeight="1" x14ac:dyDescent="0.35">
      <c r="A155" s="36" t="s">
        <v>2223</v>
      </c>
      <c r="B155" s="182" t="s">
        <v>2138</v>
      </c>
      <c r="C155" s="183">
        <v>3.2051379999999998</v>
      </c>
      <c r="D155" s="183">
        <v>2.8957009999999999</v>
      </c>
      <c r="E155" s="183">
        <v>2.8083300000000002</v>
      </c>
      <c r="F155" s="183">
        <v>2.8497150000000002</v>
      </c>
      <c r="G155" s="183">
        <v>2.816039</v>
      </c>
      <c r="H155" s="183">
        <v>2.796478</v>
      </c>
      <c r="I155" s="183">
        <v>2.8257490000000001</v>
      </c>
      <c r="J155" s="183">
        <v>2.8658160000000001</v>
      </c>
      <c r="K155" s="183">
        <v>2.8654839999999999</v>
      </c>
      <c r="L155" s="183">
        <v>2.850994</v>
      </c>
      <c r="M155" s="183">
        <v>2.8695339999999998</v>
      </c>
      <c r="N155" s="183">
        <v>2.906952</v>
      </c>
      <c r="O155" s="183">
        <v>2.9420700000000002</v>
      </c>
      <c r="P155" s="183">
        <v>2.9501819999999999</v>
      </c>
      <c r="Q155" s="183">
        <v>2.9244439999999998</v>
      </c>
      <c r="R155" s="183">
        <v>2.9350800000000001</v>
      </c>
      <c r="S155" s="183">
        <v>2.9315449999999998</v>
      </c>
      <c r="T155" s="183">
        <v>2.9417450000000001</v>
      </c>
      <c r="U155" s="183">
        <v>2.9662440000000001</v>
      </c>
      <c r="V155" s="183">
        <v>3.0006200000000001</v>
      </c>
      <c r="W155" s="183">
        <v>3.0173920000000001</v>
      </c>
      <c r="X155" s="183">
        <v>3.026402</v>
      </c>
      <c r="Y155" s="183">
        <v>3.0213380000000001</v>
      </c>
      <c r="Z155" s="183">
        <v>2.9958480000000001</v>
      </c>
      <c r="AA155" s="183">
        <v>2.9777770000000001</v>
      </c>
      <c r="AB155" s="183">
        <v>2.9746739999999998</v>
      </c>
      <c r="AC155" s="183">
        <v>2.9604330000000001</v>
      </c>
      <c r="AD155" s="183">
        <v>2.9549820000000002</v>
      </c>
      <c r="AE155" s="183">
        <v>2.9780190000000002</v>
      </c>
      <c r="AF155" s="181">
        <v>-2.6210000000000001E-3</v>
      </c>
      <c r="AG155" s="37"/>
    </row>
    <row r="156" spans="1:33" ht="15" customHeight="1" x14ac:dyDescent="0.35">
      <c r="A156" s="36" t="s">
        <v>2224</v>
      </c>
      <c r="B156" s="377" t="s">
        <v>2140</v>
      </c>
      <c r="C156" s="378">
        <v>2.3089230000000001</v>
      </c>
      <c r="D156" s="378">
        <v>2.247725</v>
      </c>
      <c r="E156" s="378">
        <v>2.2373949999999998</v>
      </c>
      <c r="F156" s="378">
        <v>2.2376680000000002</v>
      </c>
      <c r="G156" s="378">
        <v>2.28064</v>
      </c>
      <c r="H156" s="378">
        <v>2.3295210000000002</v>
      </c>
      <c r="I156" s="378">
        <v>2.3537729999999999</v>
      </c>
      <c r="J156" s="378">
        <v>2.3760940000000002</v>
      </c>
      <c r="K156" s="378">
        <v>2.4047079999999998</v>
      </c>
      <c r="L156" s="378">
        <v>2.4375520000000002</v>
      </c>
      <c r="M156" s="378">
        <v>2.5053640000000001</v>
      </c>
      <c r="N156" s="378">
        <v>2.5519940000000001</v>
      </c>
      <c r="O156" s="378">
        <v>2.593934</v>
      </c>
      <c r="P156" s="378">
        <v>2.647478</v>
      </c>
      <c r="Q156" s="378">
        <v>2.7100620000000002</v>
      </c>
      <c r="R156" s="378">
        <v>2.7737500000000002</v>
      </c>
      <c r="S156" s="378">
        <v>2.8402409999999998</v>
      </c>
      <c r="T156" s="378">
        <v>2.9036010000000001</v>
      </c>
      <c r="U156" s="378">
        <v>2.9663089999999999</v>
      </c>
      <c r="V156" s="378">
        <v>3.048111</v>
      </c>
      <c r="W156" s="378">
        <v>3.1233960000000001</v>
      </c>
      <c r="X156" s="378">
        <v>3.1878920000000002</v>
      </c>
      <c r="Y156" s="378">
        <v>3.2387679999999999</v>
      </c>
      <c r="Z156" s="378">
        <v>3.2749969999999999</v>
      </c>
      <c r="AA156" s="378">
        <v>3.3359510000000001</v>
      </c>
      <c r="AB156" s="378">
        <v>3.4057460000000002</v>
      </c>
      <c r="AC156" s="378">
        <v>3.462253</v>
      </c>
      <c r="AD156" s="378">
        <v>3.4993509999999999</v>
      </c>
      <c r="AE156" s="378">
        <v>3.622808</v>
      </c>
      <c r="AF156" s="379">
        <v>1.6218E-2</v>
      </c>
      <c r="AG156" s="37"/>
    </row>
    <row r="157" spans="1:33" ht="15" customHeight="1" x14ac:dyDescent="0.35">
      <c r="A157" s="36" t="s">
        <v>2225</v>
      </c>
      <c r="B157" s="182" t="s">
        <v>2142</v>
      </c>
      <c r="C157" s="183">
        <v>11.561839000000001</v>
      </c>
      <c r="D157" s="183">
        <v>11.336771000000001</v>
      </c>
      <c r="E157" s="183">
        <v>11.107556000000001</v>
      </c>
      <c r="F157" s="183">
        <v>11.105114</v>
      </c>
      <c r="G157" s="183">
        <v>11.160956000000001</v>
      </c>
      <c r="H157" s="183">
        <v>11.214765</v>
      </c>
      <c r="I157" s="183">
        <v>11.256301000000001</v>
      </c>
      <c r="J157" s="183">
        <v>11.277329999999999</v>
      </c>
      <c r="K157" s="183">
        <v>11.297758</v>
      </c>
      <c r="L157" s="183">
        <v>11.349151000000001</v>
      </c>
      <c r="M157" s="183">
        <v>11.393056</v>
      </c>
      <c r="N157" s="183">
        <v>11.430351</v>
      </c>
      <c r="O157" s="183">
        <v>11.471984000000001</v>
      </c>
      <c r="P157" s="183">
        <v>11.516674</v>
      </c>
      <c r="Q157" s="183">
        <v>11.535958000000001</v>
      </c>
      <c r="R157" s="183">
        <v>11.572089</v>
      </c>
      <c r="S157" s="183">
        <v>11.569609</v>
      </c>
      <c r="T157" s="183">
        <v>11.594084000000001</v>
      </c>
      <c r="U157" s="183">
        <v>11.624423</v>
      </c>
      <c r="V157" s="183">
        <v>11.644671000000001</v>
      </c>
      <c r="W157" s="183">
        <v>11.662483</v>
      </c>
      <c r="X157" s="183">
        <v>11.668182</v>
      </c>
      <c r="Y157" s="183">
        <v>11.65094</v>
      </c>
      <c r="Z157" s="183">
        <v>11.620244</v>
      </c>
      <c r="AA157" s="183">
        <v>11.621252999999999</v>
      </c>
      <c r="AB157" s="183">
        <v>11.650370000000001</v>
      </c>
      <c r="AC157" s="183">
        <v>11.630488</v>
      </c>
      <c r="AD157" s="183">
        <v>11.622486</v>
      </c>
      <c r="AE157" s="183">
        <v>11.660546</v>
      </c>
      <c r="AF157" s="181">
        <v>3.0400000000000002E-4</v>
      </c>
      <c r="AG157" s="37"/>
    </row>
    <row r="158" spans="1:33" ht="15" customHeight="1" x14ac:dyDescent="0.35">
      <c r="A158" s="36" t="s">
        <v>2226</v>
      </c>
      <c r="B158" s="182" t="s">
        <v>2144</v>
      </c>
      <c r="C158" s="183">
        <v>3.670048</v>
      </c>
      <c r="D158" s="183">
        <v>3.5729329999999999</v>
      </c>
      <c r="E158" s="183">
        <v>3.4961600000000002</v>
      </c>
      <c r="F158" s="183">
        <v>3.4476559999999998</v>
      </c>
      <c r="G158" s="183">
        <v>3.4065639999999999</v>
      </c>
      <c r="H158" s="183">
        <v>3.3639420000000002</v>
      </c>
      <c r="I158" s="183">
        <v>3.342673</v>
      </c>
      <c r="J158" s="183">
        <v>3.324738</v>
      </c>
      <c r="K158" s="183">
        <v>3.3166850000000001</v>
      </c>
      <c r="L158" s="183">
        <v>3.314651</v>
      </c>
      <c r="M158" s="183">
        <v>3.2789820000000001</v>
      </c>
      <c r="N158" s="183">
        <v>3.2211069999999999</v>
      </c>
      <c r="O158" s="183">
        <v>3.1682480000000002</v>
      </c>
      <c r="P158" s="183">
        <v>3.1210369999999998</v>
      </c>
      <c r="Q158" s="183">
        <v>3.0777920000000001</v>
      </c>
      <c r="R158" s="183">
        <v>3.0382669999999998</v>
      </c>
      <c r="S158" s="183">
        <v>3.0014509999999999</v>
      </c>
      <c r="T158" s="183">
        <v>2.9646949999999999</v>
      </c>
      <c r="U158" s="183">
        <v>2.945376</v>
      </c>
      <c r="V158" s="183">
        <v>2.9129770000000001</v>
      </c>
      <c r="W158" s="183">
        <v>2.866209</v>
      </c>
      <c r="X158" s="183">
        <v>2.8311839999999999</v>
      </c>
      <c r="Y158" s="183">
        <v>2.8049379999999999</v>
      </c>
      <c r="Z158" s="183">
        <v>2.8051750000000002</v>
      </c>
      <c r="AA158" s="183">
        <v>2.801596</v>
      </c>
      <c r="AB158" s="183">
        <v>2.7906040000000001</v>
      </c>
      <c r="AC158" s="183">
        <v>2.77189</v>
      </c>
      <c r="AD158" s="183">
        <v>2.7784719999999998</v>
      </c>
      <c r="AE158" s="183">
        <v>2.7758609999999999</v>
      </c>
      <c r="AF158" s="181">
        <v>-9.9229999999999995E-3</v>
      </c>
      <c r="AG158" s="37"/>
    </row>
    <row r="159" spans="1:33" ht="15" customHeight="1" x14ac:dyDescent="0.35">
      <c r="A159" s="36" t="s">
        <v>2227</v>
      </c>
      <c r="B159" s="182" t="s">
        <v>2146</v>
      </c>
      <c r="C159" s="183">
        <v>49.431980000000003</v>
      </c>
      <c r="D159" s="183">
        <v>45.542847000000002</v>
      </c>
      <c r="E159" s="183">
        <v>45.268478000000002</v>
      </c>
      <c r="F159" s="183">
        <v>45.772998999999999</v>
      </c>
      <c r="G159" s="183">
        <v>46.596305999999998</v>
      </c>
      <c r="H159" s="183">
        <v>47.511482000000001</v>
      </c>
      <c r="I159" s="183">
        <v>48.341670999999998</v>
      </c>
      <c r="J159" s="183">
        <v>48.947563000000002</v>
      </c>
      <c r="K159" s="183">
        <v>49.451210000000003</v>
      </c>
      <c r="L159" s="183">
        <v>49.984763999999998</v>
      </c>
      <c r="M159" s="183">
        <v>50.786850000000001</v>
      </c>
      <c r="N159" s="183">
        <v>51.546658000000001</v>
      </c>
      <c r="O159" s="183">
        <v>52.473503000000001</v>
      </c>
      <c r="P159" s="183">
        <v>53.500832000000003</v>
      </c>
      <c r="Q159" s="183">
        <v>54.566921000000001</v>
      </c>
      <c r="R159" s="183">
        <v>55.570480000000003</v>
      </c>
      <c r="S159" s="183">
        <v>56.594906000000002</v>
      </c>
      <c r="T159" s="183">
        <v>57.661358</v>
      </c>
      <c r="U159" s="183">
        <v>58.780006</v>
      </c>
      <c r="V159" s="183">
        <v>59.951134000000003</v>
      </c>
      <c r="W159" s="183">
        <v>61.276443</v>
      </c>
      <c r="X159" s="183">
        <v>62.630623</v>
      </c>
      <c r="Y159" s="183">
        <v>63.883408000000003</v>
      </c>
      <c r="Z159" s="183">
        <v>65.010422000000005</v>
      </c>
      <c r="AA159" s="183">
        <v>66.182777000000002</v>
      </c>
      <c r="AB159" s="183">
        <v>67.481407000000004</v>
      </c>
      <c r="AC159" s="183">
        <v>68.607985999999997</v>
      </c>
      <c r="AD159" s="183">
        <v>69.677291999999994</v>
      </c>
      <c r="AE159" s="183">
        <v>71.018249999999995</v>
      </c>
      <c r="AF159" s="181">
        <v>1.3025E-2</v>
      </c>
      <c r="AG159" s="37"/>
    </row>
    <row r="160" spans="1:33" ht="15" customHeight="1" x14ac:dyDescent="0.35">
      <c r="A160" s="36" t="s">
        <v>2228</v>
      </c>
      <c r="B160" s="182" t="s">
        <v>2148</v>
      </c>
      <c r="C160" s="183">
        <v>19.264809</v>
      </c>
      <c r="D160" s="183">
        <v>18.741296999999999</v>
      </c>
      <c r="E160" s="183">
        <v>18.580164</v>
      </c>
      <c r="F160" s="183">
        <v>19.106950999999999</v>
      </c>
      <c r="G160" s="183">
        <v>19.788723000000001</v>
      </c>
      <c r="H160" s="183">
        <v>20.448235</v>
      </c>
      <c r="I160" s="183">
        <v>20.962799</v>
      </c>
      <c r="J160" s="183">
        <v>21.293015</v>
      </c>
      <c r="K160" s="183">
        <v>21.646908</v>
      </c>
      <c r="L160" s="183">
        <v>22.018677</v>
      </c>
      <c r="M160" s="183">
        <v>22.502756000000002</v>
      </c>
      <c r="N160" s="183">
        <v>22.901508</v>
      </c>
      <c r="O160" s="183">
        <v>23.365362000000001</v>
      </c>
      <c r="P160" s="183">
        <v>23.852315999999998</v>
      </c>
      <c r="Q160" s="183">
        <v>24.282225</v>
      </c>
      <c r="R160" s="183">
        <v>24.675756</v>
      </c>
      <c r="S160" s="183">
        <v>25.086183999999999</v>
      </c>
      <c r="T160" s="183">
        <v>25.41581</v>
      </c>
      <c r="U160" s="183">
        <v>25.891514000000001</v>
      </c>
      <c r="V160" s="183">
        <v>26.308672000000001</v>
      </c>
      <c r="W160" s="183">
        <v>26.708492</v>
      </c>
      <c r="X160" s="183">
        <v>27.117981</v>
      </c>
      <c r="Y160" s="183">
        <v>27.452486</v>
      </c>
      <c r="Z160" s="183">
        <v>27.759568999999999</v>
      </c>
      <c r="AA160" s="183">
        <v>28.15616</v>
      </c>
      <c r="AB160" s="183">
        <v>28.628588000000001</v>
      </c>
      <c r="AC160" s="183">
        <v>28.928305000000002</v>
      </c>
      <c r="AD160" s="183">
        <v>29.306732</v>
      </c>
      <c r="AE160" s="183">
        <v>29.912195000000001</v>
      </c>
      <c r="AF160" s="181">
        <v>1.5838000000000001E-2</v>
      </c>
      <c r="AG160" s="37"/>
    </row>
    <row r="161" spans="1:33" ht="15" customHeight="1" x14ac:dyDescent="0.35">
      <c r="A161" s="36" t="s">
        <v>2229</v>
      </c>
      <c r="B161" s="182" t="s">
        <v>2150</v>
      </c>
      <c r="C161" s="183">
        <v>2.2993489999999999</v>
      </c>
      <c r="D161" s="183">
        <v>2.3204880000000001</v>
      </c>
      <c r="E161" s="183">
        <v>2.3293729999999999</v>
      </c>
      <c r="F161" s="183">
        <v>2.378593</v>
      </c>
      <c r="G161" s="183">
        <v>2.433573</v>
      </c>
      <c r="H161" s="183">
        <v>2.472235</v>
      </c>
      <c r="I161" s="183">
        <v>2.5103409999999999</v>
      </c>
      <c r="J161" s="183">
        <v>2.498831</v>
      </c>
      <c r="K161" s="183">
        <v>2.5165310000000001</v>
      </c>
      <c r="L161" s="183">
        <v>2.5069659999999998</v>
      </c>
      <c r="M161" s="183">
        <v>2.530135</v>
      </c>
      <c r="N161" s="183">
        <v>2.5424329999999999</v>
      </c>
      <c r="O161" s="183">
        <v>2.5593889999999999</v>
      </c>
      <c r="P161" s="183">
        <v>2.5815510000000002</v>
      </c>
      <c r="Q161" s="183">
        <v>2.5815679999999999</v>
      </c>
      <c r="R161" s="183">
        <v>2.6030259999999998</v>
      </c>
      <c r="S161" s="183">
        <v>2.6360899999999998</v>
      </c>
      <c r="T161" s="183">
        <v>2.63124</v>
      </c>
      <c r="U161" s="183">
        <v>2.6559430000000002</v>
      </c>
      <c r="V161" s="183">
        <v>2.6759590000000002</v>
      </c>
      <c r="W161" s="183">
        <v>2.6888489999999998</v>
      </c>
      <c r="X161" s="183">
        <v>2.6992750000000001</v>
      </c>
      <c r="Y161" s="183">
        <v>2.7089780000000001</v>
      </c>
      <c r="Z161" s="183">
        <v>2.7078060000000002</v>
      </c>
      <c r="AA161" s="183">
        <v>2.7159420000000001</v>
      </c>
      <c r="AB161" s="183">
        <v>2.7323</v>
      </c>
      <c r="AC161" s="183">
        <v>2.729714</v>
      </c>
      <c r="AD161" s="183">
        <v>2.735338</v>
      </c>
      <c r="AE161" s="183">
        <v>2.767541</v>
      </c>
      <c r="AF161" s="181">
        <v>6.6410000000000002E-3</v>
      </c>
      <c r="AG161" s="37"/>
    </row>
    <row r="162" spans="1:33" ht="15" customHeight="1" x14ac:dyDescent="0.35">
      <c r="A162" s="36" t="s">
        <v>2230</v>
      </c>
      <c r="B162" s="182" t="s">
        <v>2152</v>
      </c>
      <c r="C162" s="183">
        <v>6.1126199999999997</v>
      </c>
      <c r="D162" s="183">
        <v>5.6792059999999998</v>
      </c>
      <c r="E162" s="183">
        <v>5.4263599999999999</v>
      </c>
      <c r="F162" s="183">
        <v>5.651967</v>
      </c>
      <c r="G162" s="183">
        <v>5.8235140000000003</v>
      </c>
      <c r="H162" s="183">
        <v>5.9791379999999998</v>
      </c>
      <c r="I162" s="183">
        <v>6.1051970000000004</v>
      </c>
      <c r="J162" s="183">
        <v>6.1549259999999997</v>
      </c>
      <c r="K162" s="183">
        <v>6.2495659999999997</v>
      </c>
      <c r="L162" s="183">
        <v>6.3720290000000004</v>
      </c>
      <c r="M162" s="183">
        <v>6.4928920000000003</v>
      </c>
      <c r="N162" s="183">
        <v>6.5699990000000001</v>
      </c>
      <c r="O162" s="183">
        <v>6.7157679999999997</v>
      </c>
      <c r="P162" s="183">
        <v>6.8336480000000002</v>
      </c>
      <c r="Q162" s="183">
        <v>6.9216240000000004</v>
      </c>
      <c r="R162" s="183">
        <v>7.0453530000000004</v>
      </c>
      <c r="S162" s="183">
        <v>7.1166</v>
      </c>
      <c r="T162" s="183">
        <v>7.1995990000000001</v>
      </c>
      <c r="U162" s="183">
        <v>7.3179290000000004</v>
      </c>
      <c r="V162" s="183">
        <v>7.415095</v>
      </c>
      <c r="W162" s="183">
        <v>7.5061270000000002</v>
      </c>
      <c r="X162" s="183">
        <v>7.604609</v>
      </c>
      <c r="Y162" s="183">
        <v>7.6760419999999998</v>
      </c>
      <c r="Z162" s="183">
        <v>7.729349</v>
      </c>
      <c r="AA162" s="183">
        <v>7.8132349999999997</v>
      </c>
      <c r="AB162" s="183">
        <v>7.919969</v>
      </c>
      <c r="AC162" s="183">
        <v>7.9622919999999997</v>
      </c>
      <c r="AD162" s="183">
        <v>8.0313730000000003</v>
      </c>
      <c r="AE162" s="183">
        <v>8.1762739999999994</v>
      </c>
      <c r="AF162" s="181">
        <v>1.0442999999999999E-2</v>
      </c>
      <c r="AG162" s="37"/>
    </row>
    <row r="163" spans="1:33" ht="15" customHeight="1" x14ac:dyDescent="0.35">
      <c r="A163" s="36" t="s">
        <v>2231</v>
      </c>
      <c r="B163" s="182" t="s">
        <v>2154</v>
      </c>
      <c r="C163" s="183">
        <v>9.7057739999999999</v>
      </c>
      <c r="D163" s="183">
        <v>9.5975509999999993</v>
      </c>
      <c r="E163" s="183">
        <v>9.6375069999999994</v>
      </c>
      <c r="F163" s="183">
        <v>9.8503319999999999</v>
      </c>
      <c r="G163" s="183">
        <v>10.280419999999999</v>
      </c>
      <c r="H163" s="183">
        <v>10.707700000000001</v>
      </c>
      <c r="I163" s="183">
        <v>11.029987999999999</v>
      </c>
      <c r="J163" s="183">
        <v>11.287796</v>
      </c>
      <c r="K163" s="183">
        <v>11.491643</v>
      </c>
      <c r="L163" s="183">
        <v>11.728956999999999</v>
      </c>
      <c r="M163" s="183">
        <v>12.027969000000001</v>
      </c>
      <c r="N163" s="183">
        <v>12.306148</v>
      </c>
      <c r="O163" s="183">
        <v>12.609669</v>
      </c>
      <c r="P163" s="183">
        <v>12.917624</v>
      </c>
      <c r="Q163" s="183">
        <v>13.18859</v>
      </c>
      <c r="R163" s="183">
        <v>13.451544999999999</v>
      </c>
      <c r="S163" s="183">
        <v>13.728603</v>
      </c>
      <c r="T163" s="183">
        <v>13.982514</v>
      </c>
      <c r="U163" s="183">
        <v>14.25508</v>
      </c>
      <c r="V163" s="183">
        <v>14.486955999999999</v>
      </c>
      <c r="W163" s="183">
        <v>14.762522000000001</v>
      </c>
      <c r="X163" s="183">
        <v>15.051629</v>
      </c>
      <c r="Y163" s="183">
        <v>15.306683</v>
      </c>
      <c r="Z163" s="183">
        <v>15.558109999999999</v>
      </c>
      <c r="AA163" s="183">
        <v>15.849868000000001</v>
      </c>
      <c r="AB163" s="183">
        <v>16.174092999999999</v>
      </c>
      <c r="AC163" s="183">
        <v>16.424427000000001</v>
      </c>
      <c r="AD163" s="183">
        <v>16.715229000000001</v>
      </c>
      <c r="AE163" s="183">
        <v>17.118763000000001</v>
      </c>
      <c r="AF163" s="181">
        <v>2.0473000000000002E-2</v>
      </c>
      <c r="AG163" s="37"/>
    </row>
    <row r="164" spans="1:33" ht="15" customHeight="1" x14ac:dyDescent="0.35">
      <c r="A164" s="36" t="s">
        <v>2232</v>
      </c>
      <c r="B164" s="182" t="s">
        <v>2156</v>
      </c>
      <c r="C164" s="183">
        <v>1.147065</v>
      </c>
      <c r="D164" s="183">
        <v>1.144053</v>
      </c>
      <c r="E164" s="183">
        <v>1.186922</v>
      </c>
      <c r="F164" s="183">
        <v>1.226057</v>
      </c>
      <c r="G164" s="183">
        <v>1.251217</v>
      </c>
      <c r="H164" s="183">
        <v>1.2891619999999999</v>
      </c>
      <c r="I164" s="183">
        <v>1.3172729999999999</v>
      </c>
      <c r="J164" s="183">
        <v>1.351461</v>
      </c>
      <c r="K164" s="183">
        <v>1.3891690000000001</v>
      </c>
      <c r="L164" s="183">
        <v>1.4107259999999999</v>
      </c>
      <c r="M164" s="183">
        <v>1.451759</v>
      </c>
      <c r="N164" s="183">
        <v>1.482928</v>
      </c>
      <c r="O164" s="183">
        <v>1.4805349999999999</v>
      </c>
      <c r="P164" s="183">
        <v>1.519495</v>
      </c>
      <c r="Q164" s="183">
        <v>1.590441</v>
      </c>
      <c r="R164" s="183">
        <v>1.575834</v>
      </c>
      <c r="S164" s="183">
        <v>1.6048899999999999</v>
      </c>
      <c r="T164" s="183">
        <v>1.602455</v>
      </c>
      <c r="U164" s="183">
        <v>1.6625620000000001</v>
      </c>
      <c r="V164" s="183">
        <v>1.730661</v>
      </c>
      <c r="W164" s="183">
        <v>1.7509950000000001</v>
      </c>
      <c r="X164" s="183">
        <v>1.7624690000000001</v>
      </c>
      <c r="Y164" s="183">
        <v>1.760783</v>
      </c>
      <c r="Z164" s="183">
        <v>1.764303</v>
      </c>
      <c r="AA164" s="183">
        <v>1.7771159999999999</v>
      </c>
      <c r="AB164" s="183">
        <v>1.8022260000000001</v>
      </c>
      <c r="AC164" s="183">
        <v>1.8118719999999999</v>
      </c>
      <c r="AD164" s="183">
        <v>1.8247930000000001</v>
      </c>
      <c r="AE164" s="183">
        <v>1.8496170000000001</v>
      </c>
      <c r="AF164" s="181">
        <v>1.721E-2</v>
      </c>
      <c r="AG164" s="37"/>
    </row>
    <row r="165" spans="1:33" ht="15" customHeight="1" x14ac:dyDescent="0.35">
      <c r="A165" s="36" t="s">
        <v>2233</v>
      </c>
      <c r="B165" s="182" t="s">
        <v>2158</v>
      </c>
      <c r="C165" s="183">
        <v>30.167171</v>
      </c>
      <c r="D165" s="183">
        <v>26.801549999999999</v>
      </c>
      <c r="E165" s="183">
        <v>26.688316</v>
      </c>
      <c r="F165" s="183">
        <v>26.666048</v>
      </c>
      <c r="G165" s="183">
        <v>26.807585</v>
      </c>
      <c r="H165" s="183">
        <v>27.063248000000002</v>
      </c>
      <c r="I165" s="183">
        <v>27.378872000000001</v>
      </c>
      <c r="J165" s="183">
        <v>27.654548999999999</v>
      </c>
      <c r="K165" s="183">
        <v>27.804300000000001</v>
      </c>
      <c r="L165" s="183">
        <v>27.966087000000002</v>
      </c>
      <c r="M165" s="183">
        <v>28.284094</v>
      </c>
      <c r="N165" s="183">
        <v>28.645149</v>
      </c>
      <c r="O165" s="183">
        <v>29.108142999999998</v>
      </c>
      <c r="P165" s="183">
        <v>29.648513999999999</v>
      </c>
      <c r="Q165" s="183">
        <v>30.284697000000001</v>
      </c>
      <c r="R165" s="183">
        <v>30.894725999999999</v>
      </c>
      <c r="S165" s="183">
        <v>31.508721999999999</v>
      </c>
      <c r="T165" s="183">
        <v>32.245547999999999</v>
      </c>
      <c r="U165" s="183">
        <v>32.888492999999997</v>
      </c>
      <c r="V165" s="183">
        <v>33.642463999999997</v>
      </c>
      <c r="W165" s="183">
        <v>34.567951000000001</v>
      </c>
      <c r="X165" s="183">
        <v>35.512642</v>
      </c>
      <c r="Y165" s="183">
        <v>36.43092</v>
      </c>
      <c r="Z165" s="183">
        <v>37.250853999999997</v>
      </c>
      <c r="AA165" s="183">
        <v>38.026618999999997</v>
      </c>
      <c r="AB165" s="183">
        <v>38.852817999999999</v>
      </c>
      <c r="AC165" s="183">
        <v>39.679684000000002</v>
      </c>
      <c r="AD165" s="183">
        <v>40.370556000000001</v>
      </c>
      <c r="AE165" s="183">
        <v>41.106051999999998</v>
      </c>
      <c r="AF165" s="181">
        <v>1.1110999999999999E-2</v>
      </c>
      <c r="AG165" s="37"/>
    </row>
    <row r="166" spans="1:33" ht="15" customHeight="1" x14ac:dyDescent="0.35">
      <c r="A166" s="36" t="s">
        <v>2234</v>
      </c>
      <c r="B166" s="182" t="s">
        <v>2160</v>
      </c>
      <c r="C166" s="183">
        <v>1.682849</v>
      </c>
      <c r="D166" s="183">
        <v>1.7770699999999999</v>
      </c>
      <c r="E166" s="183">
        <v>1.819059</v>
      </c>
      <c r="F166" s="183">
        <v>1.803104</v>
      </c>
      <c r="G166" s="183">
        <v>1.760669</v>
      </c>
      <c r="H166" s="183">
        <v>1.7500599999999999</v>
      </c>
      <c r="I166" s="183">
        <v>1.742232</v>
      </c>
      <c r="J166" s="183">
        <v>1.725096</v>
      </c>
      <c r="K166" s="183">
        <v>1.7000820000000001</v>
      </c>
      <c r="L166" s="183">
        <v>1.648291</v>
      </c>
      <c r="M166" s="183">
        <v>1.652166</v>
      </c>
      <c r="N166" s="183">
        <v>1.613909</v>
      </c>
      <c r="O166" s="183">
        <v>1.6038479999999999</v>
      </c>
      <c r="P166" s="183">
        <v>1.5992569999999999</v>
      </c>
      <c r="Q166" s="183">
        <v>1.566613</v>
      </c>
      <c r="R166" s="183">
        <v>1.531917</v>
      </c>
      <c r="S166" s="183">
        <v>1.5316149999999999</v>
      </c>
      <c r="T166" s="183">
        <v>1.5058419999999999</v>
      </c>
      <c r="U166" s="183">
        <v>1.4875929999999999</v>
      </c>
      <c r="V166" s="183">
        <v>1.4636210000000001</v>
      </c>
      <c r="W166" s="183">
        <v>1.4436279999999999</v>
      </c>
      <c r="X166" s="183">
        <v>1.4203380000000001</v>
      </c>
      <c r="Y166" s="183">
        <v>1.398323</v>
      </c>
      <c r="Z166" s="183">
        <v>1.377481</v>
      </c>
      <c r="AA166" s="183">
        <v>1.354231</v>
      </c>
      <c r="AB166" s="183">
        <v>1.329861</v>
      </c>
      <c r="AC166" s="183">
        <v>1.2994049999999999</v>
      </c>
      <c r="AD166" s="183">
        <v>1.273784</v>
      </c>
      <c r="AE166" s="183">
        <v>1.2525790000000001</v>
      </c>
      <c r="AF166" s="181">
        <v>-1.0489999999999999E-2</v>
      </c>
      <c r="AG166" s="37"/>
    </row>
    <row r="167" spans="1:33" ht="15" customHeight="1" x14ac:dyDescent="0.35">
      <c r="A167" s="36" t="s">
        <v>2235</v>
      </c>
      <c r="B167" s="182" t="s">
        <v>2162</v>
      </c>
      <c r="C167" s="183">
        <v>6.1282000000000003E-2</v>
      </c>
      <c r="D167" s="183">
        <v>8.3483000000000002E-2</v>
      </c>
      <c r="E167" s="183">
        <v>8.4354999999999999E-2</v>
      </c>
      <c r="F167" s="183">
        <v>8.5384000000000002E-2</v>
      </c>
      <c r="G167" s="183">
        <v>8.6385000000000003E-2</v>
      </c>
      <c r="H167" s="183">
        <v>0.10412399999999999</v>
      </c>
      <c r="I167" s="183">
        <v>0.116535</v>
      </c>
      <c r="J167" s="183">
        <v>0.13503100000000001</v>
      </c>
      <c r="K167" s="183">
        <v>0.136379</v>
      </c>
      <c r="L167" s="183">
        <v>0.120619</v>
      </c>
      <c r="M167" s="183">
        <v>0.14010700000000001</v>
      </c>
      <c r="N167" s="183">
        <v>0.153754</v>
      </c>
      <c r="O167" s="183">
        <v>0.15625600000000001</v>
      </c>
      <c r="P167" s="183">
        <v>0.182617</v>
      </c>
      <c r="Q167" s="183">
        <v>0.185922</v>
      </c>
      <c r="R167" s="183">
        <v>0.18923200000000001</v>
      </c>
      <c r="S167" s="183">
        <v>0.212365</v>
      </c>
      <c r="T167" s="183">
        <v>0.21637400000000001</v>
      </c>
      <c r="U167" s="183">
        <v>0.22083</v>
      </c>
      <c r="V167" s="183">
        <v>0.22291800000000001</v>
      </c>
      <c r="W167" s="183">
        <v>0.229597</v>
      </c>
      <c r="X167" s="183">
        <v>0.23132800000000001</v>
      </c>
      <c r="Y167" s="183">
        <v>0.23317099999999999</v>
      </c>
      <c r="Z167" s="183">
        <v>0.23463899999999999</v>
      </c>
      <c r="AA167" s="183">
        <v>0.232575</v>
      </c>
      <c r="AB167" s="183">
        <v>0.23013</v>
      </c>
      <c r="AC167" s="183">
        <v>0.22680700000000001</v>
      </c>
      <c r="AD167" s="183">
        <v>0.221998</v>
      </c>
      <c r="AE167" s="183">
        <v>0.21698799999999999</v>
      </c>
      <c r="AF167" s="181">
        <v>4.6191000000000003E-2</v>
      </c>
      <c r="AG167" s="37"/>
    </row>
    <row r="168" spans="1:33" ht="15" customHeight="1" x14ac:dyDescent="0.35">
      <c r="A168" s="36" t="s">
        <v>2236</v>
      </c>
      <c r="B168" s="182" t="s">
        <v>2164</v>
      </c>
      <c r="C168" s="183">
        <v>1.621567</v>
      </c>
      <c r="D168" s="183">
        <v>1.6935880000000001</v>
      </c>
      <c r="E168" s="183">
        <v>1.734704</v>
      </c>
      <c r="F168" s="183">
        <v>1.7177199999999999</v>
      </c>
      <c r="G168" s="183">
        <v>1.674285</v>
      </c>
      <c r="H168" s="183">
        <v>1.6459360000000001</v>
      </c>
      <c r="I168" s="183">
        <v>1.6256969999999999</v>
      </c>
      <c r="J168" s="183">
        <v>1.5900650000000001</v>
      </c>
      <c r="K168" s="183">
        <v>1.5637030000000001</v>
      </c>
      <c r="L168" s="183">
        <v>1.5276719999999999</v>
      </c>
      <c r="M168" s="183">
        <v>1.5120579999999999</v>
      </c>
      <c r="N168" s="183">
        <v>1.4601550000000001</v>
      </c>
      <c r="O168" s="183">
        <v>1.447592</v>
      </c>
      <c r="P168" s="183">
        <v>1.4166399999999999</v>
      </c>
      <c r="Q168" s="183">
        <v>1.3806909999999999</v>
      </c>
      <c r="R168" s="183">
        <v>1.3426849999999999</v>
      </c>
      <c r="S168" s="183">
        <v>1.31925</v>
      </c>
      <c r="T168" s="183">
        <v>1.2894680000000001</v>
      </c>
      <c r="U168" s="183">
        <v>1.2667630000000001</v>
      </c>
      <c r="V168" s="183">
        <v>1.2407029999999999</v>
      </c>
      <c r="W168" s="183">
        <v>1.2140310000000001</v>
      </c>
      <c r="X168" s="183">
        <v>1.1890099999999999</v>
      </c>
      <c r="Y168" s="183">
        <v>1.165152</v>
      </c>
      <c r="Z168" s="183">
        <v>1.1428419999999999</v>
      </c>
      <c r="AA168" s="183">
        <v>1.1216569999999999</v>
      </c>
      <c r="AB168" s="183">
        <v>1.099731</v>
      </c>
      <c r="AC168" s="183">
        <v>1.0725979999999999</v>
      </c>
      <c r="AD168" s="183">
        <v>1.0517860000000001</v>
      </c>
      <c r="AE168" s="183">
        <v>1.03559</v>
      </c>
      <c r="AF168" s="181">
        <v>-1.5886999999999998E-2</v>
      </c>
      <c r="AG168" s="37"/>
    </row>
    <row r="169" spans="1:33" ht="15" customHeight="1" x14ac:dyDescent="0.35">
      <c r="A169" s="36" t="s">
        <v>2237</v>
      </c>
      <c r="B169" s="182" t="s">
        <v>2166</v>
      </c>
      <c r="C169" s="183">
        <v>12.832386</v>
      </c>
      <c r="D169" s="183">
        <v>12.548660999999999</v>
      </c>
      <c r="E169" s="183">
        <v>12.416409</v>
      </c>
      <c r="F169" s="183">
        <v>12.569960999999999</v>
      </c>
      <c r="G169" s="183">
        <v>12.872004</v>
      </c>
      <c r="H169" s="183">
        <v>13.140416</v>
      </c>
      <c r="I169" s="183">
        <v>13.367391</v>
      </c>
      <c r="J169" s="183">
        <v>13.570385</v>
      </c>
      <c r="K169" s="183">
        <v>13.754975</v>
      </c>
      <c r="L169" s="183">
        <v>13.978166999999999</v>
      </c>
      <c r="M169" s="183">
        <v>14.274470000000001</v>
      </c>
      <c r="N169" s="183">
        <v>14.518435</v>
      </c>
      <c r="O169" s="183">
        <v>14.747802999999999</v>
      </c>
      <c r="P169" s="183">
        <v>15.015105999999999</v>
      </c>
      <c r="Q169" s="183">
        <v>15.249879</v>
      </c>
      <c r="R169" s="183">
        <v>15.491777000000001</v>
      </c>
      <c r="S169" s="183">
        <v>15.727192000000001</v>
      </c>
      <c r="T169" s="183">
        <v>15.927156999999999</v>
      </c>
      <c r="U169" s="183">
        <v>16.13287</v>
      </c>
      <c r="V169" s="183">
        <v>16.376270000000002</v>
      </c>
      <c r="W169" s="183">
        <v>16.620716000000002</v>
      </c>
      <c r="X169" s="183">
        <v>16.889982</v>
      </c>
      <c r="Y169" s="183">
        <v>17.117058</v>
      </c>
      <c r="Z169" s="183">
        <v>17.318171</v>
      </c>
      <c r="AA169" s="183">
        <v>17.546064000000001</v>
      </c>
      <c r="AB169" s="183">
        <v>17.788423999999999</v>
      </c>
      <c r="AC169" s="183">
        <v>17.996191</v>
      </c>
      <c r="AD169" s="183">
        <v>18.21172</v>
      </c>
      <c r="AE169" s="183">
        <v>18.543082999999999</v>
      </c>
      <c r="AF169" s="181">
        <v>1.3233999999999999E-2</v>
      </c>
      <c r="AG169" s="37"/>
    </row>
    <row r="170" spans="1:33" ht="15" customHeight="1" x14ac:dyDescent="0.35">
      <c r="A170" s="36" t="s">
        <v>2238</v>
      </c>
      <c r="B170" s="182" t="s">
        <v>2168</v>
      </c>
      <c r="C170" s="183">
        <v>4.4471160000000003</v>
      </c>
      <c r="D170" s="183">
        <v>4.2054559999999999</v>
      </c>
      <c r="E170" s="183">
        <v>4.1154849999999996</v>
      </c>
      <c r="F170" s="183">
        <v>4.1543859999999997</v>
      </c>
      <c r="G170" s="183">
        <v>4.2117310000000003</v>
      </c>
      <c r="H170" s="183">
        <v>4.2238949999999997</v>
      </c>
      <c r="I170" s="183">
        <v>4.2378749999999998</v>
      </c>
      <c r="J170" s="183">
        <v>4.2514149999999997</v>
      </c>
      <c r="K170" s="183">
        <v>4.2252850000000004</v>
      </c>
      <c r="L170" s="183">
        <v>4.2072240000000001</v>
      </c>
      <c r="M170" s="183">
        <v>4.2117389999999997</v>
      </c>
      <c r="N170" s="183">
        <v>4.1943619999999999</v>
      </c>
      <c r="O170" s="183">
        <v>4.1606019999999999</v>
      </c>
      <c r="P170" s="183">
        <v>4.149184</v>
      </c>
      <c r="Q170" s="183">
        <v>4.1320249999999996</v>
      </c>
      <c r="R170" s="183">
        <v>4.1247509999999998</v>
      </c>
      <c r="S170" s="183">
        <v>4.1346249999999998</v>
      </c>
      <c r="T170" s="183">
        <v>4.1297819999999996</v>
      </c>
      <c r="U170" s="183">
        <v>4.1349010000000002</v>
      </c>
      <c r="V170" s="183">
        <v>4.1399210000000002</v>
      </c>
      <c r="W170" s="183">
        <v>4.1242939999999999</v>
      </c>
      <c r="X170" s="183">
        <v>4.0845719999999996</v>
      </c>
      <c r="Y170" s="183">
        <v>4.0683470000000002</v>
      </c>
      <c r="Z170" s="183">
        <v>4.063377</v>
      </c>
      <c r="AA170" s="183">
        <v>4.0509409999999999</v>
      </c>
      <c r="AB170" s="183">
        <v>4.0364769999999996</v>
      </c>
      <c r="AC170" s="183">
        <v>4.008375</v>
      </c>
      <c r="AD170" s="183">
        <v>3.9790839999999998</v>
      </c>
      <c r="AE170" s="183">
        <v>3.9558749999999998</v>
      </c>
      <c r="AF170" s="181">
        <v>-4.1720000000000004E-3</v>
      </c>
      <c r="AG170" s="37"/>
    </row>
    <row r="171" spans="1:33" ht="15" customHeight="1" x14ac:dyDescent="0.35">
      <c r="A171" s="36" t="s">
        <v>2239</v>
      </c>
      <c r="B171" s="182" t="s">
        <v>2170</v>
      </c>
      <c r="C171" s="183">
        <v>0.782748</v>
      </c>
      <c r="D171" s="183">
        <v>0.73072499999999996</v>
      </c>
      <c r="E171" s="183">
        <v>0.71182900000000005</v>
      </c>
      <c r="F171" s="183">
        <v>0.70837700000000003</v>
      </c>
      <c r="G171" s="183">
        <v>0.72436599999999995</v>
      </c>
      <c r="H171" s="183">
        <v>0.72526999999999997</v>
      </c>
      <c r="I171" s="183">
        <v>0.72970199999999996</v>
      </c>
      <c r="J171" s="183">
        <v>0.73363199999999995</v>
      </c>
      <c r="K171" s="183">
        <v>0.72822299999999995</v>
      </c>
      <c r="L171" s="183">
        <v>0.72558900000000004</v>
      </c>
      <c r="M171" s="183">
        <v>0.72632600000000003</v>
      </c>
      <c r="N171" s="183">
        <v>0.73295399999999999</v>
      </c>
      <c r="O171" s="183">
        <v>0.73675299999999999</v>
      </c>
      <c r="P171" s="183">
        <v>0.743313</v>
      </c>
      <c r="Q171" s="183">
        <v>0.74125099999999999</v>
      </c>
      <c r="R171" s="183">
        <v>0.74265400000000004</v>
      </c>
      <c r="S171" s="183">
        <v>0.747332</v>
      </c>
      <c r="T171" s="183">
        <v>0.75383699999999998</v>
      </c>
      <c r="U171" s="183">
        <v>0.76100400000000001</v>
      </c>
      <c r="V171" s="183">
        <v>0.76471900000000004</v>
      </c>
      <c r="W171" s="183">
        <v>0.76969699999999996</v>
      </c>
      <c r="X171" s="183">
        <v>0.76795599999999997</v>
      </c>
      <c r="Y171" s="183">
        <v>0.76894300000000004</v>
      </c>
      <c r="Z171" s="183">
        <v>0.77139100000000005</v>
      </c>
      <c r="AA171" s="183">
        <v>0.776725</v>
      </c>
      <c r="AB171" s="183">
        <v>0.77754699999999999</v>
      </c>
      <c r="AC171" s="183">
        <v>0.77368499999999996</v>
      </c>
      <c r="AD171" s="183">
        <v>0.77289699999999995</v>
      </c>
      <c r="AE171" s="183">
        <v>0.77422299999999999</v>
      </c>
      <c r="AF171" s="181">
        <v>-3.9100000000000002E-4</v>
      </c>
      <c r="AG171" s="37"/>
    </row>
    <row r="172" spans="1:33" ht="15" customHeight="1" x14ac:dyDescent="0.35">
      <c r="A172" s="36" t="s">
        <v>2240</v>
      </c>
      <c r="B172" s="182" t="s">
        <v>2172</v>
      </c>
      <c r="C172" s="183">
        <v>0.27267999999999998</v>
      </c>
      <c r="D172" s="183">
        <v>0.26640599999999998</v>
      </c>
      <c r="E172" s="183">
        <v>0.26371</v>
      </c>
      <c r="F172" s="183">
        <v>0.27166699999999999</v>
      </c>
      <c r="G172" s="183">
        <v>0.27695599999999998</v>
      </c>
      <c r="H172" s="183">
        <v>0.27702399999999999</v>
      </c>
      <c r="I172" s="183">
        <v>0.278117</v>
      </c>
      <c r="J172" s="183">
        <v>0.27924599999999999</v>
      </c>
      <c r="K172" s="183">
        <v>0.28010699999999999</v>
      </c>
      <c r="L172" s="183">
        <v>0.282057</v>
      </c>
      <c r="M172" s="183">
        <v>0.28205200000000002</v>
      </c>
      <c r="N172" s="183">
        <v>0.27877299999999999</v>
      </c>
      <c r="O172" s="183">
        <v>0.27740799999999999</v>
      </c>
      <c r="P172" s="183">
        <v>0.27927299999999999</v>
      </c>
      <c r="Q172" s="183">
        <v>0.277451</v>
      </c>
      <c r="R172" s="183">
        <v>0.27726299999999998</v>
      </c>
      <c r="S172" s="183">
        <v>0.278086</v>
      </c>
      <c r="T172" s="183">
        <v>0.277916</v>
      </c>
      <c r="U172" s="183">
        <v>0.27738600000000002</v>
      </c>
      <c r="V172" s="183">
        <v>0.27653800000000001</v>
      </c>
      <c r="W172" s="183">
        <v>0.27488200000000002</v>
      </c>
      <c r="X172" s="183">
        <v>0.27131300000000003</v>
      </c>
      <c r="Y172" s="183">
        <v>0.26957799999999998</v>
      </c>
      <c r="Z172" s="183">
        <v>0.26854699999999998</v>
      </c>
      <c r="AA172" s="183">
        <v>0.26644000000000001</v>
      </c>
      <c r="AB172" s="183">
        <v>0.26391100000000001</v>
      </c>
      <c r="AC172" s="183">
        <v>0.26033400000000001</v>
      </c>
      <c r="AD172" s="183">
        <v>0.25647500000000001</v>
      </c>
      <c r="AE172" s="183">
        <v>0.25290800000000002</v>
      </c>
      <c r="AF172" s="181">
        <v>-2.6849999999999999E-3</v>
      </c>
      <c r="AG172" s="37"/>
    </row>
    <row r="173" spans="1:33" ht="15" customHeight="1" x14ac:dyDescent="0.35">
      <c r="A173" s="36" t="s">
        <v>2241</v>
      </c>
      <c r="B173" s="182" t="s">
        <v>2174</v>
      </c>
      <c r="C173" s="183">
        <v>3.3916879999999998</v>
      </c>
      <c r="D173" s="183">
        <v>3.2083240000000002</v>
      </c>
      <c r="E173" s="183">
        <v>3.1399460000000001</v>
      </c>
      <c r="F173" s="183">
        <v>3.1743420000000002</v>
      </c>
      <c r="G173" s="183">
        <v>3.2104089999999998</v>
      </c>
      <c r="H173" s="183">
        <v>3.2216010000000002</v>
      </c>
      <c r="I173" s="183">
        <v>3.2300559999999998</v>
      </c>
      <c r="J173" s="183">
        <v>3.2385359999999999</v>
      </c>
      <c r="K173" s="183">
        <v>3.216955</v>
      </c>
      <c r="L173" s="183">
        <v>3.1995770000000001</v>
      </c>
      <c r="M173" s="183">
        <v>3.2033610000000001</v>
      </c>
      <c r="N173" s="183">
        <v>3.1826349999999999</v>
      </c>
      <c r="O173" s="183">
        <v>3.1464409999999998</v>
      </c>
      <c r="P173" s="183">
        <v>3.1265990000000001</v>
      </c>
      <c r="Q173" s="183">
        <v>3.1133229999999998</v>
      </c>
      <c r="R173" s="183">
        <v>3.1048330000000002</v>
      </c>
      <c r="S173" s="183">
        <v>3.1092080000000002</v>
      </c>
      <c r="T173" s="183">
        <v>3.0980300000000001</v>
      </c>
      <c r="U173" s="183">
        <v>3.0965120000000002</v>
      </c>
      <c r="V173" s="183">
        <v>3.0986639999999999</v>
      </c>
      <c r="W173" s="183">
        <v>3.0797150000000002</v>
      </c>
      <c r="X173" s="183">
        <v>3.0453030000000001</v>
      </c>
      <c r="Y173" s="183">
        <v>3.029827</v>
      </c>
      <c r="Z173" s="183">
        <v>3.0234390000000002</v>
      </c>
      <c r="AA173" s="183">
        <v>3.0077759999999998</v>
      </c>
      <c r="AB173" s="183">
        <v>2.9950199999999998</v>
      </c>
      <c r="AC173" s="183">
        <v>2.9743560000000002</v>
      </c>
      <c r="AD173" s="183">
        <v>2.9497119999999999</v>
      </c>
      <c r="AE173" s="183">
        <v>2.928744</v>
      </c>
      <c r="AF173" s="181">
        <v>-5.228E-3</v>
      </c>
      <c r="AG173" s="37"/>
    </row>
    <row r="174" spans="1:33" ht="15" customHeight="1" x14ac:dyDescent="0.35">
      <c r="A174" s="36" t="s">
        <v>2242</v>
      </c>
      <c r="B174" s="182" t="s">
        <v>2176</v>
      </c>
      <c r="C174" s="183">
        <v>8.2903900000000004</v>
      </c>
      <c r="D174" s="183">
        <v>8.3129899999999992</v>
      </c>
      <c r="E174" s="183">
        <v>8.4657230000000006</v>
      </c>
      <c r="F174" s="183">
        <v>8.8152159999999995</v>
      </c>
      <c r="G174" s="183">
        <v>9.2854200000000002</v>
      </c>
      <c r="H174" s="183">
        <v>9.6582530000000002</v>
      </c>
      <c r="I174" s="183">
        <v>9.9816660000000006</v>
      </c>
      <c r="J174" s="183">
        <v>10.256558999999999</v>
      </c>
      <c r="K174" s="183">
        <v>10.473623999999999</v>
      </c>
      <c r="L174" s="183">
        <v>10.681931000000001</v>
      </c>
      <c r="M174" s="183">
        <v>10.929802</v>
      </c>
      <c r="N174" s="183">
        <v>11.190794</v>
      </c>
      <c r="O174" s="183">
        <v>11.484966</v>
      </c>
      <c r="P174" s="183">
        <v>11.818647</v>
      </c>
      <c r="Q174" s="183">
        <v>12.159954000000001</v>
      </c>
      <c r="R174" s="183">
        <v>12.503016000000001</v>
      </c>
      <c r="S174" s="183">
        <v>12.838901999999999</v>
      </c>
      <c r="T174" s="183">
        <v>13.180372</v>
      </c>
      <c r="U174" s="183">
        <v>13.567498000000001</v>
      </c>
      <c r="V174" s="183">
        <v>13.968647000000001</v>
      </c>
      <c r="W174" s="183">
        <v>14.361314999999999</v>
      </c>
      <c r="X174" s="183">
        <v>14.734819</v>
      </c>
      <c r="Y174" s="183">
        <v>15.112935999999999</v>
      </c>
      <c r="Z174" s="183">
        <v>15.516258000000001</v>
      </c>
      <c r="AA174" s="183">
        <v>15.941139</v>
      </c>
      <c r="AB174" s="183">
        <v>16.361279</v>
      </c>
      <c r="AC174" s="183">
        <v>16.746545999999999</v>
      </c>
      <c r="AD174" s="183">
        <v>17.142310999999999</v>
      </c>
      <c r="AE174" s="183">
        <v>17.593830000000001</v>
      </c>
      <c r="AF174" s="181">
        <v>2.7237999999999998E-2</v>
      </c>
      <c r="AG174" s="37"/>
    </row>
    <row r="175" spans="1:33" ht="12" customHeight="1" x14ac:dyDescent="0.35">
      <c r="A175" s="36" t="s">
        <v>2243</v>
      </c>
      <c r="B175" s="182" t="s">
        <v>2178</v>
      </c>
      <c r="C175" s="183">
        <v>2.187351</v>
      </c>
      <c r="D175" s="183">
        <v>2.1748280000000002</v>
      </c>
      <c r="E175" s="183">
        <v>2.1558760000000001</v>
      </c>
      <c r="F175" s="183">
        <v>2.2366389999999998</v>
      </c>
      <c r="G175" s="183">
        <v>2.3816290000000002</v>
      </c>
      <c r="H175" s="183">
        <v>2.4832519999999998</v>
      </c>
      <c r="I175" s="183">
        <v>2.5702509999999998</v>
      </c>
      <c r="J175" s="183">
        <v>2.635958</v>
      </c>
      <c r="K175" s="183">
        <v>2.6811210000000001</v>
      </c>
      <c r="L175" s="183">
        <v>2.7386119999999998</v>
      </c>
      <c r="M175" s="183">
        <v>2.8360289999999999</v>
      </c>
      <c r="N175" s="183">
        <v>2.8946459999999998</v>
      </c>
      <c r="O175" s="183">
        <v>2.969665</v>
      </c>
      <c r="P175" s="183">
        <v>3.0432000000000001</v>
      </c>
      <c r="Q175" s="183">
        <v>3.1235499999999998</v>
      </c>
      <c r="R175" s="183">
        <v>3.2243719999999998</v>
      </c>
      <c r="S175" s="183">
        <v>3.3220839999999998</v>
      </c>
      <c r="T175" s="183">
        <v>3.390285</v>
      </c>
      <c r="U175" s="183">
        <v>3.4960239999999998</v>
      </c>
      <c r="V175" s="183">
        <v>3.6154850000000001</v>
      </c>
      <c r="W175" s="183">
        <v>3.7209110000000001</v>
      </c>
      <c r="X175" s="183">
        <v>3.8112970000000002</v>
      </c>
      <c r="Y175" s="183">
        <v>3.8914490000000002</v>
      </c>
      <c r="Z175" s="183">
        <v>3.9642770000000001</v>
      </c>
      <c r="AA175" s="183">
        <v>4.0526989999999996</v>
      </c>
      <c r="AB175" s="183">
        <v>4.1575870000000004</v>
      </c>
      <c r="AC175" s="183">
        <v>4.2452579999999998</v>
      </c>
      <c r="AD175" s="183">
        <v>4.3375240000000002</v>
      </c>
      <c r="AE175" s="183">
        <v>4.4701690000000003</v>
      </c>
      <c r="AF175" s="181">
        <v>2.5855E-2</v>
      </c>
      <c r="AG175" s="37"/>
    </row>
    <row r="176" spans="1:33" ht="12" customHeight="1" x14ac:dyDescent="0.35">
      <c r="A176" s="36" t="s">
        <v>2244</v>
      </c>
      <c r="B176" s="182" t="s">
        <v>2180</v>
      </c>
      <c r="C176" s="183">
        <v>0.97065900000000005</v>
      </c>
      <c r="D176" s="183">
        <v>0.97314000000000001</v>
      </c>
      <c r="E176" s="183">
        <v>0.992255</v>
      </c>
      <c r="F176" s="183">
        <v>1.036462</v>
      </c>
      <c r="G176" s="183">
        <v>1.0900369999999999</v>
      </c>
      <c r="H176" s="183">
        <v>1.1318870000000001</v>
      </c>
      <c r="I176" s="183">
        <v>1.1719379999999999</v>
      </c>
      <c r="J176" s="183">
        <v>1.2104360000000001</v>
      </c>
      <c r="K176" s="183">
        <v>1.235554</v>
      </c>
      <c r="L176" s="183">
        <v>1.261876</v>
      </c>
      <c r="M176" s="183">
        <v>1.2849839999999999</v>
      </c>
      <c r="N176" s="183">
        <v>1.3152470000000001</v>
      </c>
      <c r="O176" s="183">
        <v>1.3528039999999999</v>
      </c>
      <c r="P176" s="183">
        <v>1.397934</v>
      </c>
      <c r="Q176" s="183">
        <v>1.425219</v>
      </c>
      <c r="R176" s="183">
        <v>1.462655</v>
      </c>
      <c r="S176" s="183">
        <v>1.488491</v>
      </c>
      <c r="T176" s="183">
        <v>1.532321</v>
      </c>
      <c r="U176" s="183">
        <v>1.553561</v>
      </c>
      <c r="V176" s="183">
        <v>1.582927</v>
      </c>
      <c r="W176" s="183">
        <v>1.627434</v>
      </c>
      <c r="X176" s="183">
        <v>1.663764</v>
      </c>
      <c r="Y176" s="183">
        <v>1.694275</v>
      </c>
      <c r="Z176" s="183">
        <v>1.7337020000000001</v>
      </c>
      <c r="AA176" s="183">
        <v>1.779261</v>
      </c>
      <c r="AB176" s="183">
        <v>1.8197159999999999</v>
      </c>
      <c r="AC176" s="183">
        <v>1.846697</v>
      </c>
      <c r="AD176" s="183">
        <v>1.880112</v>
      </c>
      <c r="AE176" s="183">
        <v>1.928142</v>
      </c>
      <c r="AF176" s="181">
        <v>2.4815E-2</v>
      </c>
      <c r="AG176" s="37"/>
    </row>
    <row r="177" spans="1:33" ht="12" customHeight="1" x14ac:dyDescent="0.35">
      <c r="A177" s="36" t="s">
        <v>2245</v>
      </c>
      <c r="B177" s="182" t="s">
        <v>2182</v>
      </c>
      <c r="C177" s="183">
        <v>5.1323800000000004</v>
      </c>
      <c r="D177" s="183">
        <v>5.1650229999999997</v>
      </c>
      <c r="E177" s="183">
        <v>5.3175920000000003</v>
      </c>
      <c r="F177" s="183">
        <v>5.5421139999999998</v>
      </c>
      <c r="G177" s="183">
        <v>5.8137540000000003</v>
      </c>
      <c r="H177" s="183">
        <v>6.0431140000000001</v>
      </c>
      <c r="I177" s="183">
        <v>6.2394769999999999</v>
      </c>
      <c r="J177" s="183">
        <v>6.4101660000000003</v>
      </c>
      <c r="K177" s="183">
        <v>6.5569490000000004</v>
      </c>
      <c r="L177" s="183">
        <v>6.6814429999999998</v>
      </c>
      <c r="M177" s="183">
        <v>6.8087900000000001</v>
      </c>
      <c r="N177" s="183">
        <v>6.9809020000000004</v>
      </c>
      <c r="O177" s="183">
        <v>7.1624980000000003</v>
      </c>
      <c r="P177" s="183">
        <v>7.3775130000000004</v>
      </c>
      <c r="Q177" s="183">
        <v>7.611186</v>
      </c>
      <c r="R177" s="183">
        <v>7.8159879999999999</v>
      </c>
      <c r="S177" s="183">
        <v>8.0283270000000009</v>
      </c>
      <c r="T177" s="183">
        <v>8.2577669999999994</v>
      </c>
      <c r="U177" s="183">
        <v>8.5179139999999993</v>
      </c>
      <c r="V177" s="183">
        <v>8.7702360000000006</v>
      </c>
      <c r="W177" s="183">
        <v>9.0129699999999993</v>
      </c>
      <c r="X177" s="183">
        <v>9.2597579999999997</v>
      </c>
      <c r="Y177" s="183">
        <v>9.5272109999999994</v>
      </c>
      <c r="Z177" s="183">
        <v>9.8182799999999997</v>
      </c>
      <c r="AA177" s="183">
        <v>10.109178999999999</v>
      </c>
      <c r="AB177" s="183">
        <v>10.383974</v>
      </c>
      <c r="AC177" s="183">
        <v>10.654591999999999</v>
      </c>
      <c r="AD177" s="183">
        <v>10.924675000000001</v>
      </c>
      <c r="AE177" s="183">
        <v>11.19552</v>
      </c>
      <c r="AF177" s="181">
        <v>2.8247000000000001E-2</v>
      </c>
      <c r="AG177" s="37"/>
    </row>
    <row r="178" spans="1:33" ht="12" customHeight="1" x14ac:dyDescent="0.35">
      <c r="A178" s="36" t="s">
        <v>2246</v>
      </c>
      <c r="B178" s="182" t="s">
        <v>2184</v>
      </c>
      <c r="C178" s="183">
        <v>21.825529</v>
      </c>
      <c r="D178" s="183">
        <v>21.404240000000001</v>
      </c>
      <c r="E178" s="183">
        <v>21.247699999999998</v>
      </c>
      <c r="F178" s="183">
        <v>21.639766999999999</v>
      </c>
      <c r="G178" s="183">
        <v>22.354834</v>
      </c>
      <c r="H178" s="183">
        <v>22.958829999999999</v>
      </c>
      <c r="I178" s="183">
        <v>23.312875999999999</v>
      </c>
      <c r="J178" s="183">
        <v>23.584226999999998</v>
      </c>
      <c r="K178" s="183">
        <v>23.752950999999999</v>
      </c>
      <c r="L178" s="183">
        <v>24.003592000000001</v>
      </c>
      <c r="M178" s="183">
        <v>24.516331000000001</v>
      </c>
      <c r="N178" s="183">
        <v>24.954951999999999</v>
      </c>
      <c r="O178" s="183">
        <v>25.319241000000002</v>
      </c>
      <c r="P178" s="183">
        <v>25.807338999999999</v>
      </c>
      <c r="Q178" s="183">
        <v>26.341049000000002</v>
      </c>
      <c r="R178" s="183">
        <v>26.924982</v>
      </c>
      <c r="S178" s="183">
        <v>27.521725</v>
      </c>
      <c r="T178" s="183">
        <v>27.961743999999999</v>
      </c>
      <c r="U178" s="183">
        <v>28.381401</v>
      </c>
      <c r="V178" s="183">
        <v>28.929047000000001</v>
      </c>
      <c r="W178" s="183">
        <v>29.390516000000002</v>
      </c>
      <c r="X178" s="183">
        <v>29.77685</v>
      </c>
      <c r="Y178" s="183">
        <v>30.027495999999999</v>
      </c>
      <c r="Z178" s="183">
        <v>30.158404999999998</v>
      </c>
      <c r="AA178" s="183">
        <v>30.312483</v>
      </c>
      <c r="AB178" s="183">
        <v>30.569244000000001</v>
      </c>
      <c r="AC178" s="183">
        <v>30.691236</v>
      </c>
      <c r="AD178" s="183">
        <v>30.714855</v>
      </c>
      <c r="AE178" s="183">
        <v>31.150348999999999</v>
      </c>
      <c r="AF178" s="181">
        <v>1.2786E-2</v>
      </c>
      <c r="AG178" s="37"/>
    </row>
    <row r="179" spans="1:33" ht="12" customHeight="1" x14ac:dyDescent="0.35">
      <c r="A179" s="36" t="s">
        <v>2247</v>
      </c>
      <c r="B179" s="182" t="s">
        <v>2186</v>
      </c>
      <c r="C179" s="183">
        <v>15.857888000000001</v>
      </c>
      <c r="D179" s="183">
        <v>15.402652</v>
      </c>
      <c r="E179" s="183">
        <v>15.245317</v>
      </c>
      <c r="F179" s="183">
        <v>15.293476</v>
      </c>
      <c r="G179" s="183">
        <v>15.726604</v>
      </c>
      <c r="H179" s="183">
        <v>16.101503000000001</v>
      </c>
      <c r="I179" s="183">
        <v>16.177040000000002</v>
      </c>
      <c r="J179" s="183">
        <v>16.216698000000001</v>
      </c>
      <c r="K179" s="183">
        <v>16.264555000000001</v>
      </c>
      <c r="L179" s="183">
        <v>16.378993999999999</v>
      </c>
      <c r="M179" s="183">
        <v>16.678626999999999</v>
      </c>
      <c r="N179" s="183">
        <v>16.851990000000001</v>
      </c>
      <c r="O179" s="183">
        <v>16.99419</v>
      </c>
      <c r="P179" s="183">
        <v>17.181643000000001</v>
      </c>
      <c r="Q179" s="183">
        <v>17.322596000000001</v>
      </c>
      <c r="R179" s="183">
        <v>17.461748</v>
      </c>
      <c r="S179" s="183">
        <v>17.602798</v>
      </c>
      <c r="T179" s="183">
        <v>17.671493999999999</v>
      </c>
      <c r="U179" s="183">
        <v>17.758997000000001</v>
      </c>
      <c r="V179" s="183">
        <v>17.881180000000001</v>
      </c>
      <c r="W179" s="183">
        <v>17.953129000000001</v>
      </c>
      <c r="X179" s="183">
        <v>17.969094999999999</v>
      </c>
      <c r="Y179" s="183">
        <v>17.939705</v>
      </c>
      <c r="Z179" s="183">
        <v>17.882598999999999</v>
      </c>
      <c r="AA179" s="183">
        <v>17.897296999999998</v>
      </c>
      <c r="AB179" s="183">
        <v>17.930315</v>
      </c>
      <c r="AC179" s="183">
        <v>17.937636999999999</v>
      </c>
      <c r="AD179" s="183">
        <v>17.878547999999999</v>
      </c>
      <c r="AE179" s="183">
        <v>17.932120999999999</v>
      </c>
      <c r="AF179" s="181">
        <v>4.4000000000000003E-3</v>
      </c>
      <c r="AG179" s="37"/>
    </row>
    <row r="180" spans="1:33" ht="12" customHeight="1" x14ac:dyDescent="0.35">
      <c r="A180" s="36" t="s">
        <v>2248</v>
      </c>
      <c r="B180" s="182" t="s">
        <v>2188</v>
      </c>
      <c r="C180" s="183">
        <v>54.002594000000002</v>
      </c>
      <c r="D180" s="183">
        <v>55.417416000000003</v>
      </c>
      <c r="E180" s="183">
        <v>57.500458000000002</v>
      </c>
      <c r="F180" s="183">
        <v>60.093581999999998</v>
      </c>
      <c r="G180" s="183">
        <v>62.967284999999997</v>
      </c>
      <c r="H180" s="183">
        <v>65.528762999999998</v>
      </c>
      <c r="I180" s="183">
        <v>67.844359999999995</v>
      </c>
      <c r="J180" s="183">
        <v>69.679351999999994</v>
      </c>
      <c r="K180" s="183">
        <v>71.235878</v>
      </c>
      <c r="L180" s="183">
        <v>72.965096000000003</v>
      </c>
      <c r="M180" s="183">
        <v>75.002228000000002</v>
      </c>
      <c r="N180" s="183">
        <v>77.080207999999999</v>
      </c>
      <c r="O180" s="183">
        <v>79.271179000000004</v>
      </c>
      <c r="P180" s="183">
        <v>81.452454000000003</v>
      </c>
      <c r="Q180" s="183">
        <v>83.713798999999995</v>
      </c>
      <c r="R180" s="183">
        <v>86.234443999999996</v>
      </c>
      <c r="S180" s="183">
        <v>88.835030000000003</v>
      </c>
      <c r="T180" s="183">
        <v>91.554184000000006</v>
      </c>
      <c r="U180" s="183">
        <v>94.556426999999999</v>
      </c>
      <c r="V180" s="183">
        <v>97.548714000000004</v>
      </c>
      <c r="W180" s="183">
        <v>100.372589</v>
      </c>
      <c r="X180" s="183">
        <v>103.351089</v>
      </c>
      <c r="Y180" s="183">
        <v>106.27401</v>
      </c>
      <c r="Z180" s="183">
        <v>109.093636</v>
      </c>
      <c r="AA180" s="183">
        <v>112.004745</v>
      </c>
      <c r="AB180" s="183">
        <v>115.01171100000001</v>
      </c>
      <c r="AC180" s="183">
        <v>117.964027</v>
      </c>
      <c r="AD180" s="183">
        <v>121.161674</v>
      </c>
      <c r="AE180" s="183">
        <v>124.70706199999999</v>
      </c>
      <c r="AF180" s="181">
        <v>3.0342000000000001E-2</v>
      </c>
      <c r="AG180" s="37"/>
    </row>
    <row r="181" spans="1:33" ht="12" customHeight="1" x14ac:dyDescent="0.35">
      <c r="A181" s="36" t="s">
        <v>2249</v>
      </c>
      <c r="B181" s="182" t="s">
        <v>2190</v>
      </c>
      <c r="C181" s="183">
        <v>39.692855999999999</v>
      </c>
      <c r="D181" s="183">
        <v>41.470005</v>
      </c>
      <c r="E181" s="183">
        <v>42.164603999999997</v>
      </c>
      <c r="F181" s="183">
        <v>42.026660999999997</v>
      </c>
      <c r="G181" s="183">
        <v>42.445591</v>
      </c>
      <c r="H181" s="183">
        <v>43.647781000000002</v>
      </c>
      <c r="I181" s="183">
        <v>44.641635999999998</v>
      </c>
      <c r="J181" s="183">
        <v>45.353489000000003</v>
      </c>
      <c r="K181" s="183">
        <v>46.234561999999997</v>
      </c>
      <c r="L181" s="183">
        <v>47.418289000000001</v>
      </c>
      <c r="M181" s="183">
        <v>48.972526999999999</v>
      </c>
      <c r="N181" s="183">
        <v>50.410881000000003</v>
      </c>
      <c r="O181" s="183">
        <v>51.563526000000003</v>
      </c>
      <c r="P181" s="183">
        <v>52.779949000000002</v>
      </c>
      <c r="Q181" s="183">
        <v>53.930655999999999</v>
      </c>
      <c r="R181" s="183">
        <v>54.881000999999998</v>
      </c>
      <c r="S181" s="183">
        <v>55.856464000000003</v>
      </c>
      <c r="T181" s="183">
        <v>56.874577000000002</v>
      </c>
      <c r="U181" s="183">
        <v>58.091647999999999</v>
      </c>
      <c r="V181" s="183">
        <v>59.526694999999997</v>
      </c>
      <c r="W181" s="183">
        <v>60.914318000000002</v>
      </c>
      <c r="X181" s="183">
        <v>62.177624000000002</v>
      </c>
      <c r="Y181" s="183">
        <v>63.306854000000001</v>
      </c>
      <c r="Z181" s="183">
        <v>64.452606000000003</v>
      </c>
      <c r="AA181" s="183">
        <v>65.849602000000004</v>
      </c>
      <c r="AB181" s="183">
        <v>67.325057999999999</v>
      </c>
      <c r="AC181" s="183">
        <v>68.701560999999998</v>
      </c>
      <c r="AD181" s="183">
        <v>70.048889000000003</v>
      </c>
      <c r="AE181" s="183">
        <v>71.654831000000001</v>
      </c>
      <c r="AF181" s="181">
        <v>2.1319999999999999E-2</v>
      </c>
      <c r="AG181" s="37"/>
    </row>
    <row r="182" spans="1:33" ht="12" customHeight="1" x14ac:dyDescent="0.35">
      <c r="A182" s="36" t="s">
        <v>2250</v>
      </c>
      <c r="B182" s="182" t="s">
        <v>2192</v>
      </c>
      <c r="C182" s="183">
        <v>8.6366680000000002</v>
      </c>
      <c r="D182" s="183">
        <v>8.5612119999999994</v>
      </c>
      <c r="E182" s="183">
        <v>8.5845179999999992</v>
      </c>
      <c r="F182" s="183">
        <v>8.7177190000000007</v>
      </c>
      <c r="G182" s="183">
        <v>8.8511129999999998</v>
      </c>
      <c r="H182" s="183">
        <v>8.9654389999999999</v>
      </c>
      <c r="I182" s="183">
        <v>9.0563599999999997</v>
      </c>
      <c r="J182" s="183">
        <v>9.1190920000000002</v>
      </c>
      <c r="K182" s="183">
        <v>9.1575399999999991</v>
      </c>
      <c r="L182" s="183">
        <v>9.1468299999999996</v>
      </c>
      <c r="M182" s="183">
        <v>9.2587799999999998</v>
      </c>
      <c r="N182" s="183">
        <v>9.4400700000000004</v>
      </c>
      <c r="O182" s="183">
        <v>9.6090769999999992</v>
      </c>
      <c r="P182" s="183">
        <v>9.7887900000000005</v>
      </c>
      <c r="Q182" s="183">
        <v>9.9692930000000004</v>
      </c>
      <c r="R182" s="183">
        <v>10.161377999999999</v>
      </c>
      <c r="S182" s="183">
        <v>10.373096</v>
      </c>
      <c r="T182" s="183">
        <v>10.576425</v>
      </c>
      <c r="U182" s="183">
        <v>10.794048999999999</v>
      </c>
      <c r="V182" s="183">
        <v>11.016588</v>
      </c>
      <c r="W182" s="183">
        <v>11.211</v>
      </c>
      <c r="X182" s="183">
        <v>11.419149000000001</v>
      </c>
      <c r="Y182" s="183">
        <v>11.61792</v>
      </c>
      <c r="Z182" s="183">
        <v>11.803307</v>
      </c>
      <c r="AA182" s="183">
        <v>11.993223</v>
      </c>
      <c r="AB182" s="183">
        <v>12.19365</v>
      </c>
      <c r="AC182" s="183">
        <v>12.391105</v>
      </c>
      <c r="AD182" s="183">
        <v>12.577318</v>
      </c>
      <c r="AE182" s="183">
        <v>12.817639</v>
      </c>
      <c r="AF182" s="181">
        <v>1.4200000000000001E-2</v>
      </c>
      <c r="AG182" s="37"/>
    </row>
    <row r="183" spans="1:33" ht="12" customHeight="1" x14ac:dyDescent="0.35">
      <c r="A183" s="36" t="s">
        <v>2251</v>
      </c>
      <c r="B183" s="182" t="s">
        <v>2194</v>
      </c>
      <c r="C183" s="183">
        <v>12.989666</v>
      </c>
      <c r="D183" s="183">
        <v>12.755262</v>
      </c>
      <c r="E183" s="183">
        <v>12.606475</v>
      </c>
      <c r="F183" s="183">
        <v>12.1601</v>
      </c>
      <c r="G183" s="183">
        <v>11.932327000000001</v>
      </c>
      <c r="H183" s="183">
        <v>11.811977000000001</v>
      </c>
      <c r="I183" s="183">
        <v>11.772449</v>
      </c>
      <c r="J183" s="183">
        <v>11.774907000000001</v>
      </c>
      <c r="K183" s="183">
        <v>11.801123</v>
      </c>
      <c r="L183" s="183">
        <v>11.799314000000001</v>
      </c>
      <c r="M183" s="183">
        <v>11.889355</v>
      </c>
      <c r="N183" s="183">
        <v>11.999556999999999</v>
      </c>
      <c r="O183" s="183">
        <v>12.100042999999999</v>
      </c>
      <c r="P183" s="183">
        <v>12.171023</v>
      </c>
      <c r="Q183" s="183">
        <v>12.202059</v>
      </c>
      <c r="R183" s="183">
        <v>12.268112</v>
      </c>
      <c r="S183" s="183">
        <v>12.333688</v>
      </c>
      <c r="T183" s="183">
        <v>12.398439</v>
      </c>
      <c r="U183" s="183">
        <v>12.477065</v>
      </c>
      <c r="V183" s="183">
        <v>12.534775</v>
      </c>
      <c r="W183" s="183">
        <v>12.597605</v>
      </c>
      <c r="X183" s="183">
        <v>12.656910999999999</v>
      </c>
      <c r="Y183" s="183">
        <v>12.686629999999999</v>
      </c>
      <c r="Z183" s="183">
        <v>12.722234</v>
      </c>
      <c r="AA183" s="183">
        <v>12.771768</v>
      </c>
      <c r="AB183" s="183">
        <v>12.836311</v>
      </c>
      <c r="AC183" s="183">
        <v>12.880858999999999</v>
      </c>
      <c r="AD183" s="183">
        <v>12.906007000000001</v>
      </c>
      <c r="AE183" s="183">
        <v>13.008544000000001</v>
      </c>
      <c r="AF183" s="181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2252</v>
      </c>
      <c r="B185" s="184" t="s">
        <v>2196</v>
      </c>
      <c r="C185" s="180">
        <v>372.35098299999999</v>
      </c>
      <c r="D185" s="180">
        <v>368.273438</v>
      </c>
      <c r="E185" s="180">
        <v>369.88119499999999</v>
      </c>
      <c r="F185" s="180">
        <v>374.82702599999999</v>
      </c>
      <c r="G185" s="180">
        <v>382.22119099999998</v>
      </c>
      <c r="H185" s="180">
        <v>389.53146400000003</v>
      </c>
      <c r="I185" s="180">
        <v>396.06900000000002</v>
      </c>
      <c r="J185" s="180">
        <v>402.11251800000002</v>
      </c>
      <c r="K185" s="180">
        <v>407.26812699999999</v>
      </c>
      <c r="L185" s="180">
        <v>412.40817299999998</v>
      </c>
      <c r="M185" s="180">
        <v>418.96878099999998</v>
      </c>
      <c r="N185" s="180">
        <v>425.06146200000001</v>
      </c>
      <c r="O185" s="180">
        <v>431.16790800000001</v>
      </c>
      <c r="P185" s="180">
        <v>437.93911700000001</v>
      </c>
      <c r="Q185" s="180">
        <v>444.82672100000002</v>
      </c>
      <c r="R185" s="180">
        <v>452.17022700000001</v>
      </c>
      <c r="S185" s="180">
        <v>459.75228900000002</v>
      </c>
      <c r="T185" s="180">
        <v>467.08892800000001</v>
      </c>
      <c r="U185" s="180">
        <v>475.24993899999998</v>
      </c>
      <c r="V185" s="180">
        <v>484.001465</v>
      </c>
      <c r="W185" s="180">
        <v>492.27569599999998</v>
      </c>
      <c r="X185" s="180">
        <v>500.32229599999999</v>
      </c>
      <c r="Y185" s="180">
        <v>507.76611300000002</v>
      </c>
      <c r="Z185" s="180">
        <v>514.90637200000003</v>
      </c>
      <c r="AA185" s="180">
        <v>522.63641399999995</v>
      </c>
      <c r="AB185" s="180">
        <v>530.850098</v>
      </c>
      <c r="AC185" s="180">
        <v>538.26855499999999</v>
      </c>
      <c r="AD185" s="180">
        <v>545.60736099999997</v>
      </c>
      <c r="AE185" s="180">
        <v>555.13592500000004</v>
      </c>
      <c r="AF185" s="178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196" t="s">
        <v>1156</v>
      </c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  <c r="AG188" s="37"/>
    </row>
    <row r="189" spans="1:33" ht="12" customHeight="1" x14ac:dyDescent="0.35">
      <c r="A189" s="35"/>
      <c r="B189" s="37" t="s">
        <v>2197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2198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1997</v>
      </c>
      <c r="AG284" s="37"/>
    </row>
    <row r="285" spans="1:33" ht="15" customHeight="1" x14ac:dyDescent="0.35">
      <c r="A285" s="36" t="s">
        <v>2253</v>
      </c>
      <c r="B285" s="188" t="s">
        <v>2254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64" t="s">
        <v>1998</v>
      </c>
      <c r="AG285" s="37"/>
    </row>
    <row r="286" spans="1:33" ht="15" customHeight="1" x14ac:dyDescent="0.35">
      <c r="A286" s="35"/>
      <c r="B286" s="189" t="s">
        <v>2255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64" t="s">
        <v>1999</v>
      </c>
      <c r="AG286" s="37"/>
    </row>
    <row r="287" spans="1:33" ht="15" customHeight="1" x14ac:dyDescent="0.35">
      <c r="A287" s="35"/>
      <c r="B287" s="189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66"/>
      <c r="AE287" s="166"/>
      <c r="AF287" s="164" t="s">
        <v>2082</v>
      </c>
      <c r="AG287" s="37"/>
    </row>
    <row r="288" spans="1:33" ht="15" customHeight="1" thickBot="1" x14ac:dyDescent="0.4">
      <c r="A288" s="35"/>
      <c r="B288" s="190" t="s">
        <v>2118</v>
      </c>
      <c r="C288" s="190">
        <v>2022</v>
      </c>
      <c r="D288" s="190">
        <v>2023</v>
      </c>
      <c r="E288" s="190">
        <v>2024</v>
      </c>
      <c r="F288" s="190">
        <v>2025</v>
      </c>
      <c r="G288" s="190">
        <v>2026</v>
      </c>
      <c r="H288" s="190">
        <v>2027</v>
      </c>
      <c r="I288" s="190">
        <v>2028</v>
      </c>
      <c r="J288" s="190">
        <v>2029</v>
      </c>
      <c r="K288" s="190">
        <v>2030</v>
      </c>
      <c r="L288" s="190">
        <v>2031</v>
      </c>
      <c r="M288" s="190">
        <v>2032</v>
      </c>
      <c r="N288" s="190">
        <v>2033</v>
      </c>
      <c r="O288" s="190">
        <v>2034</v>
      </c>
      <c r="P288" s="190">
        <v>2035</v>
      </c>
      <c r="Q288" s="190">
        <v>2036</v>
      </c>
      <c r="R288" s="190">
        <v>2037</v>
      </c>
      <c r="S288" s="190">
        <v>2038</v>
      </c>
      <c r="T288" s="190">
        <v>2039</v>
      </c>
      <c r="U288" s="190">
        <v>2040</v>
      </c>
      <c r="V288" s="190">
        <v>2041</v>
      </c>
      <c r="W288" s="190">
        <v>2042</v>
      </c>
      <c r="X288" s="190">
        <v>2043</v>
      </c>
      <c r="Y288" s="190">
        <v>2044</v>
      </c>
      <c r="Z288" s="190">
        <v>2045</v>
      </c>
      <c r="AA288" s="190">
        <v>2046</v>
      </c>
      <c r="AB288" s="190">
        <v>2047</v>
      </c>
      <c r="AC288" s="190">
        <v>2048</v>
      </c>
      <c r="AD288" s="190">
        <v>2049</v>
      </c>
      <c r="AE288" s="190">
        <v>2050</v>
      </c>
      <c r="AF288" s="191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2256</v>
      </c>
      <c r="B290" s="184" t="s">
        <v>2120</v>
      </c>
      <c r="C290" s="180">
        <v>19750.261718999998</v>
      </c>
      <c r="D290" s="180">
        <v>19903.289062</v>
      </c>
      <c r="E290" s="180">
        <v>20095.435547000001</v>
      </c>
      <c r="F290" s="180">
        <v>20409.421875</v>
      </c>
      <c r="G290" s="180">
        <v>20840.714843999998</v>
      </c>
      <c r="H290" s="180">
        <v>21273.421875</v>
      </c>
      <c r="I290" s="180">
        <v>21681.255859000001</v>
      </c>
      <c r="J290" s="180">
        <v>22051.705077999999</v>
      </c>
      <c r="K290" s="180">
        <v>22391.814452999999</v>
      </c>
      <c r="L290" s="180">
        <v>22742.044922000001</v>
      </c>
      <c r="M290" s="180">
        <v>23153.001952999999</v>
      </c>
      <c r="N290" s="180">
        <v>23603.867188</v>
      </c>
      <c r="O290" s="180">
        <v>24055.123047000001</v>
      </c>
      <c r="P290" s="180">
        <v>24510.957031000002</v>
      </c>
      <c r="Q290" s="180">
        <v>24995.804688</v>
      </c>
      <c r="R290" s="180">
        <v>25506.921875</v>
      </c>
      <c r="S290" s="180">
        <v>26032.332031000002</v>
      </c>
      <c r="T290" s="180">
        <v>26566.107422000001</v>
      </c>
      <c r="U290" s="180">
        <v>27148.945312</v>
      </c>
      <c r="V290" s="180">
        <v>27734.087890999999</v>
      </c>
      <c r="W290" s="180">
        <v>28324.492188</v>
      </c>
      <c r="X290" s="180">
        <v>28926.738281000002</v>
      </c>
      <c r="Y290" s="180">
        <v>29527.414062</v>
      </c>
      <c r="Z290" s="180">
        <v>30130</v>
      </c>
      <c r="AA290" s="180">
        <v>30747.568359000001</v>
      </c>
      <c r="AB290" s="180">
        <v>31389.150390999999</v>
      </c>
      <c r="AC290" s="180">
        <v>32039.970702999999</v>
      </c>
      <c r="AD290" s="180">
        <v>32698.533202999999</v>
      </c>
      <c r="AE290" s="180">
        <v>33404.984375</v>
      </c>
      <c r="AF290" s="178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2257</v>
      </c>
      <c r="B292" s="380" t="s">
        <v>2122</v>
      </c>
      <c r="C292" s="381">
        <v>20.233689999999999</v>
      </c>
      <c r="D292" s="381">
        <v>20.310682</v>
      </c>
      <c r="E292" s="381">
        <v>20.079644999999999</v>
      </c>
      <c r="F292" s="381">
        <v>19.943666</v>
      </c>
      <c r="G292" s="381">
        <v>19.919011999999999</v>
      </c>
      <c r="H292" s="381">
        <v>19.932255000000001</v>
      </c>
      <c r="I292" s="381">
        <v>19.943956</v>
      </c>
      <c r="J292" s="381">
        <v>19.916573</v>
      </c>
      <c r="K292" s="381">
        <v>19.853318999999999</v>
      </c>
      <c r="L292" s="381">
        <v>19.765791</v>
      </c>
      <c r="M292" s="381">
        <v>19.720676000000001</v>
      </c>
      <c r="N292" s="381">
        <v>19.712543</v>
      </c>
      <c r="O292" s="381">
        <v>19.742273000000001</v>
      </c>
      <c r="P292" s="381">
        <v>19.733695999999998</v>
      </c>
      <c r="Q292" s="381">
        <v>19.677813</v>
      </c>
      <c r="R292" s="381">
        <v>19.642545999999999</v>
      </c>
      <c r="S292" s="381">
        <v>19.611654000000001</v>
      </c>
      <c r="T292" s="381">
        <v>19.563572000000001</v>
      </c>
      <c r="U292" s="381">
        <v>19.536719999999999</v>
      </c>
      <c r="V292" s="381">
        <v>19.499813</v>
      </c>
      <c r="W292" s="381">
        <v>19.457367000000001</v>
      </c>
      <c r="X292" s="381">
        <v>19.398436</v>
      </c>
      <c r="Y292" s="381">
        <v>19.335647999999999</v>
      </c>
      <c r="Z292" s="381">
        <v>19.279888</v>
      </c>
      <c r="AA292" s="381">
        <v>19.234518000000001</v>
      </c>
      <c r="AB292" s="381">
        <v>19.201917999999999</v>
      </c>
      <c r="AC292" s="381">
        <v>19.162893</v>
      </c>
      <c r="AD292" s="381">
        <v>19.118357</v>
      </c>
      <c r="AE292" s="381">
        <v>19.085940999999998</v>
      </c>
      <c r="AF292" s="382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184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184" t="s">
        <v>2123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2258</v>
      </c>
      <c r="B297" s="182" t="s">
        <v>2125</v>
      </c>
      <c r="C297" s="183">
        <v>26.536522000000001</v>
      </c>
      <c r="D297" s="183">
        <v>26.531483000000001</v>
      </c>
      <c r="E297" s="183">
        <v>26.686899</v>
      </c>
      <c r="F297" s="183">
        <v>26.959413999999999</v>
      </c>
      <c r="G297" s="183">
        <v>27.311705</v>
      </c>
      <c r="H297" s="183">
        <v>27.624331000000002</v>
      </c>
      <c r="I297" s="183">
        <v>27.778198</v>
      </c>
      <c r="J297" s="183">
        <v>28.055349</v>
      </c>
      <c r="K297" s="183">
        <v>28.223658</v>
      </c>
      <c r="L297" s="183">
        <v>28.450544000000001</v>
      </c>
      <c r="M297" s="183">
        <v>28.680686999999999</v>
      </c>
      <c r="N297" s="183">
        <v>28.871502</v>
      </c>
      <c r="O297" s="183">
        <v>29.068791999999998</v>
      </c>
      <c r="P297" s="183">
        <v>29.229323999999998</v>
      </c>
      <c r="Q297" s="183">
        <v>29.358898</v>
      </c>
      <c r="R297" s="183">
        <v>29.540913</v>
      </c>
      <c r="S297" s="183">
        <v>29.709378999999998</v>
      </c>
      <c r="T297" s="183">
        <v>29.857144999999999</v>
      </c>
      <c r="U297" s="183">
        <v>30.008419</v>
      </c>
      <c r="V297" s="183">
        <v>30.154389999999999</v>
      </c>
      <c r="W297" s="183">
        <v>30.321178</v>
      </c>
      <c r="X297" s="183">
        <v>30.477678000000001</v>
      </c>
      <c r="Y297" s="183">
        <v>30.619965000000001</v>
      </c>
      <c r="Z297" s="183">
        <v>30.764306999999999</v>
      </c>
      <c r="AA297" s="183">
        <v>30.900124000000002</v>
      </c>
      <c r="AB297" s="183">
        <v>31.032198000000001</v>
      </c>
      <c r="AC297" s="183">
        <v>31.158481999999999</v>
      </c>
      <c r="AD297" s="183">
        <v>31.284973000000001</v>
      </c>
      <c r="AE297" s="183">
        <v>31.411963</v>
      </c>
      <c r="AF297" s="181">
        <v>6.0419999999999996E-3</v>
      </c>
      <c r="AG297" s="37"/>
    </row>
    <row r="298" spans="1:33" ht="12" customHeight="1" x14ac:dyDescent="0.35">
      <c r="A298" s="36" t="s">
        <v>2259</v>
      </c>
      <c r="B298" s="182" t="s">
        <v>2127</v>
      </c>
      <c r="C298" s="183">
        <v>37.266700999999998</v>
      </c>
      <c r="D298" s="183">
        <v>36.996799000000003</v>
      </c>
      <c r="E298" s="183">
        <v>37.650447999999997</v>
      </c>
      <c r="F298" s="183">
        <v>38.223457000000003</v>
      </c>
      <c r="G298" s="183">
        <v>39.149006</v>
      </c>
      <c r="H298" s="183">
        <v>39.910274999999999</v>
      </c>
      <c r="I298" s="183">
        <v>41.101436999999997</v>
      </c>
      <c r="J298" s="183">
        <v>42.083027000000001</v>
      </c>
      <c r="K298" s="183">
        <v>43.542019000000003</v>
      </c>
      <c r="L298" s="183">
        <v>44.952472999999998</v>
      </c>
      <c r="M298" s="183">
        <v>46.261474999999997</v>
      </c>
      <c r="N298" s="183">
        <v>47.562072999999998</v>
      </c>
      <c r="O298" s="183">
        <v>48.673881999999999</v>
      </c>
      <c r="P298" s="183">
        <v>49.683632000000003</v>
      </c>
      <c r="Q298" s="183">
        <v>50.699962999999997</v>
      </c>
      <c r="R298" s="183">
        <v>51.647198000000003</v>
      </c>
      <c r="S298" s="183">
        <v>52.495277000000002</v>
      </c>
      <c r="T298" s="183">
        <v>53.398643</v>
      </c>
      <c r="U298" s="183">
        <v>54.129631000000003</v>
      </c>
      <c r="V298" s="183">
        <v>54.935886000000004</v>
      </c>
      <c r="W298" s="183">
        <v>55.939064000000002</v>
      </c>
      <c r="X298" s="183">
        <v>57.077559999999998</v>
      </c>
      <c r="Y298" s="183">
        <v>58.212626999999998</v>
      </c>
      <c r="Z298" s="183">
        <v>59.094890999999997</v>
      </c>
      <c r="AA298" s="183">
        <v>60.159984999999999</v>
      </c>
      <c r="AB298" s="183">
        <v>60.969256999999999</v>
      </c>
      <c r="AC298" s="183">
        <v>62.097282</v>
      </c>
      <c r="AD298" s="183">
        <v>63.339134000000001</v>
      </c>
      <c r="AE298" s="183">
        <v>64.592346000000006</v>
      </c>
      <c r="AF298" s="181">
        <v>1.9837E-2</v>
      </c>
      <c r="AG298" s="37"/>
    </row>
    <row r="299" spans="1:33" ht="12" customHeight="1" x14ac:dyDescent="0.35">
      <c r="A299" s="36" t="s">
        <v>2260</v>
      </c>
      <c r="B299" s="182" t="s">
        <v>2129</v>
      </c>
      <c r="C299" s="183">
        <v>155.847656</v>
      </c>
      <c r="D299" s="183">
        <v>150.339279</v>
      </c>
      <c r="E299" s="183">
        <v>147.296021</v>
      </c>
      <c r="F299" s="183">
        <v>147.742493</v>
      </c>
      <c r="G299" s="183">
        <v>147.38504</v>
      </c>
      <c r="H299" s="183">
        <v>145.49310299999999</v>
      </c>
      <c r="I299" s="183">
        <v>144.66774000000001</v>
      </c>
      <c r="J299" s="183">
        <v>146.00649999999999</v>
      </c>
      <c r="K299" s="183">
        <v>145.82586699999999</v>
      </c>
      <c r="L299" s="183">
        <v>143.19657900000001</v>
      </c>
      <c r="M299" s="183">
        <v>140.325073</v>
      </c>
      <c r="N299" s="183">
        <v>137.97692900000001</v>
      </c>
      <c r="O299" s="183">
        <v>135.810654</v>
      </c>
      <c r="P299" s="183">
        <v>134.07492099999999</v>
      </c>
      <c r="Q299" s="183">
        <v>132.863922</v>
      </c>
      <c r="R299" s="183">
        <v>132.245285</v>
      </c>
      <c r="S299" s="183">
        <v>131.84252900000001</v>
      </c>
      <c r="T299" s="183">
        <v>131.21066300000001</v>
      </c>
      <c r="U299" s="183">
        <v>130.78436300000001</v>
      </c>
      <c r="V299" s="183">
        <v>130.63253800000001</v>
      </c>
      <c r="W299" s="183">
        <v>129.95043899999999</v>
      </c>
      <c r="X299" s="183">
        <v>129.04605100000001</v>
      </c>
      <c r="Y299" s="183">
        <v>128.130707</v>
      </c>
      <c r="Z299" s="183">
        <v>127.400665</v>
      </c>
      <c r="AA299" s="183">
        <v>126.710464</v>
      </c>
      <c r="AB299" s="183">
        <v>125.947945</v>
      </c>
      <c r="AC299" s="183">
        <v>124.934479</v>
      </c>
      <c r="AD299" s="183">
        <v>123.775261</v>
      </c>
      <c r="AE299" s="183">
        <v>123.168823</v>
      </c>
      <c r="AF299" s="181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184" t="s">
        <v>2130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2261</v>
      </c>
      <c r="B302" s="182" t="s">
        <v>2132</v>
      </c>
      <c r="C302" s="183">
        <v>95.941017000000002</v>
      </c>
      <c r="D302" s="183">
        <v>96.915999999999997</v>
      </c>
      <c r="E302" s="183">
        <v>97.435005000000004</v>
      </c>
      <c r="F302" s="183">
        <v>97.812447000000006</v>
      </c>
      <c r="G302" s="183">
        <v>98.712975</v>
      </c>
      <c r="H302" s="183">
        <v>99.800781000000001</v>
      </c>
      <c r="I302" s="183">
        <v>100.883842</v>
      </c>
      <c r="J302" s="183">
        <v>101.702347</v>
      </c>
      <c r="K302" s="183">
        <v>102.525856</v>
      </c>
      <c r="L302" s="183">
        <v>103.543617</v>
      </c>
      <c r="M302" s="183">
        <v>104.359917</v>
      </c>
      <c r="N302" s="183">
        <v>104.84774</v>
      </c>
      <c r="O302" s="183">
        <v>105.409233</v>
      </c>
      <c r="P302" s="183">
        <v>106.110657</v>
      </c>
      <c r="Q302" s="183">
        <v>106.836586</v>
      </c>
      <c r="R302" s="183">
        <v>107.60202</v>
      </c>
      <c r="S302" s="183">
        <v>108.327072</v>
      </c>
      <c r="T302" s="183">
        <v>109.02151499999999</v>
      </c>
      <c r="U302" s="183">
        <v>109.69343600000001</v>
      </c>
      <c r="V302" s="183">
        <v>110.323677</v>
      </c>
      <c r="W302" s="183">
        <v>111.08523599999999</v>
      </c>
      <c r="X302" s="183">
        <v>111.81502500000001</v>
      </c>
      <c r="Y302" s="183">
        <v>112.525848</v>
      </c>
      <c r="Z302" s="183">
        <v>113.19573200000001</v>
      </c>
      <c r="AA302" s="183">
        <v>113.79413599999999</v>
      </c>
      <c r="AB302" s="183">
        <v>114.42408</v>
      </c>
      <c r="AC302" s="183">
        <v>115.069847</v>
      </c>
      <c r="AD302" s="183">
        <v>115.697548</v>
      </c>
      <c r="AE302" s="183">
        <v>116.308784</v>
      </c>
      <c r="AF302" s="181">
        <v>6.8989999999999998E-3</v>
      </c>
      <c r="AG302" s="37"/>
    </row>
    <row r="303" spans="1:33" ht="12" customHeight="1" x14ac:dyDescent="0.35">
      <c r="A303" s="36" t="s">
        <v>2262</v>
      </c>
      <c r="B303" s="182" t="s">
        <v>2134</v>
      </c>
      <c r="C303" s="183">
        <v>15.111667000000001</v>
      </c>
      <c r="D303" s="183">
        <v>14.795192999999999</v>
      </c>
      <c r="E303" s="183">
        <v>14.505877</v>
      </c>
      <c r="F303" s="183">
        <v>14.354115999999999</v>
      </c>
      <c r="G303" s="183">
        <v>14.323432</v>
      </c>
      <c r="H303" s="183">
        <v>14.358993999999999</v>
      </c>
      <c r="I303" s="183">
        <v>14.445935</v>
      </c>
      <c r="J303" s="183">
        <v>14.539645</v>
      </c>
      <c r="K303" s="183">
        <v>14.532101000000001</v>
      </c>
      <c r="L303" s="183">
        <v>14.509993</v>
      </c>
      <c r="M303" s="183">
        <v>14.499523</v>
      </c>
      <c r="N303" s="183">
        <v>14.498749999999999</v>
      </c>
      <c r="O303" s="183">
        <v>14.481586</v>
      </c>
      <c r="P303" s="183">
        <v>14.431107000000001</v>
      </c>
      <c r="Q303" s="183">
        <v>14.415444000000001</v>
      </c>
      <c r="R303" s="183">
        <v>14.421862000000001</v>
      </c>
      <c r="S303" s="183">
        <v>14.456129000000001</v>
      </c>
      <c r="T303" s="183">
        <v>14.498438999999999</v>
      </c>
      <c r="U303" s="183">
        <v>14.540882999999999</v>
      </c>
      <c r="V303" s="183">
        <v>14.598084999999999</v>
      </c>
      <c r="W303" s="183">
        <v>14.654935</v>
      </c>
      <c r="X303" s="183">
        <v>14.724232000000001</v>
      </c>
      <c r="Y303" s="183">
        <v>14.798025000000001</v>
      </c>
      <c r="Z303" s="183">
        <v>14.872892999999999</v>
      </c>
      <c r="AA303" s="183">
        <v>14.951604</v>
      </c>
      <c r="AB303" s="183">
        <v>15.041759000000001</v>
      </c>
      <c r="AC303" s="183">
        <v>15.191545</v>
      </c>
      <c r="AD303" s="183">
        <v>15.353514000000001</v>
      </c>
      <c r="AE303" s="183">
        <v>15.516033</v>
      </c>
      <c r="AF303" s="181">
        <v>9.4399999999999996E-4</v>
      </c>
      <c r="AG303" s="37"/>
    </row>
    <row r="304" spans="1:33" ht="12" customHeight="1" x14ac:dyDescent="0.35">
      <c r="A304" s="36" t="s">
        <v>2263</v>
      </c>
      <c r="B304" s="182" t="s">
        <v>2136</v>
      </c>
      <c r="C304" s="183">
        <v>6.3520190000000003</v>
      </c>
      <c r="D304" s="183">
        <v>6.1959200000000001</v>
      </c>
      <c r="E304" s="183">
        <v>6.0751429999999997</v>
      </c>
      <c r="F304" s="183">
        <v>6.0204680000000002</v>
      </c>
      <c r="G304" s="183">
        <v>6.0761960000000004</v>
      </c>
      <c r="H304" s="183">
        <v>6.1564750000000004</v>
      </c>
      <c r="I304" s="183">
        <v>6.1937790000000001</v>
      </c>
      <c r="J304" s="183">
        <v>6.1759740000000001</v>
      </c>
      <c r="K304" s="183">
        <v>6.1271969999999998</v>
      </c>
      <c r="L304" s="183">
        <v>6.0963060000000002</v>
      </c>
      <c r="M304" s="183">
        <v>6.0943350000000001</v>
      </c>
      <c r="N304" s="183">
        <v>6.0825550000000002</v>
      </c>
      <c r="O304" s="183">
        <v>6.0520519999999998</v>
      </c>
      <c r="P304" s="183">
        <v>6.0041190000000002</v>
      </c>
      <c r="Q304" s="183">
        <v>5.940893</v>
      </c>
      <c r="R304" s="183">
        <v>5.8623669999999999</v>
      </c>
      <c r="S304" s="183">
        <v>5.7727500000000003</v>
      </c>
      <c r="T304" s="183">
        <v>5.6728339999999999</v>
      </c>
      <c r="U304" s="183">
        <v>5.5903780000000003</v>
      </c>
      <c r="V304" s="183">
        <v>5.5088619999999997</v>
      </c>
      <c r="W304" s="183">
        <v>5.419969</v>
      </c>
      <c r="X304" s="183">
        <v>5.331753</v>
      </c>
      <c r="Y304" s="183">
        <v>5.2332070000000002</v>
      </c>
      <c r="Z304" s="183">
        <v>5.1324940000000003</v>
      </c>
      <c r="AA304" s="183">
        <v>5.038748</v>
      </c>
      <c r="AB304" s="183">
        <v>4.9510490000000003</v>
      </c>
      <c r="AC304" s="183">
        <v>4.8606069999999999</v>
      </c>
      <c r="AD304" s="183">
        <v>4.7677949999999996</v>
      </c>
      <c r="AE304" s="183">
        <v>4.6846360000000002</v>
      </c>
      <c r="AF304" s="181">
        <v>-1.0815999999999999E-2</v>
      </c>
      <c r="AG304" s="37"/>
    </row>
    <row r="305" spans="1:33" ht="12" customHeight="1" x14ac:dyDescent="0.35">
      <c r="A305" s="36" t="s">
        <v>2264</v>
      </c>
      <c r="B305" s="182" t="s">
        <v>2138</v>
      </c>
      <c r="C305" s="183">
        <v>8.4906260000000007</v>
      </c>
      <c r="D305" s="183">
        <v>7.71211</v>
      </c>
      <c r="E305" s="183">
        <v>7.4712059999999996</v>
      </c>
      <c r="F305" s="183">
        <v>7.5771810000000004</v>
      </c>
      <c r="G305" s="183">
        <v>7.4468670000000001</v>
      </c>
      <c r="H305" s="183">
        <v>7.3939830000000004</v>
      </c>
      <c r="I305" s="183">
        <v>7.4780680000000004</v>
      </c>
      <c r="J305" s="183">
        <v>7.6056460000000001</v>
      </c>
      <c r="K305" s="183">
        <v>7.7018599999999999</v>
      </c>
      <c r="L305" s="183">
        <v>7.7545799999999998</v>
      </c>
      <c r="M305" s="183">
        <v>7.8283880000000003</v>
      </c>
      <c r="N305" s="183">
        <v>7.9196720000000003</v>
      </c>
      <c r="O305" s="183">
        <v>8.0741479999999992</v>
      </c>
      <c r="P305" s="183">
        <v>8.1713489999999993</v>
      </c>
      <c r="Q305" s="183">
        <v>8.1642010000000003</v>
      </c>
      <c r="R305" s="183">
        <v>8.2249219999999994</v>
      </c>
      <c r="S305" s="183">
        <v>8.2690739999999998</v>
      </c>
      <c r="T305" s="183">
        <v>8.3161450000000006</v>
      </c>
      <c r="U305" s="183">
        <v>8.3945559999999997</v>
      </c>
      <c r="V305" s="183">
        <v>8.5013629999999996</v>
      </c>
      <c r="W305" s="183">
        <v>8.5938280000000002</v>
      </c>
      <c r="X305" s="183">
        <v>8.6590150000000001</v>
      </c>
      <c r="Y305" s="183">
        <v>8.6793399999999998</v>
      </c>
      <c r="Z305" s="183">
        <v>8.6411709999999999</v>
      </c>
      <c r="AA305" s="183">
        <v>8.6203869999999991</v>
      </c>
      <c r="AB305" s="183">
        <v>8.6448549999999997</v>
      </c>
      <c r="AC305" s="183">
        <v>8.6408909999999999</v>
      </c>
      <c r="AD305" s="183">
        <v>8.6611940000000001</v>
      </c>
      <c r="AE305" s="183">
        <v>8.764818</v>
      </c>
      <c r="AF305" s="181">
        <v>1.1360000000000001E-3</v>
      </c>
      <c r="AG305" s="37"/>
    </row>
    <row r="306" spans="1:33" ht="12" customHeight="1" x14ac:dyDescent="0.35">
      <c r="A306" s="36" t="s">
        <v>2265</v>
      </c>
      <c r="B306" s="182" t="s">
        <v>2140</v>
      </c>
      <c r="C306" s="183">
        <v>6.6834119999999997</v>
      </c>
      <c r="D306" s="183">
        <v>6.6080740000000002</v>
      </c>
      <c r="E306" s="183">
        <v>6.6287050000000001</v>
      </c>
      <c r="F306" s="183">
        <v>6.6735009999999999</v>
      </c>
      <c r="G306" s="183">
        <v>6.8523800000000001</v>
      </c>
      <c r="H306" s="183">
        <v>7.0429389999999996</v>
      </c>
      <c r="I306" s="183">
        <v>7.1328889999999996</v>
      </c>
      <c r="J306" s="183">
        <v>7.2270450000000004</v>
      </c>
      <c r="K306" s="183">
        <v>7.2975329999999996</v>
      </c>
      <c r="L306" s="183">
        <v>7.3679519999999998</v>
      </c>
      <c r="M306" s="183">
        <v>7.5452919999999999</v>
      </c>
      <c r="N306" s="183">
        <v>7.6375039999999998</v>
      </c>
      <c r="O306" s="183">
        <v>7.7181879999999996</v>
      </c>
      <c r="P306" s="183">
        <v>7.8558789999999998</v>
      </c>
      <c r="Q306" s="183">
        <v>7.9963439999999997</v>
      </c>
      <c r="R306" s="183">
        <v>8.1368989999999997</v>
      </c>
      <c r="S306" s="183">
        <v>8.2896140000000003</v>
      </c>
      <c r="T306" s="183">
        <v>8.4194169999999993</v>
      </c>
      <c r="U306" s="183">
        <v>8.5412389999999991</v>
      </c>
      <c r="V306" s="183">
        <v>8.7158940000000005</v>
      </c>
      <c r="W306" s="183">
        <v>8.8839000000000006</v>
      </c>
      <c r="X306" s="183">
        <v>9.015409</v>
      </c>
      <c r="Y306" s="183">
        <v>9.1065810000000003</v>
      </c>
      <c r="Z306" s="183">
        <v>9.1554210000000005</v>
      </c>
      <c r="AA306" s="183">
        <v>9.2709849999999996</v>
      </c>
      <c r="AB306" s="183">
        <v>9.4102180000000004</v>
      </c>
      <c r="AC306" s="183">
        <v>9.5128260000000004</v>
      </c>
      <c r="AD306" s="183">
        <v>9.5604449999999996</v>
      </c>
      <c r="AE306" s="183">
        <v>9.8419360000000005</v>
      </c>
      <c r="AF306" s="181">
        <v>1.3918E-2</v>
      </c>
      <c r="AG306" s="37"/>
    </row>
    <row r="307" spans="1:33" ht="12" customHeight="1" x14ac:dyDescent="0.35">
      <c r="A307" s="36" t="s">
        <v>2266</v>
      </c>
      <c r="B307" s="182" t="s">
        <v>2142</v>
      </c>
      <c r="C307" s="183">
        <v>21.507207999999999</v>
      </c>
      <c r="D307" s="183">
        <v>20.849986999999999</v>
      </c>
      <c r="E307" s="183">
        <v>20.284137999999999</v>
      </c>
      <c r="F307" s="183">
        <v>20.108077999999999</v>
      </c>
      <c r="G307" s="183">
        <v>20.076150999999999</v>
      </c>
      <c r="H307" s="183">
        <v>20.084377</v>
      </c>
      <c r="I307" s="183">
        <v>20.068895000000001</v>
      </c>
      <c r="J307" s="183">
        <v>20.073350999999999</v>
      </c>
      <c r="K307" s="183">
        <v>20.017766999999999</v>
      </c>
      <c r="L307" s="183">
        <v>19.992224</v>
      </c>
      <c r="M307" s="183">
        <v>20.011623</v>
      </c>
      <c r="N307" s="183">
        <v>20.020222</v>
      </c>
      <c r="O307" s="183">
        <v>20.026793999999999</v>
      </c>
      <c r="P307" s="183">
        <v>20.055855000000001</v>
      </c>
      <c r="Q307" s="183">
        <v>20.056184999999999</v>
      </c>
      <c r="R307" s="183">
        <v>20.105141</v>
      </c>
      <c r="S307" s="183">
        <v>20.140975999999998</v>
      </c>
      <c r="T307" s="183">
        <v>20.168662999999999</v>
      </c>
      <c r="U307" s="183">
        <v>20.193548</v>
      </c>
      <c r="V307" s="183">
        <v>20.216968999999999</v>
      </c>
      <c r="W307" s="183">
        <v>20.256405000000001</v>
      </c>
      <c r="X307" s="183">
        <v>20.281207999999999</v>
      </c>
      <c r="Y307" s="183">
        <v>20.276755999999999</v>
      </c>
      <c r="Z307" s="183">
        <v>20.244005000000001</v>
      </c>
      <c r="AA307" s="183">
        <v>20.237518000000001</v>
      </c>
      <c r="AB307" s="183">
        <v>20.263093999999999</v>
      </c>
      <c r="AC307" s="183">
        <v>20.227198000000001</v>
      </c>
      <c r="AD307" s="183">
        <v>20.205511000000001</v>
      </c>
      <c r="AE307" s="183">
        <v>20.251132999999999</v>
      </c>
      <c r="AF307" s="181">
        <v>-2.147E-3</v>
      </c>
      <c r="AG307" s="37"/>
    </row>
    <row r="308" spans="1:33" ht="12" customHeight="1" x14ac:dyDescent="0.35">
      <c r="A308" s="36" t="s">
        <v>2267</v>
      </c>
      <c r="B308" s="182" t="s">
        <v>2144</v>
      </c>
      <c r="C308" s="183">
        <v>11.754329</v>
      </c>
      <c r="D308" s="183">
        <v>11.497185</v>
      </c>
      <c r="E308" s="183">
        <v>11.303121000000001</v>
      </c>
      <c r="F308" s="183">
        <v>11.198798999999999</v>
      </c>
      <c r="G308" s="183">
        <v>11.117435</v>
      </c>
      <c r="H308" s="183">
        <v>11.030039</v>
      </c>
      <c r="I308" s="183">
        <v>11.011917</v>
      </c>
      <c r="J308" s="183">
        <v>11.004413</v>
      </c>
      <c r="K308" s="183">
        <v>11.029458999999999</v>
      </c>
      <c r="L308" s="183">
        <v>11.074605</v>
      </c>
      <c r="M308" s="183">
        <v>11.007027000000001</v>
      </c>
      <c r="N308" s="183">
        <v>10.863671</v>
      </c>
      <c r="O308" s="183">
        <v>10.735719</v>
      </c>
      <c r="P308" s="183">
        <v>10.625546999999999</v>
      </c>
      <c r="Q308" s="183">
        <v>10.527668</v>
      </c>
      <c r="R308" s="183">
        <v>10.441414999999999</v>
      </c>
      <c r="S308" s="183">
        <v>10.363466000000001</v>
      </c>
      <c r="T308" s="183">
        <v>10.284762000000001</v>
      </c>
      <c r="U308" s="183">
        <v>10.265864000000001</v>
      </c>
      <c r="V308" s="183">
        <v>10.201217</v>
      </c>
      <c r="W308" s="183">
        <v>10.086364</v>
      </c>
      <c r="X308" s="183">
        <v>10.011974</v>
      </c>
      <c r="Y308" s="183">
        <v>9.968102</v>
      </c>
      <c r="Z308" s="183">
        <v>10.018549999999999</v>
      </c>
      <c r="AA308" s="183">
        <v>10.055977</v>
      </c>
      <c r="AB308" s="183">
        <v>10.067297999999999</v>
      </c>
      <c r="AC308" s="183">
        <v>10.051017999999999</v>
      </c>
      <c r="AD308" s="183">
        <v>10.126979</v>
      </c>
      <c r="AE308" s="183">
        <v>10.170287999999999</v>
      </c>
      <c r="AF308" s="181">
        <v>-5.156E-3</v>
      </c>
      <c r="AG308" s="37"/>
    </row>
    <row r="309" spans="1:33" ht="12" customHeight="1" x14ac:dyDescent="0.35">
      <c r="A309" s="36" t="s">
        <v>2268</v>
      </c>
      <c r="B309" s="182" t="s">
        <v>2146</v>
      </c>
      <c r="C309" s="183">
        <v>111.88726800000001</v>
      </c>
      <c r="D309" s="183">
        <v>103.085579</v>
      </c>
      <c r="E309" s="183">
        <v>100.753525</v>
      </c>
      <c r="F309" s="183">
        <v>101.351715</v>
      </c>
      <c r="G309" s="183">
        <v>102.791382</v>
      </c>
      <c r="H309" s="183">
        <v>104.622345</v>
      </c>
      <c r="I309" s="183">
        <v>105.959625</v>
      </c>
      <c r="J309" s="183">
        <v>107.041382</v>
      </c>
      <c r="K309" s="183">
        <v>107.684479</v>
      </c>
      <c r="L309" s="183">
        <v>108.40347300000001</v>
      </c>
      <c r="M309" s="183">
        <v>109.226669</v>
      </c>
      <c r="N309" s="183">
        <v>110.07564499999999</v>
      </c>
      <c r="O309" s="183">
        <v>111.171936</v>
      </c>
      <c r="P309" s="183">
        <v>112.305672</v>
      </c>
      <c r="Q309" s="183">
        <v>113.450165</v>
      </c>
      <c r="R309" s="183">
        <v>114.807877</v>
      </c>
      <c r="S309" s="183">
        <v>116.12857099999999</v>
      </c>
      <c r="T309" s="183">
        <v>117.54509</v>
      </c>
      <c r="U309" s="183">
        <v>119.08474699999999</v>
      </c>
      <c r="V309" s="183">
        <v>120.790871</v>
      </c>
      <c r="W309" s="183">
        <v>122.749695</v>
      </c>
      <c r="X309" s="183">
        <v>124.808533</v>
      </c>
      <c r="Y309" s="183">
        <v>126.633347</v>
      </c>
      <c r="Z309" s="183">
        <v>128.14591999999999</v>
      </c>
      <c r="AA309" s="183">
        <v>129.73843400000001</v>
      </c>
      <c r="AB309" s="183">
        <v>131.60580400000001</v>
      </c>
      <c r="AC309" s="183">
        <v>133.14657600000001</v>
      </c>
      <c r="AD309" s="183">
        <v>134.42877200000001</v>
      </c>
      <c r="AE309" s="183">
        <v>136.26109299999999</v>
      </c>
      <c r="AF309" s="181">
        <v>7.0629999999999998E-3</v>
      </c>
      <c r="AG309" s="37"/>
    </row>
    <row r="310" spans="1:33" ht="12" customHeight="1" x14ac:dyDescent="0.35">
      <c r="A310" s="36" t="s">
        <v>2269</v>
      </c>
      <c r="B310" s="182" t="s">
        <v>2148</v>
      </c>
      <c r="C310" s="183">
        <v>42.452083999999999</v>
      </c>
      <c r="D310" s="183">
        <v>40.081958999999998</v>
      </c>
      <c r="E310" s="183">
        <v>38.536205000000002</v>
      </c>
      <c r="F310" s="183">
        <v>39.180053999999998</v>
      </c>
      <c r="G310" s="183">
        <v>39.996066999999996</v>
      </c>
      <c r="H310" s="183">
        <v>40.660941999999999</v>
      </c>
      <c r="I310" s="183">
        <v>40.967982999999997</v>
      </c>
      <c r="J310" s="183">
        <v>41.103122999999997</v>
      </c>
      <c r="K310" s="183">
        <v>41.102046999999999</v>
      </c>
      <c r="L310" s="183">
        <v>41.291446999999998</v>
      </c>
      <c r="M310" s="183">
        <v>41.515881</v>
      </c>
      <c r="N310" s="183">
        <v>41.608055</v>
      </c>
      <c r="O310" s="183">
        <v>41.722194999999999</v>
      </c>
      <c r="P310" s="183">
        <v>41.677520999999999</v>
      </c>
      <c r="Q310" s="183">
        <v>41.726578000000003</v>
      </c>
      <c r="R310" s="183">
        <v>41.747672999999999</v>
      </c>
      <c r="S310" s="183">
        <v>41.747363999999997</v>
      </c>
      <c r="T310" s="183">
        <v>41.768410000000003</v>
      </c>
      <c r="U310" s="183">
        <v>41.826842999999997</v>
      </c>
      <c r="V310" s="183">
        <v>41.797676000000003</v>
      </c>
      <c r="W310" s="183">
        <v>41.756270999999998</v>
      </c>
      <c r="X310" s="183">
        <v>41.762748999999999</v>
      </c>
      <c r="Y310" s="183">
        <v>41.642059000000003</v>
      </c>
      <c r="Z310" s="183">
        <v>41.456547</v>
      </c>
      <c r="AA310" s="183">
        <v>41.419338000000003</v>
      </c>
      <c r="AB310" s="183">
        <v>41.488480000000003</v>
      </c>
      <c r="AC310" s="183">
        <v>41.275509</v>
      </c>
      <c r="AD310" s="183">
        <v>41.187533999999999</v>
      </c>
      <c r="AE310" s="183">
        <v>41.455539999999999</v>
      </c>
      <c r="AF310" s="181">
        <v>-8.4800000000000001E-4</v>
      </c>
      <c r="AG310" s="37"/>
    </row>
    <row r="311" spans="1:33" ht="12" customHeight="1" x14ac:dyDescent="0.35">
      <c r="A311" s="36" t="s">
        <v>2270</v>
      </c>
      <c r="B311" s="182" t="s">
        <v>2150</v>
      </c>
      <c r="C311" s="183">
        <v>6.7932649999999999</v>
      </c>
      <c r="D311" s="183">
        <v>6.7634270000000001</v>
      </c>
      <c r="E311" s="183">
        <v>6.6263589999999999</v>
      </c>
      <c r="F311" s="183">
        <v>6.7179659999999997</v>
      </c>
      <c r="G311" s="183">
        <v>6.8083689999999999</v>
      </c>
      <c r="H311" s="183">
        <v>6.8401209999999999</v>
      </c>
      <c r="I311" s="183">
        <v>6.8755800000000002</v>
      </c>
      <c r="J311" s="183">
        <v>6.837275</v>
      </c>
      <c r="K311" s="183">
        <v>6.8057689999999997</v>
      </c>
      <c r="L311" s="183">
        <v>6.7377000000000002</v>
      </c>
      <c r="M311" s="183">
        <v>6.7301659999999996</v>
      </c>
      <c r="N311" s="183">
        <v>6.6612080000000002</v>
      </c>
      <c r="O311" s="183">
        <v>6.6291929999999999</v>
      </c>
      <c r="P311" s="183">
        <v>6.6021460000000003</v>
      </c>
      <c r="Q311" s="183">
        <v>6.5866569999999998</v>
      </c>
      <c r="R311" s="183">
        <v>6.572038</v>
      </c>
      <c r="S311" s="183">
        <v>6.5757139999999996</v>
      </c>
      <c r="T311" s="183">
        <v>6.5448829999999996</v>
      </c>
      <c r="U311" s="183">
        <v>6.5314439999999996</v>
      </c>
      <c r="V311" s="183">
        <v>6.5065989999999996</v>
      </c>
      <c r="W311" s="183">
        <v>6.4829590000000001</v>
      </c>
      <c r="X311" s="183">
        <v>6.4578689999999996</v>
      </c>
      <c r="Y311" s="183">
        <v>6.42516</v>
      </c>
      <c r="Z311" s="183">
        <v>6.3689349999999996</v>
      </c>
      <c r="AA311" s="183">
        <v>6.3386800000000001</v>
      </c>
      <c r="AB311" s="183">
        <v>6.3224640000000001</v>
      </c>
      <c r="AC311" s="183">
        <v>6.2653530000000002</v>
      </c>
      <c r="AD311" s="183">
        <v>6.2277589999999998</v>
      </c>
      <c r="AE311" s="183">
        <v>6.2500359999999997</v>
      </c>
      <c r="AF311" s="181">
        <v>-2.9719999999999998E-3</v>
      </c>
      <c r="AG311" s="37"/>
    </row>
    <row r="312" spans="1:33" ht="12" customHeight="1" x14ac:dyDescent="0.35">
      <c r="A312" s="36" t="s">
        <v>2271</v>
      </c>
      <c r="B312" s="182" t="s">
        <v>2152</v>
      </c>
      <c r="C312" s="183">
        <v>25.236613999999999</v>
      </c>
      <c r="D312" s="183">
        <v>23.199438000000001</v>
      </c>
      <c r="E312" s="183">
        <v>21.949871000000002</v>
      </c>
      <c r="F312" s="183">
        <v>22.418551999999998</v>
      </c>
      <c r="G312" s="183">
        <v>22.859545000000001</v>
      </c>
      <c r="H312" s="183">
        <v>23.200531000000002</v>
      </c>
      <c r="I312" s="183">
        <v>23.283460999999999</v>
      </c>
      <c r="J312" s="183">
        <v>23.352114</v>
      </c>
      <c r="K312" s="183">
        <v>23.352383</v>
      </c>
      <c r="L312" s="183">
        <v>23.484076999999999</v>
      </c>
      <c r="M312" s="183">
        <v>23.578728000000002</v>
      </c>
      <c r="N312" s="183">
        <v>23.604109000000001</v>
      </c>
      <c r="O312" s="183">
        <v>23.600757999999999</v>
      </c>
      <c r="P312" s="183">
        <v>23.404019999999999</v>
      </c>
      <c r="Q312" s="183">
        <v>23.354272999999999</v>
      </c>
      <c r="R312" s="183">
        <v>23.275946000000001</v>
      </c>
      <c r="S312" s="183">
        <v>23.128032999999999</v>
      </c>
      <c r="T312" s="183">
        <v>23.032624999999999</v>
      </c>
      <c r="U312" s="183">
        <v>22.938621999999999</v>
      </c>
      <c r="V312" s="183">
        <v>22.787749999999999</v>
      </c>
      <c r="W312" s="183">
        <v>22.655166999999999</v>
      </c>
      <c r="X312" s="183">
        <v>22.576875999999999</v>
      </c>
      <c r="Y312" s="183">
        <v>22.405971999999998</v>
      </c>
      <c r="Z312" s="183">
        <v>22.194799</v>
      </c>
      <c r="AA312" s="183">
        <v>22.065203</v>
      </c>
      <c r="AB312" s="183">
        <v>22.001493</v>
      </c>
      <c r="AC312" s="183">
        <v>21.766293000000001</v>
      </c>
      <c r="AD312" s="183">
        <v>21.605936</v>
      </c>
      <c r="AE312" s="183">
        <v>21.653433</v>
      </c>
      <c r="AF312" s="181">
        <v>-5.4539999999999996E-3</v>
      </c>
      <c r="AG312" s="37"/>
    </row>
    <row r="313" spans="1:33" ht="12" customHeight="1" x14ac:dyDescent="0.35">
      <c r="A313" s="36" t="s">
        <v>2272</v>
      </c>
      <c r="B313" s="182" t="s">
        <v>2154</v>
      </c>
      <c r="C313" s="183">
        <v>8.2500509999999991</v>
      </c>
      <c r="D313" s="183">
        <v>7.9649989999999997</v>
      </c>
      <c r="E313" s="183">
        <v>7.7786819999999999</v>
      </c>
      <c r="F313" s="183">
        <v>7.8016709999999998</v>
      </c>
      <c r="G313" s="183">
        <v>8.0097249999999995</v>
      </c>
      <c r="H313" s="183">
        <v>8.2407789999999999</v>
      </c>
      <c r="I313" s="183">
        <v>8.3896099999999993</v>
      </c>
      <c r="J313" s="183">
        <v>8.4657020000000003</v>
      </c>
      <c r="K313" s="183">
        <v>8.4739930000000001</v>
      </c>
      <c r="L313" s="183">
        <v>8.569248</v>
      </c>
      <c r="M313" s="183">
        <v>8.6638389999999994</v>
      </c>
      <c r="N313" s="183">
        <v>8.7669069999999998</v>
      </c>
      <c r="O313" s="183">
        <v>8.8785869999999996</v>
      </c>
      <c r="P313" s="183">
        <v>9.0218939999999996</v>
      </c>
      <c r="Q313" s="183">
        <v>9.1155170000000005</v>
      </c>
      <c r="R313" s="183">
        <v>9.2115650000000002</v>
      </c>
      <c r="S313" s="183">
        <v>9.3398280000000007</v>
      </c>
      <c r="T313" s="183">
        <v>9.4918270000000007</v>
      </c>
      <c r="U313" s="183">
        <v>9.6568269999999998</v>
      </c>
      <c r="V313" s="183">
        <v>9.7932140000000008</v>
      </c>
      <c r="W313" s="183">
        <v>9.9140169999999994</v>
      </c>
      <c r="X313" s="183">
        <v>10.04443</v>
      </c>
      <c r="Y313" s="183">
        <v>10.157135999999999</v>
      </c>
      <c r="Z313" s="183">
        <v>10.272022</v>
      </c>
      <c r="AA313" s="183">
        <v>10.414602</v>
      </c>
      <c r="AB313" s="183">
        <v>10.572198</v>
      </c>
      <c r="AC313" s="183">
        <v>10.674213</v>
      </c>
      <c r="AD313" s="183">
        <v>10.802279</v>
      </c>
      <c r="AE313" s="183">
        <v>11.002223000000001</v>
      </c>
      <c r="AF313" s="181">
        <v>1.0333999999999999E-2</v>
      </c>
      <c r="AG313" s="37"/>
    </row>
    <row r="314" spans="1:33" ht="12" customHeight="1" x14ac:dyDescent="0.35">
      <c r="A314" s="36" t="s">
        <v>2273</v>
      </c>
      <c r="B314" s="182" t="s">
        <v>2156</v>
      </c>
      <c r="C314" s="183">
        <v>2.1721550000000001</v>
      </c>
      <c r="D314" s="183">
        <v>2.1540940000000002</v>
      </c>
      <c r="E314" s="183">
        <v>2.1812930000000001</v>
      </c>
      <c r="F314" s="183">
        <v>2.2418619999999998</v>
      </c>
      <c r="G314" s="183">
        <v>2.3184269999999998</v>
      </c>
      <c r="H314" s="183">
        <v>2.3795090000000001</v>
      </c>
      <c r="I314" s="183">
        <v>2.41933</v>
      </c>
      <c r="J314" s="183">
        <v>2.4480339999999998</v>
      </c>
      <c r="K314" s="183">
        <v>2.4699040000000001</v>
      </c>
      <c r="L314" s="183">
        <v>2.5004240000000002</v>
      </c>
      <c r="M314" s="183">
        <v>2.5431490000000001</v>
      </c>
      <c r="N314" s="183">
        <v>2.575831</v>
      </c>
      <c r="O314" s="183">
        <v>2.6136590000000002</v>
      </c>
      <c r="P314" s="183">
        <v>2.6494610000000001</v>
      </c>
      <c r="Q314" s="183">
        <v>2.6701299999999999</v>
      </c>
      <c r="R314" s="183">
        <v>2.6881240000000002</v>
      </c>
      <c r="S314" s="183">
        <v>2.703789</v>
      </c>
      <c r="T314" s="183">
        <v>2.6990729999999998</v>
      </c>
      <c r="U314" s="183">
        <v>2.6999490000000002</v>
      </c>
      <c r="V314" s="183">
        <v>2.7101130000000002</v>
      </c>
      <c r="W314" s="183">
        <v>2.704129</v>
      </c>
      <c r="X314" s="183">
        <v>2.683576</v>
      </c>
      <c r="Y314" s="183">
        <v>2.6537929999999998</v>
      </c>
      <c r="Z314" s="183">
        <v>2.6207929999999999</v>
      </c>
      <c r="AA314" s="183">
        <v>2.600854</v>
      </c>
      <c r="AB314" s="183">
        <v>2.5923229999999999</v>
      </c>
      <c r="AC314" s="183">
        <v>2.5696539999999999</v>
      </c>
      <c r="AD314" s="183">
        <v>2.5515629999999998</v>
      </c>
      <c r="AE314" s="183">
        <v>2.5498460000000001</v>
      </c>
      <c r="AF314" s="181">
        <v>5.7419999999999997E-3</v>
      </c>
      <c r="AG314" s="37"/>
    </row>
    <row r="315" spans="1:33" ht="12" customHeight="1" x14ac:dyDescent="0.35">
      <c r="A315" s="36" t="s">
        <v>2274</v>
      </c>
      <c r="B315" s="182" t="s">
        <v>2158</v>
      </c>
      <c r="C315" s="183">
        <v>69.435181</v>
      </c>
      <c r="D315" s="183">
        <v>63.003619999999998</v>
      </c>
      <c r="E315" s="183">
        <v>62.217319000000003</v>
      </c>
      <c r="F315" s="183">
        <v>62.171658000000001</v>
      </c>
      <c r="G315" s="183">
        <v>62.795315000000002</v>
      </c>
      <c r="H315" s="183">
        <v>63.961399</v>
      </c>
      <c r="I315" s="183">
        <v>64.991646000000003</v>
      </c>
      <c r="J315" s="183">
        <v>65.938254999999998</v>
      </c>
      <c r="K315" s="183">
        <v>66.582436000000001</v>
      </c>
      <c r="L315" s="183">
        <v>67.112021999999996</v>
      </c>
      <c r="M315" s="183">
        <v>67.710792999999995</v>
      </c>
      <c r="N315" s="183">
        <v>68.467590000000001</v>
      </c>
      <c r="O315" s="183">
        <v>69.449744999999993</v>
      </c>
      <c r="P315" s="183">
        <v>70.628151000000003</v>
      </c>
      <c r="Q315" s="183">
        <v>71.723586999999995</v>
      </c>
      <c r="R315" s="183">
        <v>73.060203999999999</v>
      </c>
      <c r="S315" s="183">
        <v>74.381202999999999</v>
      </c>
      <c r="T315" s="183">
        <v>75.776679999999999</v>
      </c>
      <c r="U315" s="183">
        <v>77.257903999999996</v>
      </c>
      <c r="V315" s="183">
        <v>78.993195</v>
      </c>
      <c r="W315" s="183">
        <v>80.993423000000007</v>
      </c>
      <c r="X315" s="183">
        <v>83.045783999999998</v>
      </c>
      <c r="Y315" s="183">
        <v>84.991287</v>
      </c>
      <c r="Z315" s="183">
        <v>86.689376999999993</v>
      </c>
      <c r="AA315" s="183">
        <v>88.319091999999998</v>
      </c>
      <c r="AB315" s="183">
        <v>90.117332000000005</v>
      </c>
      <c r="AC315" s="183">
        <v>91.871071000000001</v>
      </c>
      <c r="AD315" s="183">
        <v>93.241234000000006</v>
      </c>
      <c r="AE315" s="183">
        <v>94.805556999999993</v>
      </c>
      <c r="AF315" s="181">
        <v>1.1185E-2</v>
      </c>
      <c r="AG315" s="37"/>
    </row>
    <row r="316" spans="1:33" ht="15" customHeight="1" x14ac:dyDescent="0.35">
      <c r="A316" s="36" t="s">
        <v>2275</v>
      </c>
      <c r="B316" s="182" t="s">
        <v>2160</v>
      </c>
      <c r="C316" s="183">
        <v>56.736987999999997</v>
      </c>
      <c r="D316" s="183">
        <v>61.878773000000002</v>
      </c>
      <c r="E316" s="183">
        <v>62.068275</v>
      </c>
      <c r="F316" s="183">
        <v>61.841518000000001</v>
      </c>
      <c r="G316" s="183">
        <v>61.629936000000001</v>
      </c>
      <c r="H316" s="183">
        <v>61.288074000000002</v>
      </c>
      <c r="I316" s="183">
        <v>61.210636000000001</v>
      </c>
      <c r="J316" s="183">
        <v>60.666817000000002</v>
      </c>
      <c r="K316" s="183">
        <v>60.197730999999997</v>
      </c>
      <c r="L316" s="183">
        <v>59.749138000000002</v>
      </c>
      <c r="M316" s="183">
        <v>59.209068000000002</v>
      </c>
      <c r="N316" s="183">
        <v>58.820338999999997</v>
      </c>
      <c r="O316" s="183">
        <v>58.625183</v>
      </c>
      <c r="P316" s="183">
        <v>58.603889000000002</v>
      </c>
      <c r="Q316" s="183">
        <v>58.150581000000003</v>
      </c>
      <c r="R316" s="183">
        <v>58.097267000000002</v>
      </c>
      <c r="S316" s="183">
        <v>57.850360999999999</v>
      </c>
      <c r="T316" s="183">
        <v>57.891402999999997</v>
      </c>
      <c r="U316" s="183">
        <v>57.620604999999998</v>
      </c>
      <c r="V316" s="183">
        <v>57.339610999999998</v>
      </c>
      <c r="W316" s="183">
        <v>57.374969</v>
      </c>
      <c r="X316" s="183">
        <v>57.386848000000001</v>
      </c>
      <c r="Y316" s="183">
        <v>57.442844000000001</v>
      </c>
      <c r="Z316" s="183">
        <v>57.423518999999999</v>
      </c>
      <c r="AA316" s="183">
        <v>57.554085000000001</v>
      </c>
      <c r="AB316" s="183">
        <v>57.672221999999998</v>
      </c>
      <c r="AC316" s="183">
        <v>57.671546999999997</v>
      </c>
      <c r="AD316" s="183">
        <v>57.802512999999998</v>
      </c>
      <c r="AE316" s="183">
        <v>58.185177000000003</v>
      </c>
      <c r="AF316" s="181">
        <v>9.01E-4</v>
      </c>
      <c r="AG316" s="37"/>
    </row>
    <row r="317" spans="1:33" ht="15" customHeight="1" x14ac:dyDescent="0.35">
      <c r="A317" s="36" t="s">
        <v>2276</v>
      </c>
      <c r="B317" s="182" t="s">
        <v>2162</v>
      </c>
      <c r="C317" s="183">
        <v>50.052188999999998</v>
      </c>
      <c r="D317" s="183">
        <v>54.789566000000001</v>
      </c>
      <c r="E317" s="183">
        <v>54.732754</v>
      </c>
      <c r="F317" s="183">
        <v>54.502051999999999</v>
      </c>
      <c r="G317" s="183">
        <v>54.362513999999997</v>
      </c>
      <c r="H317" s="183">
        <v>54.051147</v>
      </c>
      <c r="I317" s="183">
        <v>54.010680999999998</v>
      </c>
      <c r="J317" s="183">
        <v>53.523150999999999</v>
      </c>
      <c r="K317" s="183">
        <v>53.098399999999998</v>
      </c>
      <c r="L317" s="183">
        <v>52.692570000000003</v>
      </c>
      <c r="M317" s="183">
        <v>52.211711999999999</v>
      </c>
      <c r="N317" s="183">
        <v>51.867232999999999</v>
      </c>
      <c r="O317" s="183">
        <v>51.710011000000002</v>
      </c>
      <c r="P317" s="183">
        <v>51.742046000000002</v>
      </c>
      <c r="Q317" s="183">
        <v>51.335762000000003</v>
      </c>
      <c r="R317" s="183">
        <v>51.341808</v>
      </c>
      <c r="S317" s="183">
        <v>51.172398000000001</v>
      </c>
      <c r="T317" s="183">
        <v>51.266883999999997</v>
      </c>
      <c r="U317" s="183">
        <v>51.034897000000001</v>
      </c>
      <c r="V317" s="183">
        <v>50.809699999999999</v>
      </c>
      <c r="W317" s="183">
        <v>50.888905000000001</v>
      </c>
      <c r="X317" s="183">
        <v>50.937538000000004</v>
      </c>
      <c r="Y317" s="183">
        <v>51.030163000000002</v>
      </c>
      <c r="Z317" s="183">
        <v>51.046554999999998</v>
      </c>
      <c r="AA317" s="183">
        <v>51.199879000000003</v>
      </c>
      <c r="AB317" s="183">
        <v>51.346801999999997</v>
      </c>
      <c r="AC317" s="183">
        <v>51.404961</v>
      </c>
      <c r="AD317" s="183">
        <v>51.559772000000002</v>
      </c>
      <c r="AE317" s="183">
        <v>51.939853999999997</v>
      </c>
      <c r="AF317" s="181">
        <v>1.323E-3</v>
      </c>
      <c r="AG317" s="37"/>
    </row>
    <row r="318" spans="1:33" ht="15" customHeight="1" x14ac:dyDescent="0.35">
      <c r="A318" s="36" t="s">
        <v>2277</v>
      </c>
      <c r="B318" s="182" t="s">
        <v>2164</v>
      </c>
      <c r="C318" s="183">
        <v>6.6847989999999999</v>
      </c>
      <c r="D318" s="183">
        <v>7.089207</v>
      </c>
      <c r="E318" s="183">
        <v>7.3355199999999998</v>
      </c>
      <c r="F318" s="183">
        <v>7.3394680000000001</v>
      </c>
      <c r="G318" s="183">
        <v>7.2674209999999997</v>
      </c>
      <c r="H318" s="183">
        <v>7.2369260000000004</v>
      </c>
      <c r="I318" s="183">
        <v>7.1999550000000001</v>
      </c>
      <c r="J318" s="183">
        <v>7.1436650000000004</v>
      </c>
      <c r="K318" s="183">
        <v>7.0993329999999997</v>
      </c>
      <c r="L318" s="183">
        <v>7.0565660000000001</v>
      </c>
      <c r="M318" s="183">
        <v>6.997357</v>
      </c>
      <c r="N318" s="183">
        <v>6.9531039999999997</v>
      </c>
      <c r="O318" s="183">
        <v>6.9151730000000002</v>
      </c>
      <c r="P318" s="183">
        <v>6.8618430000000004</v>
      </c>
      <c r="Q318" s="183">
        <v>6.8148200000000001</v>
      </c>
      <c r="R318" s="183">
        <v>6.7554610000000004</v>
      </c>
      <c r="S318" s="183">
        <v>6.6779630000000001</v>
      </c>
      <c r="T318" s="183">
        <v>6.6245190000000003</v>
      </c>
      <c r="U318" s="183">
        <v>6.5857080000000003</v>
      </c>
      <c r="V318" s="183">
        <v>6.5299120000000004</v>
      </c>
      <c r="W318" s="183">
        <v>6.4860670000000002</v>
      </c>
      <c r="X318" s="183">
        <v>6.4493099999999997</v>
      </c>
      <c r="Y318" s="183">
        <v>6.4126820000000002</v>
      </c>
      <c r="Z318" s="183">
        <v>6.3769640000000001</v>
      </c>
      <c r="AA318" s="183">
        <v>6.3542059999999996</v>
      </c>
      <c r="AB318" s="183">
        <v>6.3254200000000003</v>
      </c>
      <c r="AC318" s="183">
        <v>6.2665850000000001</v>
      </c>
      <c r="AD318" s="183">
        <v>6.2427390000000003</v>
      </c>
      <c r="AE318" s="183">
        <v>6.2453219999999998</v>
      </c>
      <c r="AF318" s="181">
        <v>-2.4260000000000002E-3</v>
      </c>
      <c r="AG318" s="37"/>
    </row>
    <row r="319" spans="1:33" ht="15" customHeight="1" x14ac:dyDescent="0.35">
      <c r="A319" s="36" t="s">
        <v>2278</v>
      </c>
      <c r="B319" s="182" t="s">
        <v>2166</v>
      </c>
      <c r="C319" s="183">
        <v>25.812049999999999</v>
      </c>
      <c r="D319" s="183">
        <v>25.224771</v>
      </c>
      <c r="E319" s="183">
        <v>25.008614000000001</v>
      </c>
      <c r="F319" s="183">
        <v>25.332232999999999</v>
      </c>
      <c r="G319" s="183">
        <v>25.971539</v>
      </c>
      <c r="H319" s="183">
        <v>26.525877000000001</v>
      </c>
      <c r="I319" s="183">
        <v>26.994243999999998</v>
      </c>
      <c r="J319" s="183">
        <v>27.447977000000002</v>
      </c>
      <c r="K319" s="183">
        <v>27.823757000000001</v>
      </c>
      <c r="L319" s="183">
        <v>28.276696999999999</v>
      </c>
      <c r="M319" s="183">
        <v>28.885904</v>
      </c>
      <c r="N319" s="183">
        <v>29.455973</v>
      </c>
      <c r="O319" s="183">
        <v>30.001064</v>
      </c>
      <c r="P319" s="183">
        <v>30.669499999999999</v>
      </c>
      <c r="Q319" s="183">
        <v>31.256001999999999</v>
      </c>
      <c r="R319" s="183">
        <v>31.871079999999999</v>
      </c>
      <c r="S319" s="183">
        <v>32.478515999999999</v>
      </c>
      <c r="T319" s="183">
        <v>33.028010999999999</v>
      </c>
      <c r="U319" s="183">
        <v>33.607143000000001</v>
      </c>
      <c r="V319" s="183">
        <v>34.270580000000002</v>
      </c>
      <c r="W319" s="183">
        <v>34.923656000000001</v>
      </c>
      <c r="X319" s="183">
        <v>35.633716999999997</v>
      </c>
      <c r="Y319" s="183">
        <v>36.263415999999999</v>
      </c>
      <c r="Z319" s="183">
        <v>36.845008999999997</v>
      </c>
      <c r="AA319" s="183">
        <v>37.490699999999997</v>
      </c>
      <c r="AB319" s="183">
        <v>38.173157000000003</v>
      </c>
      <c r="AC319" s="183">
        <v>38.784691000000002</v>
      </c>
      <c r="AD319" s="183">
        <v>39.419094000000001</v>
      </c>
      <c r="AE319" s="183">
        <v>40.311915999999997</v>
      </c>
      <c r="AF319" s="181">
        <v>1.6049000000000001E-2</v>
      </c>
      <c r="AG319" s="37"/>
    </row>
    <row r="320" spans="1:33" ht="15" customHeight="1" x14ac:dyDescent="0.35">
      <c r="A320" s="36" t="s">
        <v>2279</v>
      </c>
      <c r="B320" s="182" t="s">
        <v>2168</v>
      </c>
      <c r="C320" s="183">
        <v>12.425621</v>
      </c>
      <c r="D320" s="183">
        <v>11.852798999999999</v>
      </c>
      <c r="E320" s="183">
        <v>11.712151</v>
      </c>
      <c r="F320" s="183">
        <v>11.855604</v>
      </c>
      <c r="G320" s="183">
        <v>12.112843</v>
      </c>
      <c r="H320" s="183">
        <v>12.339846</v>
      </c>
      <c r="I320" s="183">
        <v>12.518328</v>
      </c>
      <c r="J320" s="183">
        <v>12.665183000000001</v>
      </c>
      <c r="K320" s="183">
        <v>12.821884000000001</v>
      </c>
      <c r="L320" s="183">
        <v>12.967072</v>
      </c>
      <c r="M320" s="183">
        <v>13.151903000000001</v>
      </c>
      <c r="N320" s="183">
        <v>13.314117</v>
      </c>
      <c r="O320" s="183">
        <v>13.423819999999999</v>
      </c>
      <c r="P320" s="183">
        <v>13.620919000000001</v>
      </c>
      <c r="Q320" s="183">
        <v>13.763144</v>
      </c>
      <c r="R320" s="183">
        <v>13.960144</v>
      </c>
      <c r="S320" s="183">
        <v>14.141123</v>
      </c>
      <c r="T320" s="183">
        <v>14.351478</v>
      </c>
      <c r="U320" s="183">
        <v>14.539474</v>
      </c>
      <c r="V320" s="183">
        <v>14.726113</v>
      </c>
      <c r="W320" s="183">
        <v>14.895422</v>
      </c>
      <c r="X320" s="183">
        <v>14.971342</v>
      </c>
      <c r="Y320" s="183">
        <v>15.130051999999999</v>
      </c>
      <c r="Z320" s="183">
        <v>15.325888000000001</v>
      </c>
      <c r="AA320" s="183">
        <v>15.510503999999999</v>
      </c>
      <c r="AB320" s="183">
        <v>15.682745000000001</v>
      </c>
      <c r="AC320" s="183">
        <v>15.811227000000001</v>
      </c>
      <c r="AD320" s="183">
        <v>15.939921999999999</v>
      </c>
      <c r="AE320" s="183">
        <v>16.097290000000001</v>
      </c>
      <c r="AF320" s="181">
        <v>9.2890000000000004E-3</v>
      </c>
      <c r="AG320" s="37"/>
    </row>
    <row r="321" spans="1:33" ht="15" customHeight="1" x14ac:dyDescent="0.35">
      <c r="A321" s="36" t="s">
        <v>2280</v>
      </c>
      <c r="B321" s="182" t="s">
        <v>2170</v>
      </c>
      <c r="C321" s="183">
        <v>3.2555710000000002</v>
      </c>
      <c r="D321" s="183">
        <v>3.0389979999999999</v>
      </c>
      <c r="E321" s="183">
        <v>2.9579390000000001</v>
      </c>
      <c r="F321" s="183">
        <v>2.9321640000000002</v>
      </c>
      <c r="G321" s="183">
        <v>2.9904449999999998</v>
      </c>
      <c r="H321" s="183">
        <v>3.014618</v>
      </c>
      <c r="I321" s="183">
        <v>3.0261680000000002</v>
      </c>
      <c r="J321" s="183">
        <v>3.041058</v>
      </c>
      <c r="K321" s="183">
        <v>3.0435919999999999</v>
      </c>
      <c r="L321" s="183">
        <v>3.0495480000000001</v>
      </c>
      <c r="M321" s="183">
        <v>3.0654849999999998</v>
      </c>
      <c r="N321" s="183">
        <v>3.0954229999999998</v>
      </c>
      <c r="O321" s="183">
        <v>3.123186</v>
      </c>
      <c r="P321" s="183">
        <v>3.1513719999999998</v>
      </c>
      <c r="Q321" s="183">
        <v>3.167783</v>
      </c>
      <c r="R321" s="183">
        <v>3.1861619999999999</v>
      </c>
      <c r="S321" s="183">
        <v>3.2130239999999999</v>
      </c>
      <c r="T321" s="183">
        <v>3.2512029999999998</v>
      </c>
      <c r="U321" s="183">
        <v>3.2947570000000002</v>
      </c>
      <c r="V321" s="183">
        <v>3.3227880000000001</v>
      </c>
      <c r="W321" s="183">
        <v>3.3590390000000001</v>
      </c>
      <c r="X321" s="183">
        <v>3.3671139999999999</v>
      </c>
      <c r="Y321" s="183">
        <v>3.3856799999999998</v>
      </c>
      <c r="Z321" s="183">
        <v>3.4109099999999999</v>
      </c>
      <c r="AA321" s="183">
        <v>3.4513980000000002</v>
      </c>
      <c r="AB321" s="183">
        <v>3.4718930000000001</v>
      </c>
      <c r="AC321" s="183">
        <v>3.4720659999999999</v>
      </c>
      <c r="AD321" s="183">
        <v>3.4862739999999999</v>
      </c>
      <c r="AE321" s="183">
        <v>3.5112040000000002</v>
      </c>
      <c r="AF321" s="181">
        <v>2.7030000000000001E-3</v>
      </c>
      <c r="AG321" s="37"/>
    </row>
    <row r="322" spans="1:33" ht="12" customHeight="1" x14ac:dyDescent="0.35">
      <c r="A322" s="36" t="s">
        <v>2281</v>
      </c>
      <c r="B322" s="182" t="s">
        <v>2172</v>
      </c>
      <c r="C322" s="183">
        <v>1.185999</v>
      </c>
      <c r="D322" s="183">
        <v>1.1358729999999999</v>
      </c>
      <c r="E322" s="183">
        <v>1.1252690000000001</v>
      </c>
      <c r="F322" s="183">
        <v>1.142503</v>
      </c>
      <c r="G322" s="183">
        <v>1.1545449999999999</v>
      </c>
      <c r="H322" s="183">
        <v>1.173621</v>
      </c>
      <c r="I322" s="183">
        <v>1.1912240000000001</v>
      </c>
      <c r="J322" s="183">
        <v>1.202836</v>
      </c>
      <c r="K322" s="183">
        <v>1.235447</v>
      </c>
      <c r="L322" s="183">
        <v>1.2517389999999999</v>
      </c>
      <c r="M322" s="183">
        <v>1.2644759999999999</v>
      </c>
      <c r="N322" s="183">
        <v>1.267857</v>
      </c>
      <c r="O322" s="183">
        <v>1.2810649999999999</v>
      </c>
      <c r="P322" s="183">
        <v>1.3055060000000001</v>
      </c>
      <c r="Q322" s="183">
        <v>1.3244990000000001</v>
      </c>
      <c r="R322" s="183">
        <v>1.3522069999999999</v>
      </c>
      <c r="S322" s="183">
        <v>1.3729260000000001</v>
      </c>
      <c r="T322" s="183">
        <v>1.395359</v>
      </c>
      <c r="U322" s="183">
        <v>1.403659</v>
      </c>
      <c r="V322" s="183">
        <v>1.4128890000000001</v>
      </c>
      <c r="W322" s="183">
        <v>1.430558</v>
      </c>
      <c r="X322" s="183">
        <v>1.441192</v>
      </c>
      <c r="Y322" s="183">
        <v>1.4615290000000001</v>
      </c>
      <c r="Z322" s="183">
        <v>1.483708</v>
      </c>
      <c r="AA322" s="183">
        <v>1.502129</v>
      </c>
      <c r="AB322" s="183">
        <v>1.5190900000000001</v>
      </c>
      <c r="AC322" s="183">
        <v>1.533366</v>
      </c>
      <c r="AD322" s="183">
        <v>1.5467029999999999</v>
      </c>
      <c r="AE322" s="183">
        <v>1.5628610000000001</v>
      </c>
      <c r="AF322" s="181">
        <v>9.9030000000000003E-3</v>
      </c>
      <c r="AG322" s="37"/>
    </row>
    <row r="323" spans="1:33" ht="15" customHeight="1" x14ac:dyDescent="0.35">
      <c r="A323" s="36" t="s">
        <v>2282</v>
      </c>
      <c r="B323" s="182" t="s">
        <v>2174</v>
      </c>
      <c r="C323" s="183">
        <v>7.9840499999999999</v>
      </c>
      <c r="D323" s="183">
        <v>7.6779279999999996</v>
      </c>
      <c r="E323" s="183">
        <v>7.6289439999999997</v>
      </c>
      <c r="F323" s="183">
        <v>7.7809369999999998</v>
      </c>
      <c r="G323" s="183">
        <v>7.9678519999999997</v>
      </c>
      <c r="H323" s="183">
        <v>8.1516070000000003</v>
      </c>
      <c r="I323" s="183">
        <v>8.3009369999999993</v>
      </c>
      <c r="J323" s="183">
        <v>8.4212889999999998</v>
      </c>
      <c r="K323" s="183">
        <v>8.5428460000000008</v>
      </c>
      <c r="L323" s="183">
        <v>8.6657849999999996</v>
      </c>
      <c r="M323" s="183">
        <v>8.8219410000000007</v>
      </c>
      <c r="N323" s="183">
        <v>8.9508369999999999</v>
      </c>
      <c r="O323" s="183">
        <v>9.0195690000000006</v>
      </c>
      <c r="P323" s="183">
        <v>9.1640409999999992</v>
      </c>
      <c r="Q323" s="183">
        <v>9.2708619999999993</v>
      </c>
      <c r="R323" s="183">
        <v>9.4217759999999995</v>
      </c>
      <c r="S323" s="183">
        <v>9.5551729999999999</v>
      </c>
      <c r="T323" s="183">
        <v>9.7049160000000008</v>
      </c>
      <c r="U323" s="183">
        <v>9.8410580000000003</v>
      </c>
      <c r="V323" s="183">
        <v>9.990437</v>
      </c>
      <c r="W323" s="183">
        <v>10.105824999999999</v>
      </c>
      <c r="X323" s="183">
        <v>10.163036</v>
      </c>
      <c r="Y323" s="183">
        <v>10.282844000000001</v>
      </c>
      <c r="Z323" s="183">
        <v>10.431269</v>
      </c>
      <c r="AA323" s="183">
        <v>10.556976000000001</v>
      </c>
      <c r="AB323" s="183">
        <v>10.691762000000001</v>
      </c>
      <c r="AC323" s="183">
        <v>10.805795</v>
      </c>
      <c r="AD323" s="183">
        <v>10.906943999999999</v>
      </c>
      <c r="AE323" s="183">
        <v>11.023224000000001</v>
      </c>
      <c r="AF323" s="181">
        <v>1.1587E-2</v>
      </c>
      <c r="AG323" s="37"/>
    </row>
    <row r="324" spans="1:33" ht="12" customHeight="1" x14ac:dyDescent="0.35">
      <c r="A324" s="36" t="s">
        <v>2283</v>
      </c>
      <c r="B324" s="182" t="s">
        <v>2176</v>
      </c>
      <c r="C324" s="183">
        <v>33.458961000000002</v>
      </c>
      <c r="D324" s="183">
        <v>33.121262000000002</v>
      </c>
      <c r="E324" s="183">
        <v>33.060341000000001</v>
      </c>
      <c r="F324" s="183">
        <v>33.919288999999999</v>
      </c>
      <c r="G324" s="183">
        <v>35.286082999999998</v>
      </c>
      <c r="H324" s="183">
        <v>36.085479999999997</v>
      </c>
      <c r="I324" s="183">
        <v>36.377589999999998</v>
      </c>
      <c r="J324" s="183">
        <v>36.618091999999997</v>
      </c>
      <c r="K324" s="183">
        <v>36.565055999999998</v>
      </c>
      <c r="L324" s="183">
        <v>36.565463999999999</v>
      </c>
      <c r="M324" s="183">
        <v>36.864123999999997</v>
      </c>
      <c r="N324" s="183">
        <v>36.987822999999999</v>
      </c>
      <c r="O324" s="183">
        <v>37.200600000000001</v>
      </c>
      <c r="P324" s="183">
        <v>37.440711999999998</v>
      </c>
      <c r="Q324" s="183">
        <v>37.691383000000002</v>
      </c>
      <c r="R324" s="183">
        <v>38.217407000000001</v>
      </c>
      <c r="S324" s="183">
        <v>38.672629999999998</v>
      </c>
      <c r="T324" s="183">
        <v>39.032046999999999</v>
      </c>
      <c r="U324" s="183">
        <v>39.384791999999997</v>
      </c>
      <c r="V324" s="183">
        <v>39.806412000000002</v>
      </c>
      <c r="W324" s="183">
        <v>40.250427000000002</v>
      </c>
      <c r="X324" s="183">
        <v>40.593089999999997</v>
      </c>
      <c r="Y324" s="183">
        <v>40.894314000000001</v>
      </c>
      <c r="Z324" s="183">
        <v>41.197056000000003</v>
      </c>
      <c r="AA324" s="183">
        <v>41.570929999999997</v>
      </c>
      <c r="AB324" s="183">
        <v>41.954051999999997</v>
      </c>
      <c r="AC324" s="183">
        <v>42.200538999999999</v>
      </c>
      <c r="AD324" s="183">
        <v>42.478988999999999</v>
      </c>
      <c r="AE324" s="183">
        <v>42.970627</v>
      </c>
      <c r="AF324" s="181">
        <v>8.9759999999999996E-3</v>
      </c>
      <c r="AG324" s="37"/>
    </row>
    <row r="325" spans="1:33" ht="15" customHeight="1" x14ac:dyDescent="0.35">
      <c r="A325" s="36" t="s">
        <v>2284</v>
      </c>
      <c r="B325" s="182" t="s">
        <v>2178</v>
      </c>
      <c r="C325" s="183">
        <v>17.784246</v>
      </c>
      <c r="D325" s="183">
        <v>17.475573000000001</v>
      </c>
      <c r="E325" s="183">
        <v>17.175404</v>
      </c>
      <c r="F325" s="183">
        <v>17.526423999999999</v>
      </c>
      <c r="G325" s="183">
        <v>18.346767</v>
      </c>
      <c r="H325" s="183">
        <v>18.762533000000001</v>
      </c>
      <c r="I325" s="183">
        <v>18.842998999999999</v>
      </c>
      <c r="J325" s="183">
        <v>18.914031999999999</v>
      </c>
      <c r="K325" s="183">
        <v>18.78772</v>
      </c>
      <c r="L325" s="183">
        <v>18.718385999999999</v>
      </c>
      <c r="M325" s="183">
        <v>18.906154999999998</v>
      </c>
      <c r="N325" s="183">
        <v>18.881166</v>
      </c>
      <c r="O325" s="183">
        <v>18.885968999999999</v>
      </c>
      <c r="P325" s="183">
        <v>18.934398999999999</v>
      </c>
      <c r="Q325" s="183">
        <v>18.983294000000001</v>
      </c>
      <c r="R325" s="183">
        <v>19.241752999999999</v>
      </c>
      <c r="S325" s="183">
        <v>19.415037000000002</v>
      </c>
      <c r="T325" s="183">
        <v>19.467663000000002</v>
      </c>
      <c r="U325" s="183">
        <v>19.553196</v>
      </c>
      <c r="V325" s="183">
        <v>19.701328</v>
      </c>
      <c r="W325" s="183">
        <v>19.865604000000001</v>
      </c>
      <c r="X325" s="183">
        <v>19.939384</v>
      </c>
      <c r="Y325" s="183">
        <v>19.958178</v>
      </c>
      <c r="Z325" s="183">
        <v>19.924934</v>
      </c>
      <c r="AA325" s="183">
        <v>19.962389000000002</v>
      </c>
      <c r="AB325" s="183">
        <v>20.059868000000002</v>
      </c>
      <c r="AC325" s="183">
        <v>20.080179000000001</v>
      </c>
      <c r="AD325" s="183">
        <v>20.114440999999999</v>
      </c>
      <c r="AE325" s="183">
        <v>20.324149999999999</v>
      </c>
      <c r="AF325" s="181">
        <v>4.7790000000000003E-3</v>
      </c>
      <c r="AG325" s="37"/>
    </row>
    <row r="326" spans="1:33" ht="12" customHeight="1" x14ac:dyDescent="0.35">
      <c r="A326" s="36" t="s">
        <v>2285</v>
      </c>
      <c r="B326" s="182" t="s">
        <v>2180</v>
      </c>
      <c r="C326" s="183">
        <v>4.4113059999999997</v>
      </c>
      <c r="D326" s="183">
        <v>4.3961269999999999</v>
      </c>
      <c r="E326" s="183">
        <v>4.4354550000000001</v>
      </c>
      <c r="F326" s="183">
        <v>4.5748300000000004</v>
      </c>
      <c r="G326" s="183">
        <v>4.7268330000000001</v>
      </c>
      <c r="H326" s="183">
        <v>4.8387060000000002</v>
      </c>
      <c r="I326" s="183">
        <v>4.8972119999999997</v>
      </c>
      <c r="J326" s="183">
        <v>4.9513870000000004</v>
      </c>
      <c r="K326" s="183">
        <v>4.9491310000000004</v>
      </c>
      <c r="L326" s="183">
        <v>4.9744200000000003</v>
      </c>
      <c r="M326" s="183">
        <v>4.9930120000000002</v>
      </c>
      <c r="N326" s="183">
        <v>5.0368539999999999</v>
      </c>
      <c r="O326" s="183">
        <v>5.1029020000000003</v>
      </c>
      <c r="P326" s="183">
        <v>5.1439880000000002</v>
      </c>
      <c r="Q326" s="183">
        <v>5.1903550000000003</v>
      </c>
      <c r="R326" s="183">
        <v>5.2471800000000002</v>
      </c>
      <c r="S326" s="183">
        <v>5.3084530000000001</v>
      </c>
      <c r="T326" s="183">
        <v>5.3881110000000003</v>
      </c>
      <c r="U326" s="183">
        <v>5.4315049999999996</v>
      </c>
      <c r="V326" s="183">
        <v>5.5029750000000002</v>
      </c>
      <c r="W326" s="183">
        <v>5.5882069999999997</v>
      </c>
      <c r="X326" s="183">
        <v>5.6542479999999999</v>
      </c>
      <c r="Y326" s="183">
        <v>5.6986080000000001</v>
      </c>
      <c r="Z326" s="183">
        <v>5.7755200000000002</v>
      </c>
      <c r="AA326" s="183">
        <v>5.8669919999999998</v>
      </c>
      <c r="AB326" s="183">
        <v>5.9431900000000004</v>
      </c>
      <c r="AC326" s="183">
        <v>5.9697839999999998</v>
      </c>
      <c r="AD326" s="183">
        <v>6.0178659999999997</v>
      </c>
      <c r="AE326" s="183">
        <v>6.1111110000000002</v>
      </c>
      <c r="AF326" s="181">
        <v>1.1709000000000001E-2</v>
      </c>
      <c r="AG326" s="37"/>
    </row>
    <row r="327" spans="1:33" ht="15" customHeight="1" x14ac:dyDescent="0.35">
      <c r="A327" s="36" t="s">
        <v>2286</v>
      </c>
      <c r="B327" s="182" t="s">
        <v>2182</v>
      </c>
      <c r="C327" s="183">
        <v>11.263411</v>
      </c>
      <c r="D327" s="183">
        <v>11.249560000000001</v>
      </c>
      <c r="E327" s="183">
        <v>11.449484</v>
      </c>
      <c r="F327" s="183">
        <v>11.818037</v>
      </c>
      <c r="G327" s="183">
        <v>12.212481</v>
      </c>
      <c r="H327" s="183">
        <v>12.484242999999999</v>
      </c>
      <c r="I327" s="183">
        <v>12.637381</v>
      </c>
      <c r="J327" s="183">
        <v>12.752670999999999</v>
      </c>
      <c r="K327" s="183">
        <v>12.828203</v>
      </c>
      <c r="L327" s="183">
        <v>12.872659000000001</v>
      </c>
      <c r="M327" s="183">
        <v>12.964957</v>
      </c>
      <c r="N327" s="183">
        <v>13.069803</v>
      </c>
      <c r="O327" s="183">
        <v>13.211726000000001</v>
      </c>
      <c r="P327" s="183">
        <v>13.362327000000001</v>
      </c>
      <c r="Q327" s="183">
        <v>13.517735</v>
      </c>
      <c r="R327" s="183">
        <v>13.728476000000001</v>
      </c>
      <c r="S327" s="183">
        <v>13.94914</v>
      </c>
      <c r="T327" s="183">
        <v>14.176273</v>
      </c>
      <c r="U327" s="183">
        <v>14.400091</v>
      </c>
      <c r="V327" s="183">
        <v>14.602105999999999</v>
      </c>
      <c r="W327" s="183">
        <v>14.796614999999999</v>
      </c>
      <c r="X327" s="183">
        <v>14.999459</v>
      </c>
      <c r="Y327" s="183">
        <v>15.237529</v>
      </c>
      <c r="Z327" s="183">
        <v>15.496601999999999</v>
      </c>
      <c r="AA327" s="183">
        <v>15.741547000000001</v>
      </c>
      <c r="AB327" s="183">
        <v>15.950995000000001</v>
      </c>
      <c r="AC327" s="183">
        <v>16.150577999999999</v>
      </c>
      <c r="AD327" s="183">
        <v>16.346682000000001</v>
      </c>
      <c r="AE327" s="183">
        <v>16.535366</v>
      </c>
      <c r="AF327" s="181">
        <v>1.3807E-2</v>
      </c>
      <c r="AG327" s="37"/>
    </row>
    <row r="328" spans="1:33" ht="15" customHeight="1" x14ac:dyDescent="0.35">
      <c r="A328" s="36" t="s">
        <v>2287</v>
      </c>
      <c r="B328" s="182" t="s">
        <v>2184</v>
      </c>
      <c r="C328" s="183">
        <v>35.507919000000001</v>
      </c>
      <c r="D328" s="183">
        <v>34.704926</v>
      </c>
      <c r="E328" s="183">
        <v>34.335662999999997</v>
      </c>
      <c r="F328" s="183">
        <v>34.842860999999999</v>
      </c>
      <c r="G328" s="183">
        <v>35.841392999999997</v>
      </c>
      <c r="H328" s="183">
        <v>36.682808000000001</v>
      </c>
      <c r="I328" s="183">
        <v>37.168205</v>
      </c>
      <c r="J328" s="183">
        <v>37.594048000000001</v>
      </c>
      <c r="K328" s="183">
        <v>37.826855000000002</v>
      </c>
      <c r="L328" s="183">
        <v>38.126491999999999</v>
      </c>
      <c r="M328" s="183">
        <v>38.922049999999999</v>
      </c>
      <c r="N328" s="183">
        <v>39.595398000000003</v>
      </c>
      <c r="O328" s="183">
        <v>40.181483999999998</v>
      </c>
      <c r="P328" s="183">
        <v>40.903537999999998</v>
      </c>
      <c r="Q328" s="183">
        <v>41.715935000000002</v>
      </c>
      <c r="R328" s="183">
        <v>42.606673999999998</v>
      </c>
      <c r="S328" s="183">
        <v>43.437705999999999</v>
      </c>
      <c r="T328" s="183">
        <v>44.237186000000001</v>
      </c>
      <c r="U328" s="183">
        <v>44.968918000000002</v>
      </c>
      <c r="V328" s="183">
        <v>45.906086000000002</v>
      </c>
      <c r="W328" s="183">
        <v>46.626742999999998</v>
      </c>
      <c r="X328" s="183">
        <v>47.235988999999996</v>
      </c>
      <c r="Y328" s="183">
        <v>47.635680999999998</v>
      </c>
      <c r="Z328" s="183">
        <v>47.852158000000003</v>
      </c>
      <c r="AA328" s="183">
        <v>48.127758</v>
      </c>
      <c r="AB328" s="183">
        <v>48.552791999999997</v>
      </c>
      <c r="AC328" s="183">
        <v>48.754573999999998</v>
      </c>
      <c r="AD328" s="183">
        <v>48.803493000000003</v>
      </c>
      <c r="AE328" s="183">
        <v>49.509605000000001</v>
      </c>
      <c r="AF328" s="181">
        <v>1.1943E-2</v>
      </c>
      <c r="AG328" s="37"/>
    </row>
    <row r="329" spans="1:33" ht="15" customHeight="1" x14ac:dyDescent="0.35">
      <c r="A329" s="36" t="s">
        <v>2288</v>
      </c>
      <c r="B329" s="182" t="s">
        <v>2186</v>
      </c>
      <c r="C329" s="183">
        <v>35.362053000000003</v>
      </c>
      <c r="D329" s="183">
        <v>34.681956999999997</v>
      </c>
      <c r="E329" s="183">
        <v>34.549129000000001</v>
      </c>
      <c r="F329" s="183">
        <v>34.797809999999998</v>
      </c>
      <c r="G329" s="183">
        <v>35.931660000000001</v>
      </c>
      <c r="H329" s="183">
        <v>36.934772000000002</v>
      </c>
      <c r="I329" s="183">
        <v>37.279263</v>
      </c>
      <c r="J329" s="183">
        <v>37.575733</v>
      </c>
      <c r="K329" s="183">
        <v>37.820239999999998</v>
      </c>
      <c r="L329" s="183">
        <v>38.311024000000003</v>
      </c>
      <c r="M329" s="183">
        <v>39.171337000000001</v>
      </c>
      <c r="N329" s="183">
        <v>39.804698999999999</v>
      </c>
      <c r="O329" s="183">
        <v>40.308689000000001</v>
      </c>
      <c r="P329" s="183">
        <v>40.913241999999997</v>
      </c>
      <c r="Q329" s="183">
        <v>41.528846999999999</v>
      </c>
      <c r="R329" s="183">
        <v>42.122627000000001</v>
      </c>
      <c r="S329" s="183">
        <v>42.740828999999998</v>
      </c>
      <c r="T329" s="183">
        <v>43.207068999999997</v>
      </c>
      <c r="U329" s="183">
        <v>43.659045999999996</v>
      </c>
      <c r="V329" s="183">
        <v>44.205024999999999</v>
      </c>
      <c r="W329" s="183">
        <v>44.668289000000001</v>
      </c>
      <c r="X329" s="183">
        <v>45.013621999999998</v>
      </c>
      <c r="Y329" s="183">
        <v>45.247405999999998</v>
      </c>
      <c r="Z329" s="183">
        <v>45.416758999999999</v>
      </c>
      <c r="AA329" s="183">
        <v>45.773319000000001</v>
      </c>
      <c r="AB329" s="183">
        <v>46.180278999999999</v>
      </c>
      <c r="AC329" s="183">
        <v>46.535961</v>
      </c>
      <c r="AD329" s="183">
        <v>46.728274999999996</v>
      </c>
      <c r="AE329" s="183">
        <v>47.223286000000002</v>
      </c>
      <c r="AF329" s="181">
        <v>1.0383999999999999E-2</v>
      </c>
      <c r="AG329" s="37"/>
    </row>
    <row r="330" spans="1:33" ht="15" customHeight="1" x14ac:dyDescent="0.35">
      <c r="A330" s="36" t="s">
        <v>2289</v>
      </c>
      <c r="B330" s="182" t="s">
        <v>2188</v>
      </c>
      <c r="C330" s="183">
        <v>51.164185000000003</v>
      </c>
      <c r="D330" s="183">
        <v>51.779468999999999</v>
      </c>
      <c r="E330" s="183">
        <v>53.008536999999997</v>
      </c>
      <c r="F330" s="183">
        <v>54.508118000000003</v>
      </c>
      <c r="G330" s="183">
        <v>56.181567999999999</v>
      </c>
      <c r="H330" s="183">
        <v>57.584969000000001</v>
      </c>
      <c r="I330" s="183">
        <v>58.648113000000002</v>
      </c>
      <c r="J330" s="183">
        <v>59.380257</v>
      </c>
      <c r="K330" s="183">
        <v>59.694408000000003</v>
      </c>
      <c r="L330" s="183">
        <v>60.287762000000001</v>
      </c>
      <c r="M330" s="183">
        <v>60.978316999999997</v>
      </c>
      <c r="N330" s="183">
        <v>61.691288</v>
      </c>
      <c r="O330" s="183">
        <v>62.497326000000001</v>
      </c>
      <c r="P330" s="183">
        <v>63.251700999999997</v>
      </c>
      <c r="Q330" s="183">
        <v>64.064719999999994</v>
      </c>
      <c r="R330" s="183">
        <v>65.055717000000001</v>
      </c>
      <c r="S330" s="183">
        <v>66.066254000000001</v>
      </c>
      <c r="T330" s="183">
        <v>67.083236999999997</v>
      </c>
      <c r="U330" s="183">
        <v>68.377494999999996</v>
      </c>
      <c r="V330" s="183">
        <v>69.613747000000004</v>
      </c>
      <c r="W330" s="183">
        <v>70.602378999999999</v>
      </c>
      <c r="X330" s="183">
        <v>71.679801999999995</v>
      </c>
      <c r="Y330" s="183">
        <v>72.661727999999997</v>
      </c>
      <c r="Z330" s="183">
        <v>73.509253999999999</v>
      </c>
      <c r="AA330" s="183">
        <v>74.367064999999997</v>
      </c>
      <c r="AB330" s="183">
        <v>75.235106999999999</v>
      </c>
      <c r="AC330" s="183">
        <v>76.025443999999993</v>
      </c>
      <c r="AD330" s="183">
        <v>76.952385000000007</v>
      </c>
      <c r="AE330" s="183">
        <v>78.078238999999996</v>
      </c>
      <c r="AF330" s="181">
        <v>1.521E-2</v>
      </c>
      <c r="AG330" s="37"/>
    </row>
    <row r="331" spans="1:33" ht="12" customHeight="1" x14ac:dyDescent="0.35">
      <c r="A331" s="36" t="s">
        <v>2290</v>
      </c>
      <c r="B331" s="182" t="s">
        <v>2190</v>
      </c>
      <c r="C331" s="183">
        <v>34.579746</v>
      </c>
      <c r="D331" s="183">
        <v>35.603191000000002</v>
      </c>
      <c r="E331" s="183">
        <v>35.915768</v>
      </c>
      <c r="F331" s="183">
        <v>35.512405000000001</v>
      </c>
      <c r="G331" s="183">
        <v>35.474552000000003</v>
      </c>
      <c r="H331" s="183">
        <v>35.795848999999997</v>
      </c>
      <c r="I331" s="183">
        <v>35.94717</v>
      </c>
      <c r="J331" s="183">
        <v>35.793354000000001</v>
      </c>
      <c r="K331" s="183">
        <v>35.600037</v>
      </c>
      <c r="L331" s="183">
        <v>35.749580000000002</v>
      </c>
      <c r="M331" s="183">
        <v>36.324184000000002</v>
      </c>
      <c r="N331" s="183">
        <v>36.737003000000001</v>
      </c>
      <c r="O331" s="183">
        <v>37.032344999999999</v>
      </c>
      <c r="P331" s="183">
        <v>37.397976</v>
      </c>
      <c r="Q331" s="183">
        <v>37.654152000000003</v>
      </c>
      <c r="R331" s="183">
        <v>37.851630999999998</v>
      </c>
      <c r="S331" s="183">
        <v>38.058159000000003</v>
      </c>
      <c r="T331" s="183">
        <v>38.110743999999997</v>
      </c>
      <c r="U331" s="183">
        <v>38.255862999999998</v>
      </c>
      <c r="V331" s="183">
        <v>38.523730999999998</v>
      </c>
      <c r="W331" s="183">
        <v>38.849570999999997</v>
      </c>
      <c r="X331" s="183">
        <v>39.072208000000003</v>
      </c>
      <c r="Y331" s="183">
        <v>39.196250999999997</v>
      </c>
      <c r="Z331" s="183">
        <v>39.300944999999999</v>
      </c>
      <c r="AA331" s="183">
        <v>39.523262000000003</v>
      </c>
      <c r="AB331" s="183">
        <v>39.780631999999997</v>
      </c>
      <c r="AC331" s="183">
        <v>39.974350000000001</v>
      </c>
      <c r="AD331" s="183">
        <v>40.130504999999999</v>
      </c>
      <c r="AE331" s="183">
        <v>40.412823000000003</v>
      </c>
      <c r="AF331" s="181">
        <v>5.5830000000000003E-3</v>
      </c>
      <c r="AG331" s="37"/>
    </row>
    <row r="332" spans="1:33" ht="15" customHeight="1" x14ac:dyDescent="0.35">
      <c r="A332" s="36" t="s">
        <v>2291</v>
      </c>
      <c r="B332" s="182" t="s">
        <v>2192</v>
      </c>
      <c r="C332" s="183">
        <v>16.359459000000001</v>
      </c>
      <c r="D332" s="183">
        <v>16.289684000000001</v>
      </c>
      <c r="E332" s="183">
        <v>16.404118</v>
      </c>
      <c r="F332" s="183">
        <v>16.721896999999998</v>
      </c>
      <c r="G332" s="183">
        <v>17.055443</v>
      </c>
      <c r="H332" s="183">
        <v>17.366596000000001</v>
      </c>
      <c r="I332" s="183">
        <v>17.641770999999999</v>
      </c>
      <c r="J332" s="183">
        <v>17.877008</v>
      </c>
      <c r="K332" s="183">
        <v>18.060879</v>
      </c>
      <c r="L332" s="183">
        <v>18.140823000000001</v>
      </c>
      <c r="M332" s="183">
        <v>18.473316000000001</v>
      </c>
      <c r="N332" s="183">
        <v>18.976884999999999</v>
      </c>
      <c r="O332" s="183">
        <v>19.45853</v>
      </c>
      <c r="P332" s="183">
        <v>19.983920999999999</v>
      </c>
      <c r="Q332" s="183">
        <v>20.516586</v>
      </c>
      <c r="R332" s="183">
        <v>21.104676999999999</v>
      </c>
      <c r="S332" s="183">
        <v>21.743855</v>
      </c>
      <c r="T332" s="183">
        <v>22.374001</v>
      </c>
      <c r="U332" s="183">
        <v>23.012333000000002</v>
      </c>
      <c r="V332" s="183">
        <v>23.670266999999999</v>
      </c>
      <c r="W332" s="183">
        <v>24.297514</v>
      </c>
      <c r="X332" s="183">
        <v>24.966208000000002</v>
      </c>
      <c r="Y332" s="183">
        <v>25.627265999999999</v>
      </c>
      <c r="Z332" s="183">
        <v>26.266964000000002</v>
      </c>
      <c r="AA332" s="183">
        <v>26.924398</v>
      </c>
      <c r="AB332" s="183">
        <v>27.613309999999998</v>
      </c>
      <c r="AC332" s="183">
        <v>28.309830000000002</v>
      </c>
      <c r="AD332" s="183">
        <v>28.991637999999998</v>
      </c>
      <c r="AE332" s="183">
        <v>29.809941999999999</v>
      </c>
      <c r="AF332" s="181">
        <v>2.1661E-2</v>
      </c>
      <c r="AG332" s="37"/>
    </row>
    <row r="333" spans="1:33" ht="15" customHeight="1" x14ac:dyDescent="0.35">
      <c r="A333" s="36" t="s">
        <v>2292</v>
      </c>
      <c r="B333" s="182" t="s">
        <v>2194</v>
      </c>
      <c r="C333" s="183">
        <v>19.941872</v>
      </c>
      <c r="D333" s="183">
        <v>19.630520000000001</v>
      </c>
      <c r="E333" s="183">
        <v>19.518212999999999</v>
      </c>
      <c r="F333" s="183">
        <v>18.957407</v>
      </c>
      <c r="G333" s="183">
        <v>18.768073999999999</v>
      </c>
      <c r="H333" s="183">
        <v>18.756495999999999</v>
      </c>
      <c r="I333" s="183">
        <v>18.849636</v>
      </c>
      <c r="J333" s="183">
        <v>18.937349000000001</v>
      </c>
      <c r="K333" s="183">
        <v>19.03022</v>
      </c>
      <c r="L333" s="183">
        <v>19.183872000000001</v>
      </c>
      <c r="M333" s="183">
        <v>19.477519999999998</v>
      </c>
      <c r="N333" s="183">
        <v>19.740931</v>
      </c>
      <c r="O333" s="183">
        <v>19.983709000000001</v>
      </c>
      <c r="P333" s="183">
        <v>20.155419999999999</v>
      </c>
      <c r="Q333" s="183">
        <v>20.308993999999998</v>
      </c>
      <c r="R333" s="183">
        <v>20.560936000000002</v>
      </c>
      <c r="S333" s="183">
        <v>20.857126000000001</v>
      </c>
      <c r="T333" s="183">
        <v>21.119968</v>
      </c>
      <c r="U333" s="183">
        <v>21.420347</v>
      </c>
      <c r="V333" s="183">
        <v>21.688345000000002</v>
      </c>
      <c r="W333" s="183">
        <v>21.939743</v>
      </c>
      <c r="X333" s="183">
        <v>22.201481000000001</v>
      </c>
      <c r="Y333" s="183">
        <v>22.421562000000002</v>
      </c>
      <c r="Z333" s="183">
        <v>22.656521000000001</v>
      </c>
      <c r="AA333" s="183">
        <v>22.913595000000001</v>
      </c>
      <c r="AB333" s="183">
        <v>23.200763999999999</v>
      </c>
      <c r="AC333" s="183">
        <v>23.452997</v>
      </c>
      <c r="AD333" s="183">
        <v>23.675460999999999</v>
      </c>
      <c r="AE333" s="183">
        <v>24.044397</v>
      </c>
      <c r="AF333" s="181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2293</v>
      </c>
      <c r="B335" s="184" t="s">
        <v>2196</v>
      </c>
      <c r="C335" s="180">
        <v>818.72735599999999</v>
      </c>
      <c r="D335" s="180">
        <v>806.294983</v>
      </c>
      <c r="E335" s="180">
        <v>801.67089799999997</v>
      </c>
      <c r="F335" s="180">
        <v>806.31073000000004</v>
      </c>
      <c r="G335" s="180">
        <v>815.49560499999995</v>
      </c>
      <c r="H335" s="180">
        <v>822.87835700000005</v>
      </c>
      <c r="I335" s="180">
        <v>829.35723900000005</v>
      </c>
      <c r="J335" s="180">
        <v>836.07055700000001</v>
      </c>
      <c r="K335" s="180">
        <v>839.94885299999999</v>
      </c>
      <c r="L335" s="180">
        <v>842.70025599999997</v>
      </c>
      <c r="M335" s="180">
        <v>847.29779099999996</v>
      </c>
      <c r="N335" s="180">
        <v>851.48071300000004</v>
      </c>
      <c r="O335" s="180">
        <v>855.93579099999999</v>
      </c>
      <c r="P335" s="180">
        <v>861.48895300000004</v>
      </c>
      <c r="Q335" s="180">
        <v>866.96069299999999</v>
      </c>
      <c r="R335" s="180">
        <v>874.48406999999997</v>
      </c>
      <c r="S335" s="180">
        <v>881.84136999999998</v>
      </c>
      <c r="T335" s="180">
        <v>888.82855199999995</v>
      </c>
      <c r="U335" s="180">
        <v>896.07305899999994</v>
      </c>
      <c r="V335" s="180">
        <v>904.32965100000001</v>
      </c>
      <c r="W335" s="180">
        <v>912.36975099999995</v>
      </c>
      <c r="X335" s="180">
        <v>920.00268600000004</v>
      </c>
      <c r="Y335" s="180">
        <v>926.705017</v>
      </c>
      <c r="Z335" s="180">
        <v>932.46020499999997</v>
      </c>
      <c r="AA335" s="180">
        <v>939.23394800000005</v>
      </c>
      <c r="AB335" s="180">
        <v>946.40258800000004</v>
      </c>
      <c r="AC335" s="180">
        <v>952.41192599999999</v>
      </c>
      <c r="AD335" s="180">
        <v>958.12341300000003</v>
      </c>
      <c r="AE335" s="180">
        <v>967.61511199999995</v>
      </c>
      <c r="AF335" s="178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196" t="s">
        <v>1156</v>
      </c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  <c r="AA338" s="159"/>
      <c r="AB338" s="159"/>
      <c r="AC338" s="159"/>
      <c r="AD338" s="159"/>
      <c r="AE338" s="159"/>
      <c r="AF338" s="159"/>
      <c r="AG338" s="37"/>
    </row>
    <row r="339" spans="2:33" ht="15" customHeight="1" x14ac:dyDescent="0.35">
      <c r="B339" s="37" t="s">
        <v>2197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2198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372"/>
      <c r="C378" s="372"/>
      <c r="D378" s="372"/>
      <c r="E378" s="372"/>
      <c r="F378" s="372"/>
      <c r="G378" s="372"/>
      <c r="H378" s="372"/>
      <c r="I378" s="372"/>
      <c r="J378" s="372"/>
      <c r="K378" s="372"/>
      <c r="L378" s="372"/>
      <c r="M378" s="372"/>
      <c r="N378" s="372"/>
      <c r="O378" s="372"/>
      <c r="P378" s="372"/>
      <c r="Q378" s="372"/>
      <c r="R378" s="372"/>
      <c r="S378" s="372"/>
      <c r="T378" s="372"/>
      <c r="U378" s="372"/>
      <c r="V378" s="372"/>
      <c r="W378" s="372"/>
      <c r="X378" s="372"/>
      <c r="Y378" s="372"/>
      <c r="Z378" s="372"/>
      <c r="AA378" s="372"/>
      <c r="AB378" s="372"/>
      <c r="AC378" s="372"/>
      <c r="AD378" s="372"/>
      <c r="AE378" s="372"/>
      <c r="AF378" s="372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1997</v>
      </c>
      <c r="AG434" s="37"/>
    </row>
    <row r="435" spans="1:33" ht="12" customHeight="1" x14ac:dyDescent="0.35">
      <c r="A435" s="36" t="s">
        <v>2294</v>
      </c>
      <c r="B435" s="188" t="s">
        <v>2295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64" t="s">
        <v>1998</v>
      </c>
      <c r="AG435" s="37"/>
    </row>
    <row r="436" spans="1:33" ht="12" customHeight="1" x14ac:dyDescent="0.35">
      <c r="A436" s="35"/>
      <c r="B436" s="189" t="s">
        <v>2296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64" t="s">
        <v>1999</v>
      </c>
      <c r="AG436" s="37"/>
    </row>
    <row r="437" spans="1:33" ht="12" customHeight="1" x14ac:dyDescent="0.35">
      <c r="A437" s="35"/>
      <c r="B437" s="189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4" t="s">
        <v>2082</v>
      </c>
      <c r="AG437" s="37"/>
    </row>
    <row r="438" spans="1:33" ht="12" customHeight="1" thickBot="1" x14ac:dyDescent="0.4">
      <c r="A438" s="35"/>
      <c r="B438" s="190" t="s">
        <v>2118</v>
      </c>
      <c r="C438" s="190">
        <v>2022</v>
      </c>
      <c r="D438" s="190">
        <v>2023</v>
      </c>
      <c r="E438" s="190">
        <v>2024</v>
      </c>
      <c r="F438" s="190">
        <v>2025</v>
      </c>
      <c r="G438" s="190">
        <v>2026</v>
      </c>
      <c r="H438" s="190">
        <v>2027</v>
      </c>
      <c r="I438" s="190">
        <v>2028</v>
      </c>
      <c r="J438" s="190">
        <v>2029</v>
      </c>
      <c r="K438" s="190">
        <v>2030</v>
      </c>
      <c r="L438" s="190">
        <v>2031</v>
      </c>
      <c r="M438" s="190">
        <v>2032</v>
      </c>
      <c r="N438" s="190">
        <v>2033</v>
      </c>
      <c r="O438" s="190">
        <v>2034</v>
      </c>
      <c r="P438" s="190">
        <v>2035</v>
      </c>
      <c r="Q438" s="190">
        <v>2036</v>
      </c>
      <c r="R438" s="190">
        <v>2037</v>
      </c>
      <c r="S438" s="190">
        <v>2038</v>
      </c>
      <c r="T438" s="190">
        <v>2039</v>
      </c>
      <c r="U438" s="190">
        <v>2040</v>
      </c>
      <c r="V438" s="190">
        <v>2041</v>
      </c>
      <c r="W438" s="190">
        <v>2042</v>
      </c>
      <c r="X438" s="190">
        <v>2043</v>
      </c>
      <c r="Y438" s="190">
        <v>2044</v>
      </c>
      <c r="Z438" s="190">
        <v>2045</v>
      </c>
      <c r="AA438" s="190">
        <v>2046</v>
      </c>
      <c r="AB438" s="190">
        <v>2047</v>
      </c>
      <c r="AC438" s="190">
        <v>2048</v>
      </c>
      <c r="AD438" s="190">
        <v>2049</v>
      </c>
      <c r="AE438" s="190">
        <v>2050</v>
      </c>
      <c r="AF438" s="191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2297</v>
      </c>
      <c r="B440" s="184" t="s">
        <v>2120</v>
      </c>
      <c r="C440" s="180">
        <v>19750.261718999998</v>
      </c>
      <c r="D440" s="180">
        <v>19903.289062</v>
      </c>
      <c r="E440" s="180">
        <v>20095.435547000001</v>
      </c>
      <c r="F440" s="180">
        <v>20409.421875</v>
      </c>
      <c r="G440" s="180">
        <v>20840.714843999998</v>
      </c>
      <c r="H440" s="180">
        <v>21273.421875</v>
      </c>
      <c r="I440" s="180">
        <v>21681.255859000001</v>
      </c>
      <c r="J440" s="180">
        <v>22051.705077999999</v>
      </c>
      <c r="K440" s="180">
        <v>22391.814452999999</v>
      </c>
      <c r="L440" s="180">
        <v>22742.044922000001</v>
      </c>
      <c r="M440" s="180">
        <v>23153.001952999999</v>
      </c>
      <c r="N440" s="180">
        <v>23603.867188</v>
      </c>
      <c r="O440" s="180">
        <v>24055.123047000001</v>
      </c>
      <c r="P440" s="180">
        <v>24510.957031000002</v>
      </c>
      <c r="Q440" s="180">
        <v>24995.804688</v>
      </c>
      <c r="R440" s="180">
        <v>25506.921875</v>
      </c>
      <c r="S440" s="180">
        <v>26032.332031000002</v>
      </c>
      <c r="T440" s="180">
        <v>26566.107422000001</v>
      </c>
      <c r="U440" s="180">
        <v>27148.945312</v>
      </c>
      <c r="V440" s="180">
        <v>27734.087890999999</v>
      </c>
      <c r="W440" s="180">
        <v>28324.492188</v>
      </c>
      <c r="X440" s="180">
        <v>28926.738281000002</v>
      </c>
      <c r="Y440" s="180">
        <v>29527.414062</v>
      </c>
      <c r="Z440" s="180">
        <v>30130</v>
      </c>
      <c r="AA440" s="180">
        <v>30747.568359000001</v>
      </c>
      <c r="AB440" s="180">
        <v>31389.150390999999</v>
      </c>
      <c r="AC440" s="180">
        <v>32039.970702999999</v>
      </c>
      <c r="AD440" s="180">
        <v>32698.533202999999</v>
      </c>
      <c r="AE440" s="180">
        <v>33404.984375</v>
      </c>
      <c r="AF440" s="178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2298</v>
      </c>
      <c r="B442" s="184" t="s">
        <v>2122</v>
      </c>
      <c r="C442" s="180">
        <v>22.973493999999999</v>
      </c>
      <c r="D442" s="180">
        <v>23.102072</v>
      </c>
      <c r="E442" s="180">
        <v>22.859306</v>
      </c>
      <c r="F442" s="180">
        <v>22.740879</v>
      </c>
      <c r="G442" s="180">
        <v>22.770327000000002</v>
      </c>
      <c r="H442" s="180">
        <v>22.855519999999999</v>
      </c>
      <c r="I442" s="180">
        <v>22.918997000000001</v>
      </c>
      <c r="J442" s="180">
        <v>22.92811</v>
      </c>
      <c r="K442" s="180">
        <v>22.894158999999998</v>
      </c>
      <c r="L442" s="180">
        <v>22.832412999999999</v>
      </c>
      <c r="M442" s="180">
        <v>22.808453</v>
      </c>
      <c r="N442" s="180">
        <v>22.832888000000001</v>
      </c>
      <c r="O442" s="180">
        <v>22.911459000000001</v>
      </c>
      <c r="P442" s="180">
        <v>22.963111999999999</v>
      </c>
      <c r="Q442" s="180">
        <v>22.963270000000001</v>
      </c>
      <c r="R442" s="180">
        <v>22.975843000000001</v>
      </c>
      <c r="S442" s="180">
        <v>22.999085999999998</v>
      </c>
      <c r="T442" s="180">
        <v>23.007166000000002</v>
      </c>
      <c r="U442" s="180">
        <v>23.028172000000001</v>
      </c>
      <c r="V442" s="180">
        <v>23.030106</v>
      </c>
      <c r="W442" s="180">
        <v>23.037437000000001</v>
      </c>
      <c r="X442" s="180">
        <v>23.020530999999998</v>
      </c>
      <c r="Y442" s="180">
        <v>22.997219000000001</v>
      </c>
      <c r="Z442" s="180">
        <v>22.987172999999999</v>
      </c>
      <c r="AA442" s="180">
        <v>22.98875</v>
      </c>
      <c r="AB442" s="180">
        <v>23.004467000000002</v>
      </c>
      <c r="AC442" s="180">
        <v>23.013062000000001</v>
      </c>
      <c r="AD442" s="180">
        <v>23.012115000000001</v>
      </c>
      <c r="AE442" s="180">
        <v>23.020053999999998</v>
      </c>
      <c r="AF442" s="178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184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184" t="s">
        <v>2123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2299</v>
      </c>
      <c r="B447" s="182" t="s">
        <v>2125</v>
      </c>
      <c r="C447" s="183">
        <v>59.442810000000001</v>
      </c>
      <c r="D447" s="183">
        <v>60.015366</v>
      </c>
      <c r="E447" s="183">
        <v>60.533011999999999</v>
      </c>
      <c r="F447" s="183">
        <v>61.279342999999997</v>
      </c>
      <c r="G447" s="183">
        <v>62.110061999999999</v>
      </c>
      <c r="H447" s="183">
        <v>62.897331000000001</v>
      </c>
      <c r="I447" s="183">
        <v>63.633999000000003</v>
      </c>
      <c r="J447" s="183">
        <v>64.313004000000006</v>
      </c>
      <c r="K447" s="183">
        <v>64.955368000000007</v>
      </c>
      <c r="L447" s="183">
        <v>65.642700000000005</v>
      </c>
      <c r="M447" s="183">
        <v>66.286216999999994</v>
      </c>
      <c r="N447" s="183">
        <v>66.850066999999996</v>
      </c>
      <c r="O447" s="183">
        <v>67.374190999999996</v>
      </c>
      <c r="P447" s="183">
        <v>67.887450999999999</v>
      </c>
      <c r="Q447" s="183">
        <v>68.383751000000004</v>
      </c>
      <c r="R447" s="183">
        <v>68.959952999999999</v>
      </c>
      <c r="S447" s="183">
        <v>69.522011000000006</v>
      </c>
      <c r="T447" s="183">
        <v>70.074134999999998</v>
      </c>
      <c r="U447" s="183">
        <v>70.655922000000004</v>
      </c>
      <c r="V447" s="183">
        <v>71.228172000000001</v>
      </c>
      <c r="W447" s="183">
        <v>71.800697</v>
      </c>
      <c r="X447" s="183">
        <v>72.354361999999995</v>
      </c>
      <c r="Y447" s="183">
        <v>72.879836999999995</v>
      </c>
      <c r="Z447" s="183">
        <v>73.419487000000004</v>
      </c>
      <c r="AA447" s="183">
        <v>73.947327000000001</v>
      </c>
      <c r="AB447" s="183">
        <v>74.466239999999999</v>
      </c>
      <c r="AC447" s="183">
        <v>74.968795999999998</v>
      </c>
      <c r="AD447" s="183">
        <v>75.475539999999995</v>
      </c>
      <c r="AE447" s="183">
        <v>75.984298999999993</v>
      </c>
      <c r="AF447" s="181">
        <v>8.8070000000000006E-3</v>
      </c>
      <c r="AG447" s="37"/>
    </row>
    <row r="448" spans="1:33" ht="12" customHeight="1" x14ac:dyDescent="0.35">
      <c r="A448" s="36" t="s">
        <v>2300</v>
      </c>
      <c r="B448" s="182" t="s">
        <v>2127</v>
      </c>
      <c r="C448" s="183">
        <v>25.706538999999999</v>
      </c>
      <c r="D448" s="183">
        <v>25.096498</v>
      </c>
      <c r="E448" s="183">
        <v>25.175101999999999</v>
      </c>
      <c r="F448" s="183">
        <v>24.844086000000001</v>
      </c>
      <c r="G448" s="183">
        <v>24.411566000000001</v>
      </c>
      <c r="H448" s="183">
        <v>23.825852999999999</v>
      </c>
      <c r="I448" s="183">
        <v>23.373076999999999</v>
      </c>
      <c r="J448" s="183">
        <v>22.792147</v>
      </c>
      <c r="K448" s="183">
        <v>22.619102000000002</v>
      </c>
      <c r="L448" s="183">
        <v>22.382428999999998</v>
      </c>
      <c r="M448" s="183">
        <v>22.256080999999998</v>
      </c>
      <c r="N448" s="183">
        <v>22.153303000000001</v>
      </c>
      <c r="O448" s="183">
        <v>21.926262000000001</v>
      </c>
      <c r="P448" s="183">
        <v>21.757815999999998</v>
      </c>
      <c r="Q448" s="183">
        <v>21.574812000000001</v>
      </c>
      <c r="R448" s="183">
        <v>21.412272999999999</v>
      </c>
      <c r="S448" s="183">
        <v>21.167036</v>
      </c>
      <c r="T448" s="183">
        <v>21.000795</v>
      </c>
      <c r="U448" s="183">
        <v>20.819433</v>
      </c>
      <c r="V448" s="183">
        <v>20.688628999999999</v>
      </c>
      <c r="W448" s="183">
        <v>20.560568</v>
      </c>
      <c r="X448" s="183">
        <v>20.478380000000001</v>
      </c>
      <c r="Y448" s="183">
        <v>20.379698000000001</v>
      </c>
      <c r="Z448" s="183">
        <v>20.221088000000002</v>
      </c>
      <c r="AA448" s="183">
        <v>20.091469</v>
      </c>
      <c r="AB448" s="183">
        <v>19.878081999999999</v>
      </c>
      <c r="AC448" s="183">
        <v>19.705227000000001</v>
      </c>
      <c r="AD448" s="183">
        <v>19.565178</v>
      </c>
      <c r="AE448" s="183">
        <v>19.445025999999999</v>
      </c>
      <c r="AF448" s="181">
        <v>-9.92E-3</v>
      </c>
      <c r="AG448" s="37"/>
    </row>
    <row r="449" spans="1:33" ht="12" customHeight="1" x14ac:dyDescent="0.35">
      <c r="A449" s="36" t="s">
        <v>2301</v>
      </c>
      <c r="B449" s="182" t="s">
        <v>2129</v>
      </c>
      <c r="C449" s="183">
        <v>158.90261799999999</v>
      </c>
      <c r="D449" s="183">
        <v>153.91421500000001</v>
      </c>
      <c r="E449" s="183">
        <v>151.56565900000001</v>
      </c>
      <c r="F449" s="183">
        <v>153.022491</v>
      </c>
      <c r="G449" s="183">
        <v>153.72009299999999</v>
      </c>
      <c r="H449" s="183">
        <v>153.127441</v>
      </c>
      <c r="I449" s="183">
        <v>153.487213</v>
      </c>
      <c r="J449" s="183">
        <v>156.26371800000001</v>
      </c>
      <c r="K449" s="183">
        <v>158.040741</v>
      </c>
      <c r="L449" s="183">
        <v>157.355682</v>
      </c>
      <c r="M449" s="183">
        <v>156.23831200000001</v>
      </c>
      <c r="N449" s="183">
        <v>155.586975</v>
      </c>
      <c r="O449" s="183">
        <v>155.00325000000001</v>
      </c>
      <c r="P449" s="183">
        <v>154.88949600000001</v>
      </c>
      <c r="Q449" s="183">
        <v>155.31161499999999</v>
      </c>
      <c r="R449" s="183">
        <v>156.46061700000001</v>
      </c>
      <c r="S449" s="183">
        <v>157.86378500000001</v>
      </c>
      <c r="T449" s="183">
        <v>158.92654400000001</v>
      </c>
      <c r="U449" s="183">
        <v>160.07534799999999</v>
      </c>
      <c r="V449" s="183">
        <v>161.57214400000001</v>
      </c>
      <c r="W449" s="183">
        <v>162.621002</v>
      </c>
      <c r="X449" s="183">
        <v>163.379974</v>
      </c>
      <c r="Y449" s="183">
        <v>164.11703499999999</v>
      </c>
      <c r="Z449" s="183">
        <v>165.078506</v>
      </c>
      <c r="AA449" s="183">
        <v>166.08171100000001</v>
      </c>
      <c r="AB449" s="183">
        <v>166.99087499999999</v>
      </c>
      <c r="AC449" s="183">
        <v>167.59265099999999</v>
      </c>
      <c r="AD449" s="183">
        <v>167.98834199999999</v>
      </c>
      <c r="AE449" s="183">
        <v>169.13194300000001</v>
      </c>
      <c r="AF449" s="181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184" t="s">
        <v>2130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2302</v>
      </c>
      <c r="B452" s="182" t="s">
        <v>2132</v>
      </c>
      <c r="C452" s="183">
        <v>188.67825300000001</v>
      </c>
      <c r="D452" s="183">
        <v>191.88348400000001</v>
      </c>
      <c r="E452" s="183">
        <v>193.658951</v>
      </c>
      <c r="F452" s="183">
        <v>195.17832899999999</v>
      </c>
      <c r="G452" s="183">
        <v>197.37411499999999</v>
      </c>
      <c r="H452" s="183">
        <v>200.083191</v>
      </c>
      <c r="I452" s="183">
        <v>202.78201300000001</v>
      </c>
      <c r="J452" s="183">
        <v>205.11691300000001</v>
      </c>
      <c r="K452" s="183">
        <v>207.20593299999999</v>
      </c>
      <c r="L452" s="183">
        <v>209.29040499999999</v>
      </c>
      <c r="M452" s="183">
        <v>210.964462</v>
      </c>
      <c r="N452" s="183">
        <v>212.45481899999999</v>
      </c>
      <c r="O452" s="183">
        <v>214.07867400000001</v>
      </c>
      <c r="P452" s="183">
        <v>215.91532900000001</v>
      </c>
      <c r="Q452" s="183">
        <v>217.82023599999999</v>
      </c>
      <c r="R452" s="183">
        <v>219.89205899999999</v>
      </c>
      <c r="S452" s="183">
        <v>221.644699</v>
      </c>
      <c r="T452" s="183">
        <v>223.29229699999999</v>
      </c>
      <c r="U452" s="183">
        <v>224.87623600000001</v>
      </c>
      <c r="V452" s="183">
        <v>226.374313</v>
      </c>
      <c r="W452" s="183">
        <v>228.22004699999999</v>
      </c>
      <c r="X452" s="183">
        <v>229.98207099999999</v>
      </c>
      <c r="Y452" s="183">
        <v>231.67695599999999</v>
      </c>
      <c r="Z452" s="183">
        <v>233.28909300000001</v>
      </c>
      <c r="AA452" s="183">
        <v>234.78460699999999</v>
      </c>
      <c r="AB452" s="183">
        <v>236.30758700000001</v>
      </c>
      <c r="AC452" s="183">
        <v>237.87133800000001</v>
      </c>
      <c r="AD452" s="183">
        <v>239.43504300000001</v>
      </c>
      <c r="AE452" s="183">
        <v>240.97155799999999</v>
      </c>
      <c r="AF452" s="181">
        <v>8.7749999999999998E-3</v>
      </c>
      <c r="AG452" s="37"/>
    </row>
    <row r="453" spans="1:33" ht="12" customHeight="1" x14ac:dyDescent="0.35">
      <c r="A453" s="36" t="s">
        <v>2303</v>
      </c>
      <c r="B453" s="182" t="s">
        <v>2134</v>
      </c>
      <c r="C453" s="183">
        <v>14.697421</v>
      </c>
      <c r="D453" s="183">
        <v>14.535019999999999</v>
      </c>
      <c r="E453" s="183">
        <v>14.413360000000001</v>
      </c>
      <c r="F453" s="183">
        <v>14.398554000000001</v>
      </c>
      <c r="G453" s="183">
        <v>14.476556</v>
      </c>
      <c r="H453" s="183">
        <v>14.622282999999999</v>
      </c>
      <c r="I453" s="183">
        <v>14.845452999999999</v>
      </c>
      <c r="J453" s="183">
        <v>15.018205999999999</v>
      </c>
      <c r="K453" s="183">
        <v>15.152779000000001</v>
      </c>
      <c r="L453" s="183">
        <v>15.287107000000001</v>
      </c>
      <c r="M453" s="183">
        <v>15.421605</v>
      </c>
      <c r="N453" s="183">
        <v>15.573839</v>
      </c>
      <c r="O453" s="183">
        <v>15.677443999999999</v>
      </c>
      <c r="P453" s="183">
        <v>15.753017</v>
      </c>
      <c r="Q453" s="183">
        <v>15.861685</v>
      </c>
      <c r="R453" s="183">
        <v>16.011278000000001</v>
      </c>
      <c r="S453" s="183">
        <v>16.153365999999998</v>
      </c>
      <c r="T453" s="183">
        <v>16.261437999999998</v>
      </c>
      <c r="U453" s="183">
        <v>16.402742</v>
      </c>
      <c r="V453" s="183">
        <v>16.562042000000002</v>
      </c>
      <c r="W453" s="183">
        <v>16.741831000000001</v>
      </c>
      <c r="X453" s="183">
        <v>16.933754</v>
      </c>
      <c r="Y453" s="183">
        <v>17.129072000000001</v>
      </c>
      <c r="Z453" s="183">
        <v>17.320326000000001</v>
      </c>
      <c r="AA453" s="183">
        <v>17.516628000000001</v>
      </c>
      <c r="AB453" s="183">
        <v>17.734848</v>
      </c>
      <c r="AC453" s="183">
        <v>18.027899000000001</v>
      </c>
      <c r="AD453" s="183">
        <v>18.337295999999998</v>
      </c>
      <c r="AE453" s="183">
        <v>18.649799000000002</v>
      </c>
      <c r="AF453" s="181">
        <v>8.5419999999999992E-3</v>
      </c>
      <c r="AG453" s="37"/>
    </row>
    <row r="454" spans="1:33" ht="12" customHeight="1" x14ac:dyDescent="0.35">
      <c r="A454" s="36" t="s">
        <v>2304</v>
      </c>
      <c r="B454" s="182" t="s">
        <v>2136</v>
      </c>
      <c r="C454" s="183">
        <v>4.9081440000000001</v>
      </c>
      <c r="D454" s="183">
        <v>4.8394329999999997</v>
      </c>
      <c r="E454" s="183">
        <v>4.8011499999999998</v>
      </c>
      <c r="F454" s="183">
        <v>4.772386</v>
      </c>
      <c r="G454" s="183">
        <v>4.796373</v>
      </c>
      <c r="H454" s="183">
        <v>4.8488369999999996</v>
      </c>
      <c r="I454" s="183">
        <v>4.8622360000000002</v>
      </c>
      <c r="J454" s="183">
        <v>4.8177110000000001</v>
      </c>
      <c r="K454" s="183">
        <v>4.7678839999999996</v>
      </c>
      <c r="L454" s="183">
        <v>4.7360990000000003</v>
      </c>
      <c r="M454" s="183">
        <v>4.7287860000000004</v>
      </c>
      <c r="N454" s="183">
        <v>4.7121500000000003</v>
      </c>
      <c r="O454" s="183">
        <v>4.6992219999999998</v>
      </c>
      <c r="P454" s="183">
        <v>4.6537439999999997</v>
      </c>
      <c r="Q454" s="183">
        <v>4.5737449999999997</v>
      </c>
      <c r="R454" s="183">
        <v>4.5145609999999996</v>
      </c>
      <c r="S454" s="183">
        <v>4.4523929999999998</v>
      </c>
      <c r="T454" s="183">
        <v>4.3730330000000004</v>
      </c>
      <c r="U454" s="183">
        <v>4.3084790000000002</v>
      </c>
      <c r="V454" s="183">
        <v>4.2445500000000003</v>
      </c>
      <c r="W454" s="183">
        <v>4.1704639999999999</v>
      </c>
      <c r="X454" s="183">
        <v>4.0973769999999998</v>
      </c>
      <c r="Y454" s="183">
        <v>4.0202109999999998</v>
      </c>
      <c r="Z454" s="183">
        <v>3.9410080000000001</v>
      </c>
      <c r="AA454" s="183">
        <v>3.865926</v>
      </c>
      <c r="AB454" s="183">
        <v>3.7954249999999998</v>
      </c>
      <c r="AC454" s="183">
        <v>3.7225700000000002</v>
      </c>
      <c r="AD454" s="183">
        <v>3.6482619999999999</v>
      </c>
      <c r="AE454" s="183">
        <v>3.5816789999999998</v>
      </c>
      <c r="AF454" s="181">
        <v>-1.1188999999999999E-2</v>
      </c>
      <c r="AG454" s="37"/>
    </row>
    <row r="455" spans="1:33" ht="12" customHeight="1" x14ac:dyDescent="0.35">
      <c r="A455" s="36" t="s">
        <v>2305</v>
      </c>
      <c r="B455" s="182" t="s">
        <v>2138</v>
      </c>
      <c r="C455" s="183">
        <v>14.866139</v>
      </c>
      <c r="D455" s="183">
        <v>13.496079999999999</v>
      </c>
      <c r="E455" s="183">
        <v>13.077695</v>
      </c>
      <c r="F455" s="183">
        <v>13.277964000000001</v>
      </c>
      <c r="G455" s="183">
        <v>13.066314999999999</v>
      </c>
      <c r="H455" s="183">
        <v>12.975676</v>
      </c>
      <c r="I455" s="183">
        <v>13.090439</v>
      </c>
      <c r="J455" s="183">
        <v>13.27037</v>
      </c>
      <c r="K455" s="183">
        <v>13.359336000000001</v>
      </c>
      <c r="L455" s="183">
        <v>13.366879000000001</v>
      </c>
      <c r="M455" s="183">
        <v>13.440042</v>
      </c>
      <c r="N455" s="183">
        <v>13.540452999999999</v>
      </c>
      <c r="O455" s="183">
        <v>13.717264999999999</v>
      </c>
      <c r="P455" s="183">
        <v>13.770574999999999</v>
      </c>
      <c r="Q455" s="183">
        <v>13.655037</v>
      </c>
      <c r="R455" s="183">
        <v>13.666264</v>
      </c>
      <c r="S455" s="183">
        <v>13.640298</v>
      </c>
      <c r="T455" s="183">
        <v>13.643518</v>
      </c>
      <c r="U455" s="183">
        <v>13.65123</v>
      </c>
      <c r="V455" s="183">
        <v>13.703611</v>
      </c>
      <c r="W455" s="183">
        <v>13.752385</v>
      </c>
      <c r="X455" s="183">
        <v>13.758251</v>
      </c>
      <c r="Y455" s="183">
        <v>13.693498</v>
      </c>
      <c r="Z455" s="183">
        <v>13.536267</v>
      </c>
      <c r="AA455" s="183">
        <v>13.407843</v>
      </c>
      <c r="AB455" s="183">
        <v>13.346666000000001</v>
      </c>
      <c r="AC455" s="183">
        <v>13.245181000000001</v>
      </c>
      <c r="AD455" s="183">
        <v>13.181585</v>
      </c>
      <c r="AE455" s="183">
        <v>13.24405</v>
      </c>
      <c r="AF455" s="181">
        <v>-4.1180000000000001E-3</v>
      </c>
      <c r="AG455" s="37"/>
    </row>
    <row r="456" spans="1:33" ht="12" customHeight="1" x14ac:dyDescent="0.35">
      <c r="A456" s="36" t="s">
        <v>2306</v>
      </c>
      <c r="B456" s="182" t="s">
        <v>2140</v>
      </c>
      <c r="C456" s="183">
        <v>17.926176000000002</v>
      </c>
      <c r="D456" s="183">
        <v>17.690473999999998</v>
      </c>
      <c r="E456" s="183">
        <v>17.744484</v>
      </c>
      <c r="F456" s="183">
        <v>17.862303000000001</v>
      </c>
      <c r="G456" s="183">
        <v>18.315168</v>
      </c>
      <c r="H456" s="183">
        <v>18.80986</v>
      </c>
      <c r="I456" s="183">
        <v>18.991844</v>
      </c>
      <c r="J456" s="183">
        <v>19.192926</v>
      </c>
      <c r="K456" s="183">
        <v>19.363479999999999</v>
      </c>
      <c r="L456" s="183">
        <v>19.502234999999999</v>
      </c>
      <c r="M456" s="183">
        <v>19.916035000000001</v>
      </c>
      <c r="N456" s="183">
        <v>20.094282</v>
      </c>
      <c r="O456" s="183">
        <v>20.245476</v>
      </c>
      <c r="P456" s="183">
        <v>20.538630999999999</v>
      </c>
      <c r="Q456" s="183">
        <v>20.834796999999998</v>
      </c>
      <c r="R456" s="183">
        <v>21.113372999999999</v>
      </c>
      <c r="S456" s="183">
        <v>21.438635000000001</v>
      </c>
      <c r="T456" s="183">
        <v>21.695059000000001</v>
      </c>
      <c r="U456" s="183">
        <v>21.92643</v>
      </c>
      <c r="V456" s="183">
        <v>22.291170000000001</v>
      </c>
      <c r="W456" s="183">
        <v>22.640561999999999</v>
      </c>
      <c r="X456" s="183">
        <v>22.893543000000001</v>
      </c>
      <c r="Y456" s="183">
        <v>23.041636</v>
      </c>
      <c r="Z456" s="183">
        <v>23.083614000000001</v>
      </c>
      <c r="AA456" s="183">
        <v>23.291733000000001</v>
      </c>
      <c r="AB456" s="183">
        <v>23.557613</v>
      </c>
      <c r="AC456" s="183">
        <v>23.730672999999999</v>
      </c>
      <c r="AD456" s="183">
        <v>23.765581000000001</v>
      </c>
      <c r="AE456" s="183">
        <v>24.379507</v>
      </c>
      <c r="AF456" s="181">
        <v>1.1042E-2</v>
      </c>
      <c r="AG456" s="37"/>
    </row>
    <row r="457" spans="1:33" ht="12" customHeight="1" x14ac:dyDescent="0.35">
      <c r="A457" s="36" t="s">
        <v>2307</v>
      </c>
      <c r="B457" s="182" t="s">
        <v>2142</v>
      </c>
      <c r="C457" s="183">
        <v>36.788871999999998</v>
      </c>
      <c r="D457" s="183">
        <v>35.731372999999998</v>
      </c>
      <c r="E457" s="183">
        <v>34.846428000000003</v>
      </c>
      <c r="F457" s="183">
        <v>34.643703000000002</v>
      </c>
      <c r="G457" s="183">
        <v>34.714848000000003</v>
      </c>
      <c r="H457" s="183">
        <v>34.839840000000002</v>
      </c>
      <c r="I457" s="183">
        <v>34.955128000000002</v>
      </c>
      <c r="J457" s="183">
        <v>35.067794999999997</v>
      </c>
      <c r="K457" s="183">
        <v>35.157451999999999</v>
      </c>
      <c r="L457" s="183">
        <v>35.310130999999998</v>
      </c>
      <c r="M457" s="183">
        <v>35.507145000000001</v>
      </c>
      <c r="N457" s="183">
        <v>35.652264000000002</v>
      </c>
      <c r="O457" s="183">
        <v>35.813755</v>
      </c>
      <c r="P457" s="183">
        <v>35.994545000000002</v>
      </c>
      <c r="Q457" s="183">
        <v>36.142906000000004</v>
      </c>
      <c r="R457" s="183">
        <v>36.299895999999997</v>
      </c>
      <c r="S457" s="183">
        <v>36.437454000000002</v>
      </c>
      <c r="T457" s="183">
        <v>36.564124999999997</v>
      </c>
      <c r="U457" s="183">
        <v>36.673920000000003</v>
      </c>
      <c r="V457" s="183">
        <v>36.785637000000001</v>
      </c>
      <c r="W457" s="183">
        <v>36.95731</v>
      </c>
      <c r="X457" s="183">
        <v>37.095382999999998</v>
      </c>
      <c r="Y457" s="183">
        <v>37.171805999999997</v>
      </c>
      <c r="Z457" s="183">
        <v>37.194293999999999</v>
      </c>
      <c r="AA457" s="183">
        <v>37.260570999999999</v>
      </c>
      <c r="AB457" s="183">
        <v>37.381802</v>
      </c>
      <c r="AC457" s="183">
        <v>37.397635999999999</v>
      </c>
      <c r="AD457" s="183">
        <v>37.436619</v>
      </c>
      <c r="AE457" s="183">
        <v>37.595489999999998</v>
      </c>
      <c r="AF457" s="181">
        <v>7.7499999999999997E-4</v>
      </c>
      <c r="AG457" s="37"/>
    </row>
    <row r="458" spans="1:33" ht="12" customHeight="1" x14ac:dyDescent="0.35">
      <c r="A458" s="36" t="s">
        <v>2308</v>
      </c>
      <c r="B458" s="182" t="s">
        <v>2144</v>
      </c>
      <c r="C458" s="183">
        <v>20.292027999999998</v>
      </c>
      <c r="D458" s="183">
        <v>19.940311000000001</v>
      </c>
      <c r="E458" s="183">
        <v>19.692764</v>
      </c>
      <c r="F458" s="183">
        <v>19.591373000000001</v>
      </c>
      <c r="G458" s="183">
        <v>19.523319000000001</v>
      </c>
      <c r="H458" s="183">
        <v>19.464431999999999</v>
      </c>
      <c r="I458" s="183">
        <v>19.528095</v>
      </c>
      <c r="J458" s="183">
        <v>19.594100999999998</v>
      </c>
      <c r="K458" s="183">
        <v>19.721713999999999</v>
      </c>
      <c r="L458" s="183">
        <v>19.875793000000002</v>
      </c>
      <c r="M458" s="183">
        <v>19.846291999999998</v>
      </c>
      <c r="N458" s="183">
        <v>19.683060000000001</v>
      </c>
      <c r="O458" s="183">
        <v>19.556732</v>
      </c>
      <c r="P458" s="183">
        <v>19.452978000000002</v>
      </c>
      <c r="Q458" s="183">
        <v>19.348745000000001</v>
      </c>
      <c r="R458" s="183">
        <v>19.279612</v>
      </c>
      <c r="S458" s="183">
        <v>19.198383</v>
      </c>
      <c r="T458" s="183">
        <v>19.114516999999999</v>
      </c>
      <c r="U458" s="183">
        <v>19.121347</v>
      </c>
      <c r="V458" s="183">
        <v>19.042873</v>
      </c>
      <c r="W458" s="183">
        <v>18.898973000000002</v>
      </c>
      <c r="X458" s="183">
        <v>18.825880000000002</v>
      </c>
      <c r="Y458" s="183">
        <v>18.808495000000001</v>
      </c>
      <c r="Z458" s="183">
        <v>18.965630000000001</v>
      </c>
      <c r="AA458" s="183">
        <v>19.098848</v>
      </c>
      <c r="AB458" s="183">
        <v>19.183064000000002</v>
      </c>
      <c r="AC458" s="183">
        <v>19.21829</v>
      </c>
      <c r="AD458" s="183">
        <v>19.429607000000001</v>
      </c>
      <c r="AE458" s="183">
        <v>19.578903</v>
      </c>
      <c r="AF458" s="181">
        <v>-1.2769999999999999E-3</v>
      </c>
      <c r="AG458" s="37"/>
    </row>
    <row r="459" spans="1:33" ht="12" customHeight="1" x14ac:dyDescent="0.35">
      <c r="A459" s="36" t="s">
        <v>2309</v>
      </c>
      <c r="B459" s="182" t="s">
        <v>2146</v>
      </c>
      <c r="C459" s="183">
        <v>194.27526900000001</v>
      </c>
      <c r="D459" s="183">
        <v>180.94485499999999</v>
      </c>
      <c r="E459" s="183">
        <v>178.23822000000001</v>
      </c>
      <c r="F459" s="183">
        <v>180.81321700000001</v>
      </c>
      <c r="G459" s="183">
        <v>184.713593</v>
      </c>
      <c r="H459" s="183">
        <v>188.82560699999999</v>
      </c>
      <c r="I459" s="183">
        <v>192.367828</v>
      </c>
      <c r="J459" s="183">
        <v>194.916382</v>
      </c>
      <c r="K459" s="183">
        <v>196.99804700000001</v>
      </c>
      <c r="L459" s="183">
        <v>199.382904</v>
      </c>
      <c r="M459" s="183">
        <v>202.337738</v>
      </c>
      <c r="N459" s="183">
        <v>205.401398</v>
      </c>
      <c r="O459" s="183">
        <v>208.885437</v>
      </c>
      <c r="P459" s="183">
        <v>212.30413799999999</v>
      </c>
      <c r="Q459" s="183">
        <v>215.07200599999999</v>
      </c>
      <c r="R459" s="183">
        <v>218.17053200000001</v>
      </c>
      <c r="S459" s="183">
        <v>221.01092499999999</v>
      </c>
      <c r="T459" s="183">
        <v>224.28478999999999</v>
      </c>
      <c r="U459" s="183">
        <v>227.976868</v>
      </c>
      <c r="V459" s="183">
        <v>231.68948399999999</v>
      </c>
      <c r="W459" s="183">
        <v>235.81390400000001</v>
      </c>
      <c r="X459" s="183">
        <v>239.945831</v>
      </c>
      <c r="Y459" s="183">
        <v>243.62713600000001</v>
      </c>
      <c r="Z459" s="183">
        <v>246.82540900000001</v>
      </c>
      <c r="AA459" s="183">
        <v>250.499908</v>
      </c>
      <c r="AB459" s="183">
        <v>254.51388499999999</v>
      </c>
      <c r="AC459" s="183">
        <v>257.70727499999998</v>
      </c>
      <c r="AD459" s="183">
        <v>260.86340300000001</v>
      </c>
      <c r="AE459" s="183">
        <v>265.21646099999998</v>
      </c>
      <c r="AF459" s="181">
        <v>1.1179E-2</v>
      </c>
      <c r="AG459" s="37"/>
    </row>
    <row r="460" spans="1:33" ht="12" customHeight="1" x14ac:dyDescent="0.35">
      <c r="A460" s="36" t="s">
        <v>2310</v>
      </c>
      <c r="B460" s="182" t="s">
        <v>2148</v>
      </c>
      <c r="C460" s="183">
        <v>90.742751999999996</v>
      </c>
      <c r="D460" s="183">
        <v>86.464554000000007</v>
      </c>
      <c r="E460" s="183">
        <v>83.936965999999998</v>
      </c>
      <c r="F460" s="183">
        <v>86.181290000000004</v>
      </c>
      <c r="G460" s="183">
        <v>89.099022000000005</v>
      </c>
      <c r="H460" s="183">
        <v>91.661254999999997</v>
      </c>
      <c r="I460" s="183">
        <v>93.710357999999999</v>
      </c>
      <c r="J460" s="183">
        <v>94.958022999999997</v>
      </c>
      <c r="K460" s="183">
        <v>96.101791000000006</v>
      </c>
      <c r="L460" s="183">
        <v>97.617073000000005</v>
      </c>
      <c r="M460" s="183">
        <v>99.235809000000003</v>
      </c>
      <c r="N460" s="183">
        <v>100.737984</v>
      </c>
      <c r="O460" s="183">
        <v>102.557266</v>
      </c>
      <c r="P460" s="183">
        <v>104.171623</v>
      </c>
      <c r="Q460" s="183">
        <v>105.246475</v>
      </c>
      <c r="R460" s="183">
        <v>106.47283899999999</v>
      </c>
      <c r="S460" s="183">
        <v>107.35865</v>
      </c>
      <c r="T460" s="183">
        <v>108.68514999999999</v>
      </c>
      <c r="U460" s="183">
        <v>110.229057</v>
      </c>
      <c r="V460" s="183">
        <v>111.44725</v>
      </c>
      <c r="W460" s="183">
        <v>112.67910000000001</v>
      </c>
      <c r="X460" s="183">
        <v>113.83472399999999</v>
      </c>
      <c r="Y460" s="183">
        <v>114.71405</v>
      </c>
      <c r="Z460" s="183">
        <v>115.476997</v>
      </c>
      <c r="AA460" s="183">
        <v>116.805916</v>
      </c>
      <c r="AB460" s="183">
        <v>118.237793</v>
      </c>
      <c r="AC460" s="183">
        <v>118.941002</v>
      </c>
      <c r="AD460" s="183">
        <v>120.179474</v>
      </c>
      <c r="AE460" s="183">
        <v>122.282387</v>
      </c>
      <c r="AF460" s="181">
        <v>1.0711E-2</v>
      </c>
      <c r="AG460" s="37"/>
    </row>
    <row r="461" spans="1:33" ht="12" customHeight="1" x14ac:dyDescent="0.35">
      <c r="A461" s="36" t="s">
        <v>2311</v>
      </c>
      <c r="B461" s="182" t="s">
        <v>2150</v>
      </c>
      <c r="C461" s="183">
        <v>9.4210320000000003</v>
      </c>
      <c r="D461" s="183">
        <v>9.4758709999999997</v>
      </c>
      <c r="E461" s="183">
        <v>9.3674759999999999</v>
      </c>
      <c r="F461" s="183">
        <v>9.5801119999999997</v>
      </c>
      <c r="G461" s="183">
        <v>9.7928840000000008</v>
      </c>
      <c r="H461" s="183">
        <v>9.9231300000000005</v>
      </c>
      <c r="I461" s="183">
        <v>9.9783840000000001</v>
      </c>
      <c r="J461" s="183">
        <v>9.9860969999999991</v>
      </c>
      <c r="K461" s="183">
        <v>9.9579070000000005</v>
      </c>
      <c r="L461" s="183">
        <v>10.013674999999999</v>
      </c>
      <c r="M461" s="183">
        <v>9.9760469999999994</v>
      </c>
      <c r="N461" s="183">
        <v>9.9437639999999998</v>
      </c>
      <c r="O461" s="183">
        <v>9.9981340000000003</v>
      </c>
      <c r="P461" s="183">
        <v>9.9894979999999993</v>
      </c>
      <c r="Q461" s="183">
        <v>9.9266760000000005</v>
      </c>
      <c r="R461" s="183">
        <v>9.946472</v>
      </c>
      <c r="S461" s="183">
        <v>9.8767840000000007</v>
      </c>
      <c r="T461" s="183">
        <v>9.9336579999999994</v>
      </c>
      <c r="U461" s="183">
        <v>9.9454809999999991</v>
      </c>
      <c r="V461" s="183">
        <v>9.9400469999999999</v>
      </c>
      <c r="W461" s="183">
        <v>9.9202779999999997</v>
      </c>
      <c r="X461" s="183">
        <v>9.8955870000000008</v>
      </c>
      <c r="Y461" s="183">
        <v>9.8678539999999995</v>
      </c>
      <c r="Z461" s="183">
        <v>9.8006049999999991</v>
      </c>
      <c r="AA461" s="183">
        <v>9.7886389999999999</v>
      </c>
      <c r="AB461" s="183">
        <v>9.7869790000000005</v>
      </c>
      <c r="AC461" s="183">
        <v>9.7203630000000008</v>
      </c>
      <c r="AD461" s="183">
        <v>9.6847220000000007</v>
      </c>
      <c r="AE461" s="183">
        <v>9.7437609999999992</v>
      </c>
      <c r="AF461" s="181">
        <v>1.204E-3</v>
      </c>
      <c r="AG461" s="37"/>
    </row>
    <row r="462" spans="1:33" ht="12" customHeight="1" x14ac:dyDescent="0.35">
      <c r="A462" s="36" t="s">
        <v>2312</v>
      </c>
      <c r="B462" s="182" t="s">
        <v>2152</v>
      </c>
      <c r="C462" s="183">
        <v>47.991982</v>
      </c>
      <c r="D462" s="183">
        <v>44.387732999999997</v>
      </c>
      <c r="E462" s="183">
        <v>42.144722000000002</v>
      </c>
      <c r="F462" s="183">
        <v>43.732731000000001</v>
      </c>
      <c r="G462" s="183">
        <v>45.222816000000002</v>
      </c>
      <c r="H462" s="183">
        <v>46.490551000000004</v>
      </c>
      <c r="I462" s="183">
        <v>47.640529999999998</v>
      </c>
      <c r="J462" s="183">
        <v>48.289684000000001</v>
      </c>
      <c r="K462" s="183">
        <v>48.956699</v>
      </c>
      <c r="L462" s="183">
        <v>49.821800000000003</v>
      </c>
      <c r="M462" s="183">
        <v>50.662906999999997</v>
      </c>
      <c r="N462" s="183">
        <v>51.424793000000001</v>
      </c>
      <c r="O462" s="183">
        <v>52.293087</v>
      </c>
      <c r="P462" s="183">
        <v>53.181007000000001</v>
      </c>
      <c r="Q462" s="183">
        <v>53.704211999999998</v>
      </c>
      <c r="R462" s="183">
        <v>54.351982</v>
      </c>
      <c r="S462" s="183">
        <v>54.761294999999997</v>
      </c>
      <c r="T462" s="183">
        <v>55.430183</v>
      </c>
      <c r="U462" s="183">
        <v>56.381633999999998</v>
      </c>
      <c r="V462" s="183">
        <v>57.101765</v>
      </c>
      <c r="W462" s="183">
        <v>57.811805999999997</v>
      </c>
      <c r="X462" s="183">
        <v>58.453457</v>
      </c>
      <c r="Y462" s="183">
        <v>58.934078</v>
      </c>
      <c r="Z462" s="183">
        <v>59.351188999999998</v>
      </c>
      <c r="AA462" s="183">
        <v>60.127811000000001</v>
      </c>
      <c r="AB462" s="183">
        <v>60.900191999999997</v>
      </c>
      <c r="AC462" s="183">
        <v>61.238419</v>
      </c>
      <c r="AD462" s="183">
        <v>61.966991</v>
      </c>
      <c r="AE462" s="183">
        <v>63.141396</v>
      </c>
      <c r="AF462" s="181">
        <v>9.8460000000000006E-3</v>
      </c>
      <c r="AG462" s="37"/>
    </row>
    <row r="463" spans="1:33" ht="12" customHeight="1" x14ac:dyDescent="0.35">
      <c r="A463" s="36" t="s">
        <v>2313</v>
      </c>
      <c r="B463" s="182" t="s">
        <v>2154</v>
      </c>
      <c r="C463" s="183">
        <v>27.67643</v>
      </c>
      <c r="D463" s="183">
        <v>26.96245</v>
      </c>
      <c r="E463" s="183">
        <v>26.707142000000001</v>
      </c>
      <c r="F463" s="183">
        <v>26.990627</v>
      </c>
      <c r="G463" s="183">
        <v>27.943348</v>
      </c>
      <c r="H463" s="183">
        <v>28.900597000000001</v>
      </c>
      <c r="I463" s="183">
        <v>29.617584000000001</v>
      </c>
      <c r="J463" s="183">
        <v>30.079439000000001</v>
      </c>
      <c r="K463" s="183">
        <v>30.480723999999999</v>
      </c>
      <c r="L463" s="183">
        <v>30.974599999999999</v>
      </c>
      <c r="M463" s="183">
        <v>31.646073999999999</v>
      </c>
      <c r="N463" s="183">
        <v>32.286259000000001</v>
      </c>
      <c r="O463" s="183">
        <v>33.025764000000002</v>
      </c>
      <c r="P463" s="183">
        <v>33.668532999999996</v>
      </c>
      <c r="Q463" s="183">
        <v>34.237160000000003</v>
      </c>
      <c r="R463" s="183">
        <v>34.768219000000002</v>
      </c>
      <c r="S463" s="183">
        <v>35.248908999999998</v>
      </c>
      <c r="T463" s="183">
        <v>35.830539999999999</v>
      </c>
      <c r="U463" s="183">
        <v>36.479621999999999</v>
      </c>
      <c r="V463" s="183">
        <v>37.024726999999999</v>
      </c>
      <c r="W463" s="183">
        <v>37.590145</v>
      </c>
      <c r="X463" s="183">
        <v>38.192326000000001</v>
      </c>
      <c r="Y463" s="183">
        <v>38.706927999999998</v>
      </c>
      <c r="Z463" s="183">
        <v>39.214362999999999</v>
      </c>
      <c r="AA463" s="183">
        <v>39.841751000000002</v>
      </c>
      <c r="AB463" s="183">
        <v>40.541469999999997</v>
      </c>
      <c r="AC463" s="183">
        <v>41.041519000000001</v>
      </c>
      <c r="AD463" s="183">
        <v>41.643005000000002</v>
      </c>
      <c r="AE463" s="183">
        <v>42.524138999999998</v>
      </c>
      <c r="AF463" s="181">
        <v>1.5457E-2</v>
      </c>
      <c r="AG463" s="37"/>
    </row>
    <row r="464" spans="1:33" ht="12" customHeight="1" x14ac:dyDescent="0.35">
      <c r="A464" s="36" t="s">
        <v>2314</v>
      </c>
      <c r="B464" s="182" t="s">
        <v>2156</v>
      </c>
      <c r="C464" s="183">
        <v>5.6533040000000003</v>
      </c>
      <c r="D464" s="183">
        <v>5.6384970000000001</v>
      </c>
      <c r="E464" s="183">
        <v>5.717619</v>
      </c>
      <c r="F464" s="183">
        <v>5.8778259999999998</v>
      </c>
      <c r="G464" s="183">
        <v>6.139977</v>
      </c>
      <c r="H464" s="183">
        <v>6.3469810000000004</v>
      </c>
      <c r="I464" s="183">
        <v>6.4738579999999999</v>
      </c>
      <c r="J464" s="183">
        <v>6.6028039999999999</v>
      </c>
      <c r="K464" s="183">
        <v>6.7064649999999997</v>
      </c>
      <c r="L464" s="183">
        <v>6.8070009999999996</v>
      </c>
      <c r="M464" s="183">
        <v>6.9507789999999998</v>
      </c>
      <c r="N464" s="183">
        <v>7.0831660000000003</v>
      </c>
      <c r="O464" s="183">
        <v>7.2402819999999997</v>
      </c>
      <c r="P464" s="183">
        <v>7.3325870000000002</v>
      </c>
      <c r="Q464" s="183">
        <v>7.378425</v>
      </c>
      <c r="R464" s="183">
        <v>7.4061659999999998</v>
      </c>
      <c r="S464" s="183">
        <v>7.4716659999999999</v>
      </c>
      <c r="T464" s="183">
        <v>7.490767</v>
      </c>
      <c r="U464" s="183">
        <v>7.4223210000000002</v>
      </c>
      <c r="V464" s="183">
        <v>7.3807140000000002</v>
      </c>
      <c r="W464" s="183">
        <v>7.3568680000000004</v>
      </c>
      <c r="X464" s="183">
        <v>7.2933560000000002</v>
      </c>
      <c r="Y464" s="183">
        <v>7.2051819999999998</v>
      </c>
      <c r="Z464" s="183">
        <v>7.1108409999999997</v>
      </c>
      <c r="AA464" s="183">
        <v>7.047714</v>
      </c>
      <c r="AB464" s="183">
        <v>7.0091530000000004</v>
      </c>
      <c r="AC464" s="183">
        <v>6.9407009999999998</v>
      </c>
      <c r="AD464" s="183">
        <v>6.8847569999999996</v>
      </c>
      <c r="AE464" s="183">
        <v>6.8730909999999996</v>
      </c>
      <c r="AF464" s="181">
        <v>7.0020000000000004E-3</v>
      </c>
      <c r="AG464" s="37"/>
    </row>
    <row r="465" spans="1:33" ht="12" customHeight="1" x14ac:dyDescent="0.35">
      <c r="A465" s="36" t="s">
        <v>2315</v>
      </c>
      <c r="B465" s="182" t="s">
        <v>2158</v>
      </c>
      <c r="C465" s="183">
        <v>103.532509</v>
      </c>
      <c r="D465" s="183">
        <v>94.480309000000005</v>
      </c>
      <c r="E465" s="183">
        <v>94.301254</v>
      </c>
      <c r="F465" s="183">
        <v>94.631927000000005</v>
      </c>
      <c r="G465" s="183">
        <v>95.614570999999998</v>
      </c>
      <c r="H465" s="183">
        <v>97.164351999999994</v>
      </c>
      <c r="I465" s="183">
        <v>98.657477999999998</v>
      </c>
      <c r="J465" s="183">
        <v>99.958350999999993</v>
      </c>
      <c r="K465" s="183">
        <v>100.896263</v>
      </c>
      <c r="L465" s="183">
        <v>101.765823</v>
      </c>
      <c r="M465" s="183">
        <v>103.10193599999999</v>
      </c>
      <c r="N465" s="183">
        <v>104.663414</v>
      </c>
      <c r="O465" s="183">
        <v>106.328163</v>
      </c>
      <c r="P465" s="183">
        <v>108.13252300000001</v>
      </c>
      <c r="Q465" s="183">
        <v>109.825531</v>
      </c>
      <c r="R465" s="183">
        <v>111.697701</v>
      </c>
      <c r="S465" s="183">
        <v>113.652275</v>
      </c>
      <c r="T465" s="183">
        <v>115.59963999999999</v>
      </c>
      <c r="U465" s="183">
        <v>117.747818</v>
      </c>
      <c r="V465" s="183">
        <v>120.242233</v>
      </c>
      <c r="W465" s="183">
        <v>123.134804</v>
      </c>
      <c r="X465" s="183">
        <v>126.111115</v>
      </c>
      <c r="Y465" s="183">
        <v>128.91308599999999</v>
      </c>
      <c r="Z465" s="183">
        <v>131.34841900000001</v>
      </c>
      <c r="AA465" s="183">
        <v>133.693985</v>
      </c>
      <c r="AB465" s="183">
        <v>136.276093</v>
      </c>
      <c r="AC465" s="183">
        <v>138.76628099999999</v>
      </c>
      <c r="AD465" s="183">
        <v>140.68391399999999</v>
      </c>
      <c r="AE465" s="183">
        <v>142.934067</v>
      </c>
      <c r="AF465" s="181">
        <v>1.1584000000000001E-2</v>
      </c>
      <c r="AG465" s="37"/>
    </row>
    <row r="466" spans="1:33" ht="15" customHeight="1" x14ac:dyDescent="0.35">
      <c r="A466" s="36" t="s">
        <v>2316</v>
      </c>
      <c r="B466" s="182" t="s">
        <v>2160</v>
      </c>
      <c r="C466" s="183">
        <v>103.92739899999999</v>
      </c>
      <c r="D466" s="183">
        <v>112.269569</v>
      </c>
      <c r="E466" s="183">
        <v>111.739929</v>
      </c>
      <c r="F466" s="183">
        <v>110.428169</v>
      </c>
      <c r="G466" s="183">
        <v>109.376144</v>
      </c>
      <c r="H466" s="183">
        <v>108.728714</v>
      </c>
      <c r="I466" s="183">
        <v>107.839806</v>
      </c>
      <c r="J466" s="183">
        <v>106.927139</v>
      </c>
      <c r="K466" s="183">
        <v>105.573151</v>
      </c>
      <c r="L466" s="183">
        <v>104.23118599999999</v>
      </c>
      <c r="M466" s="183">
        <v>103.20652800000001</v>
      </c>
      <c r="N466" s="183">
        <v>102.382195</v>
      </c>
      <c r="O466" s="183">
        <v>101.727203</v>
      </c>
      <c r="P466" s="183">
        <v>101.03949</v>
      </c>
      <c r="Q466" s="183">
        <v>100.27121699999999</v>
      </c>
      <c r="R466" s="183">
        <v>99.517632000000006</v>
      </c>
      <c r="S466" s="183">
        <v>98.656875999999997</v>
      </c>
      <c r="T466" s="183">
        <v>97.802689000000001</v>
      </c>
      <c r="U466" s="183">
        <v>96.898810999999995</v>
      </c>
      <c r="V466" s="183">
        <v>96.003838000000002</v>
      </c>
      <c r="W466" s="183">
        <v>95.588577000000001</v>
      </c>
      <c r="X466" s="183">
        <v>95.149437000000006</v>
      </c>
      <c r="Y466" s="183">
        <v>94.703827000000004</v>
      </c>
      <c r="Z466" s="183">
        <v>94.143921000000006</v>
      </c>
      <c r="AA466" s="183">
        <v>93.818511999999998</v>
      </c>
      <c r="AB466" s="183">
        <v>93.538657999999998</v>
      </c>
      <c r="AC466" s="183">
        <v>93.071472</v>
      </c>
      <c r="AD466" s="183">
        <v>92.793892</v>
      </c>
      <c r="AE466" s="183">
        <v>92.912041000000002</v>
      </c>
      <c r="AF466" s="181">
        <v>-3.993E-3</v>
      </c>
      <c r="AG466" s="37"/>
    </row>
    <row r="467" spans="1:33" ht="15" customHeight="1" x14ac:dyDescent="0.35">
      <c r="A467" s="36" t="s">
        <v>2317</v>
      </c>
      <c r="B467" s="182" t="s">
        <v>2162</v>
      </c>
      <c r="C467" s="183">
        <v>96.578293000000002</v>
      </c>
      <c r="D467" s="183">
        <v>104.622314</v>
      </c>
      <c r="E467" s="183">
        <v>103.981804</v>
      </c>
      <c r="F467" s="183">
        <v>102.790657</v>
      </c>
      <c r="G467" s="183">
        <v>101.94574</v>
      </c>
      <c r="H467" s="183">
        <v>101.487404</v>
      </c>
      <c r="I467" s="183">
        <v>100.752815</v>
      </c>
      <c r="J467" s="183">
        <v>100.02578699999999</v>
      </c>
      <c r="K467" s="183">
        <v>98.842292999999998</v>
      </c>
      <c r="L467" s="183">
        <v>97.645415999999997</v>
      </c>
      <c r="M467" s="183">
        <v>96.802161999999996</v>
      </c>
      <c r="N467" s="183">
        <v>96.149963</v>
      </c>
      <c r="O467" s="183">
        <v>95.618622000000002</v>
      </c>
      <c r="P467" s="183">
        <v>95.097137000000004</v>
      </c>
      <c r="Q467" s="183">
        <v>94.462981999999997</v>
      </c>
      <c r="R467" s="183">
        <v>93.840087999999994</v>
      </c>
      <c r="S467" s="183">
        <v>93.137680000000003</v>
      </c>
      <c r="T467" s="183">
        <v>92.421042999999997</v>
      </c>
      <c r="U467" s="183">
        <v>91.663535999999993</v>
      </c>
      <c r="V467" s="183">
        <v>90.924476999999996</v>
      </c>
      <c r="W467" s="183">
        <v>90.631538000000006</v>
      </c>
      <c r="X467" s="183">
        <v>90.304908999999995</v>
      </c>
      <c r="Y467" s="183">
        <v>89.970412999999994</v>
      </c>
      <c r="Z467" s="183">
        <v>89.521286000000003</v>
      </c>
      <c r="AA467" s="183">
        <v>89.296081999999998</v>
      </c>
      <c r="AB467" s="183">
        <v>89.119415000000004</v>
      </c>
      <c r="AC467" s="183">
        <v>88.771507</v>
      </c>
      <c r="AD467" s="183">
        <v>88.587081999999995</v>
      </c>
      <c r="AE467" s="183">
        <v>88.779555999999999</v>
      </c>
      <c r="AF467" s="181">
        <v>-3.003E-3</v>
      </c>
      <c r="AG467" s="37"/>
    </row>
    <row r="468" spans="1:33" ht="15" customHeight="1" x14ac:dyDescent="0.35">
      <c r="A468" s="36" t="s">
        <v>2318</v>
      </c>
      <c r="B468" s="182" t="s">
        <v>2164</v>
      </c>
      <c r="C468" s="183">
        <v>7.3491030000000004</v>
      </c>
      <c r="D468" s="183">
        <v>7.6472559999999996</v>
      </c>
      <c r="E468" s="183">
        <v>7.7581220000000002</v>
      </c>
      <c r="F468" s="183">
        <v>7.6375099999999998</v>
      </c>
      <c r="G468" s="183">
        <v>7.4304030000000001</v>
      </c>
      <c r="H468" s="183">
        <v>7.2413090000000002</v>
      </c>
      <c r="I468" s="183">
        <v>7.0869920000000004</v>
      </c>
      <c r="J468" s="183">
        <v>6.9013499999999999</v>
      </c>
      <c r="K468" s="183">
        <v>6.730855</v>
      </c>
      <c r="L468" s="183">
        <v>6.5857700000000001</v>
      </c>
      <c r="M468" s="183">
        <v>6.4043650000000003</v>
      </c>
      <c r="N468" s="183">
        <v>6.2322300000000004</v>
      </c>
      <c r="O468" s="183">
        <v>6.1085830000000003</v>
      </c>
      <c r="P468" s="183">
        <v>5.9423519999999996</v>
      </c>
      <c r="Q468" s="183">
        <v>5.808236</v>
      </c>
      <c r="R468" s="183">
        <v>5.6775440000000001</v>
      </c>
      <c r="S468" s="183">
        <v>5.5191929999999996</v>
      </c>
      <c r="T468" s="183">
        <v>5.3816470000000001</v>
      </c>
      <c r="U468" s="183">
        <v>5.2352730000000003</v>
      </c>
      <c r="V468" s="183">
        <v>5.0793590000000002</v>
      </c>
      <c r="W468" s="183">
        <v>4.9570400000000001</v>
      </c>
      <c r="X468" s="183">
        <v>4.8445289999999996</v>
      </c>
      <c r="Y468" s="183">
        <v>4.7334139999999998</v>
      </c>
      <c r="Z468" s="183">
        <v>4.6226330000000004</v>
      </c>
      <c r="AA468" s="183">
        <v>4.5224320000000002</v>
      </c>
      <c r="AB468" s="183">
        <v>4.4192400000000003</v>
      </c>
      <c r="AC468" s="183">
        <v>4.2999669999999997</v>
      </c>
      <c r="AD468" s="183">
        <v>4.2068099999999999</v>
      </c>
      <c r="AE468" s="183">
        <v>4.132485</v>
      </c>
      <c r="AF468" s="181">
        <v>-2.0351000000000001E-2</v>
      </c>
      <c r="AG468" s="37"/>
    </row>
    <row r="469" spans="1:33" ht="15" customHeight="1" x14ac:dyDescent="0.35">
      <c r="A469" s="36" t="s">
        <v>2319</v>
      </c>
      <c r="B469" s="182" t="s">
        <v>2166</v>
      </c>
      <c r="C469" s="183">
        <v>73.882874000000001</v>
      </c>
      <c r="D469" s="183">
        <v>72.136229999999998</v>
      </c>
      <c r="E469" s="183">
        <v>71.376487999999995</v>
      </c>
      <c r="F469" s="183">
        <v>72.155929999999998</v>
      </c>
      <c r="G469" s="183">
        <v>73.770522999999997</v>
      </c>
      <c r="H469" s="183">
        <v>75.197463999999997</v>
      </c>
      <c r="I469" s="183">
        <v>76.331985000000003</v>
      </c>
      <c r="J469" s="183">
        <v>77.358620000000002</v>
      </c>
      <c r="K469" s="183">
        <v>78.129752999999994</v>
      </c>
      <c r="L469" s="183">
        <v>79.044182000000006</v>
      </c>
      <c r="M469" s="183">
        <v>80.299850000000006</v>
      </c>
      <c r="N469" s="183">
        <v>81.431579999999997</v>
      </c>
      <c r="O469" s="183">
        <v>82.423232999999996</v>
      </c>
      <c r="P469" s="183">
        <v>83.622321999999997</v>
      </c>
      <c r="Q469" s="183">
        <v>84.591369999999998</v>
      </c>
      <c r="R469" s="183">
        <v>85.539291000000006</v>
      </c>
      <c r="S469" s="183">
        <v>86.431976000000006</v>
      </c>
      <c r="T469" s="183">
        <v>87.142525000000006</v>
      </c>
      <c r="U469" s="183">
        <v>87.963531000000003</v>
      </c>
      <c r="V469" s="183">
        <v>88.986014999999995</v>
      </c>
      <c r="W469" s="183">
        <v>89.957642000000007</v>
      </c>
      <c r="X469" s="183">
        <v>91.047020000000003</v>
      </c>
      <c r="Y469" s="183">
        <v>91.898917999999995</v>
      </c>
      <c r="Z469" s="183">
        <v>92.611846999999997</v>
      </c>
      <c r="AA469" s="183">
        <v>93.471419999999995</v>
      </c>
      <c r="AB469" s="183">
        <v>94.408707000000007</v>
      </c>
      <c r="AC469" s="183">
        <v>95.149665999999996</v>
      </c>
      <c r="AD469" s="183">
        <v>95.927261000000001</v>
      </c>
      <c r="AE469" s="183">
        <v>97.309982000000005</v>
      </c>
      <c r="AF469" s="181">
        <v>9.8849999999999997E-3</v>
      </c>
      <c r="AG469" s="37"/>
    </row>
    <row r="470" spans="1:33" ht="15" customHeight="1" x14ac:dyDescent="0.35">
      <c r="A470" s="36" t="s">
        <v>2320</v>
      </c>
      <c r="B470" s="182" t="s">
        <v>2168</v>
      </c>
      <c r="C470" s="183">
        <v>19.303066000000001</v>
      </c>
      <c r="D470" s="183">
        <v>18.338715000000001</v>
      </c>
      <c r="E470" s="183">
        <v>18.043182000000002</v>
      </c>
      <c r="F470" s="183">
        <v>18.175930000000001</v>
      </c>
      <c r="G470" s="183">
        <v>18.531753999999999</v>
      </c>
      <c r="H470" s="183">
        <v>18.821546999999999</v>
      </c>
      <c r="I470" s="183">
        <v>19.055159</v>
      </c>
      <c r="J470" s="183">
        <v>19.221657</v>
      </c>
      <c r="K470" s="183">
        <v>19.356397999999999</v>
      </c>
      <c r="L470" s="183">
        <v>19.510386</v>
      </c>
      <c r="M470" s="183">
        <v>19.727034</v>
      </c>
      <c r="N470" s="183">
        <v>19.881723000000001</v>
      </c>
      <c r="O470" s="183">
        <v>19.989364999999999</v>
      </c>
      <c r="P470" s="183">
        <v>20.200523</v>
      </c>
      <c r="Q470" s="183">
        <v>20.364449</v>
      </c>
      <c r="R470" s="183">
        <v>20.594035999999999</v>
      </c>
      <c r="S470" s="183">
        <v>20.837547000000001</v>
      </c>
      <c r="T470" s="183">
        <v>21.077559000000001</v>
      </c>
      <c r="U470" s="183">
        <v>21.321058000000001</v>
      </c>
      <c r="V470" s="183">
        <v>21.561581</v>
      </c>
      <c r="W470" s="183">
        <v>21.759674</v>
      </c>
      <c r="X470" s="183">
        <v>21.826225000000001</v>
      </c>
      <c r="Y470" s="183">
        <v>22.012502999999999</v>
      </c>
      <c r="Z470" s="183">
        <v>22.254562</v>
      </c>
      <c r="AA470" s="183">
        <v>22.477314</v>
      </c>
      <c r="AB470" s="183">
        <v>22.683937</v>
      </c>
      <c r="AC470" s="183">
        <v>22.823948000000001</v>
      </c>
      <c r="AD470" s="183">
        <v>22.967323</v>
      </c>
      <c r="AE470" s="183">
        <v>23.152155</v>
      </c>
      <c r="AF470" s="181">
        <v>6.515E-3</v>
      </c>
      <c r="AG470" s="37"/>
    </row>
    <row r="471" spans="1:33" ht="15" customHeight="1" x14ac:dyDescent="0.35">
      <c r="A471" s="36" t="s">
        <v>2321</v>
      </c>
      <c r="B471" s="182" t="s">
        <v>2170</v>
      </c>
      <c r="C471" s="183">
        <v>5.5932370000000002</v>
      </c>
      <c r="D471" s="183">
        <v>5.2149159999999997</v>
      </c>
      <c r="E471" s="183">
        <v>5.0618319999999999</v>
      </c>
      <c r="F471" s="183">
        <v>4.9931089999999996</v>
      </c>
      <c r="G471" s="183">
        <v>5.0783519999999998</v>
      </c>
      <c r="H471" s="183">
        <v>5.1115060000000003</v>
      </c>
      <c r="I471" s="183">
        <v>5.1289749999999996</v>
      </c>
      <c r="J471" s="183">
        <v>5.1254099999999996</v>
      </c>
      <c r="K471" s="183">
        <v>5.1124910000000003</v>
      </c>
      <c r="L471" s="183">
        <v>5.1060460000000001</v>
      </c>
      <c r="M471" s="183">
        <v>5.1044859999999996</v>
      </c>
      <c r="N471" s="183">
        <v>5.1151540000000004</v>
      </c>
      <c r="O471" s="183">
        <v>5.1419249999999996</v>
      </c>
      <c r="P471" s="183">
        <v>5.1728069999999997</v>
      </c>
      <c r="Q471" s="183">
        <v>5.1650489999999998</v>
      </c>
      <c r="R471" s="183">
        <v>5.193568</v>
      </c>
      <c r="S471" s="183">
        <v>5.1916599999999997</v>
      </c>
      <c r="T471" s="183">
        <v>5.2544389999999996</v>
      </c>
      <c r="U471" s="183">
        <v>5.3003689999999999</v>
      </c>
      <c r="V471" s="183">
        <v>5.3219989999999999</v>
      </c>
      <c r="W471" s="183">
        <v>5.3581839999999996</v>
      </c>
      <c r="X471" s="183">
        <v>5.3493380000000004</v>
      </c>
      <c r="Y471" s="183">
        <v>5.3591430000000004</v>
      </c>
      <c r="Z471" s="183">
        <v>5.3763160000000001</v>
      </c>
      <c r="AA471" s="183">
        <v>5.4202940000000002</v>
      </c>
      <c r="AB471" s="183">
        <v>5.4302530000000004</v>
      </c>
      <c r="AC471" s="183">
        <v>5.4088440000000002</v>
      </c>
      <c r="AD471" s="183">
        <v>5.4095149999999999</v>
      </c>
      <c r="AE471" s="183">
        <v>5.4260149999999996</v>
      </c>
      <c r="AF471" s="181">
        <v>-1.083E-3</v>
      </c>
      <c r="AG471" s="37"/>
    </row>
    <row r="472" spans="1:33" ht="15" customHeight="1" x14ac:dyDescent="0.35">
      <c r="A472" s="36" t="s">
        <v>2322</v>
      </c>
      <c r="B472" s="182" t="s">
        <v>2172</v>
      </c>
      <c r="C472" s="183">
        <v>1.8457779999999999</v>
      </c>
      <c r="D472" s="183">
        <v>1.7606520000000001</v>
      </c>
      <c r="E472" s="183">
        <v>1.7398579999999999</v>
      </c>
      <c r="F472" s="183">
        <v>1.758311</v>
      </c>
      <c r="G472" s="183">
        <v>1.7738719999999999</v>
      </c>
      <c r="H472" s="183">
        <v>1.7938559999999999</v>
      </c>
      <c r="I472" s="183">
        <v>1.8098650000000001</v>
      </c>
      <c r="J472" s="183">
        <v>1.831135</v>
      </c>
      <c r="K472" s="183">
        <v>1.8380399999999999</v>
      </c>
      <c r="L472" s="183">
        <v>1.864366</v>
      </c>
      <c r="M472" s="183">
        <v>1.8808</v>
      </c>
      <c r="N472" s="183">
        <v>1.888927</v>
      </c>
      <c r="O472" s="183">
        <v>1.89646</v>
      </c>
      <c r="P472" s="183">
        <v>1.916507</v>
      </c>
      <c r="Q472" s="183">
        <v>1.9461900000000001</v>
      </c>
      <c r="R472" s="183">
        <v>1.9636359999999999</v>
      </c>
      <c r="S472" s="183">
        <v>1.9932209999999999</v>
      </c>
      <c r="T472" s="183">
        <v>1.9956940000000001</v>
      </c>
      <c r="U472" s="183">
        <v>2.0124019999999998</v>
      </c>
      <c r="V472" s="183">
        <v>2.030983</v>
      </c>
      <c r="W472" s="183">
        <v>2.0463960000000001</v>
      </c>
      <c r="X472" s="183">
        <v>2.0529630000000001</v>
      </c>
      <c r="Y472" s="183">
        <v>2.0713689999999998</v>
      </c>
      <c r="Z472" s="183">
        <v>2.094217</v>
      </c>
      <c r="AA472" s="183">
        <v>2.1100910000000002</v>
      </c>
      <c r="AB472" s="183">
        <v>2.1273580000000001</v>
      </c>
      <c r="AC472" s="183">
        <v>2.138868</v>
      </c>
      <c r="AD472" s="183">
        <v>2.1490450000000001</v>
      </c>
      <c r="AE472" s="183">
        <v>2.1630769999999999</v>
      </c>
      <c r="AF472" s="181">
        <v>5.6820000000000004E-3</v>
      </c>
      <c r="AG472" s="37"/>
    </row>
    <row r="473" spans="1:33" ht="15" customHeight="1" x14ac:dyDescent="0.35">
      <c r="A473" s="36" t="s">
        <v>2323</v>
      </c>
      <c r="B473" s="182" t="s">
        <v>2174</v>
      </c>
      <c r="C473" s="183">
        <v>11.864051</v>
      </c>
      <c r="D473" s="183">
        <v>11.363146</v>
      </c>
      <c r="E473" s="183">
        <v>11.241493</v>
      </c>
      <c r="F473" s="183">
        <v>11.424509</v>
      </c>
      <c r="G473" s="183">
        <v>11.67953</v>
      </c>
      <c r="H473" s="183">
        <v>11.916183999999999</v>
      </c>
      <c r="I473" s="183">
        <v>12.116318</v>
      </c>
      <c r="J473" s="183">
        <v>12.265110999999999</v>
      </c>
      <c r="K473" s="183">
        <v>12.405867000000001</v>
      </c>
      <c r="L473" s="183">
        <v>12.539973</v>
      </c>
      <c r="M473" s="183">
        <v>12.741747999999999</v>
      </c>
      <c r="N473" s="183">
        <v>12.877643000000001</v>
      </c>
      <c r="O473" s="183">
        <v>12.950977999999999</v>
      </c>
      <c r="P473" s="183">
        <v>13.11121</v>
      </c>
      <c r="Q473" s="183">
        <v>13.253211</v>
      </c>
      <c r="R473" s="183">
        <v>13.436831</v>
      </c>
      <c r="S473" s="183">
        <v>13.652666999999999</v>
      </c>
      <c r="T473" s="183">
        <v>13.827426000000001</v>
      </c>
      <c r="U473" s="183">
        <v>14.008286</v>
      </c>
      <c r="V473" s="183">
        <v>14.208600000000001</v>
      </c>
      <c r="W473" s="183">
        <v>14.355093999999999</v>
      </c>
      <c r="X473" s="183">
        <v>14.423925000000001</v>
      </c>
      <c r="Y473" s="183">
        <v>14.581989999999999</v>
      </c>
      <c r="Z473" s="183">
        <v>14.784029</v>
      </c>
      <c r="AA473" s="183">
        <v>14.946929000000001</v>
      </c>
      <c r="AB473" s="183">
        <v>15.126326000000001</v>
      </c>
      <c r="AC473" s="183">
        <v>15.276236000000001</v>
      </c>
      <c r="AD473" s="183">
        <v>15.408763</v>
      </c>
      <c r="AE473" s="183">
        <v>15.563064000000001</v>
      </c>
      <c r="AF473" s="181">
        <v>9.7400000000000004E-3</v>
      </c>
      <c r="AG473" s="37"/>
    </row>
    <row r="474" spans="1:33" ht="12" customHeight="1" x14ac:dyDescent="0.35">
      <c r="A474" s="36" t="s">
        <v>2324</v>
      </c>
      <c r="B474" s="182" t="s">
        <v>2176</v>
      </c>
      <c r="C474" s="183">
        <v>78.242598999999998</v>
      </c>
      <c r="D474" s="183">
        <v>77.352219000000005</v>
      </c>
      <c r="E474" s="183">
        <v>77.044548000000006</v>
      </c>
      <c r="F474" s="183">
        <v>78.982506000000001</v>
      </c>
      <c r="G474" s="183">
        <v>81.967849999999999</v>
      </c>
      <c r="H474" s="183">
        <v>83.506523000000001</v>
      </c>
      <c r="I474" s="183">
        <v>83.843124000000003</v>
      </c>
      <c r="J474" s="183">
        <v>84.026259999999994</v>
      </c>
      <c r="K474" s="183">
        <v>83.612388999999993</v>
      </c>
      <c r="L474" s="183">
        <v>83.293532999999996</v>
      </c>
      <c r="M474" s="183">
        <v>83.657982000000004</v>
      </c>
      <c r="N474" s="183">
        <v>83.438202000000004</v>
      </c>
      <c r="O474" s="183">
        <v>83.313643999999996</v>
      </c>
      <c r="P474" s="183">
        <v>83.362319999999997</v>
      </c>
      <c r="Q474" s="183">
        <v>83.378135999999998</v>
      </c>
      <c r="R474" s="183">
        <v>83.915413000000001</v>
      </c>
      <c r="S474" s="183">
        <v>84.215912000000003</v>
      </c>
      <c r="T474" s="183">
        <v>84.424446000000003</v>
      </c>
      <c r="U474" s="183">
        <v>84.598067999999998</v>
      </c>
      <c r="V474" s="183">
        <v>84.914878999999999</v>
      </c>
      <c r="W474" s="183">
        <v>85.306061</v>
      </c>
      <c r="X474" s="183">
        <v>85.467788999999996</v>
      </c>
      <c r="Y474" s="183">
        <v>85.519119000000003</v>
      </c>
      <c r="Z474" s="183">
        <v>85.548286000000004</v>
      </c>
      <c r="AA474" s="183">
        <v>85.747864000000007</v>
      </c>
      <c r="AB474" s="183">
        <v>85.981171000000003</v>
      </c>
      <c r="AC474" s="183">
        <v>85.958122000000003</v>
      </c>
      <c r="AD474" s="183">
        <v>86.007050000000007</v>
      </c>
      <c r="AE474" s="183">
        <v>86.462563000000003</v>
      </c>
      <c r="AF474" s="181">
        <v>3.5739999999999999E-3</v>
      </c>
      <c r="AG474" s="37"/>
    </row>
    <row r="475" spans="1:33" ht="15" customHeight="1" x14ac:dyDescent="0.35">
      <c r="A475" s="36" t="s">
        <v>2325</v>
      </c>
      <c r="B475" s="182" t="s">
        <v>2178</v>
      </c>
      <c r="C475" s="183">
        <v>45.708495999999997</v>
      </c>
      <c r="D475" s="183">
        <v>44.818641999999997</v>
      </c>
      <c r="E475" s="183">
        <v>43.914360000000002</v>
      </c>
      <c r="F475" s="183">
        <v>44.628501999999997</v>
      </c>
      <c r="G475" s="183">
        <v>46.411503000000003</v>
      </c>
      <c r="H475" s="183">
        <v>47.199238000000001</v>
      </c>
      <c r="I475" s="183">
        <v>47.042858000000003</v>
      </c>
      <c r="J475" s="183">
        <v>46.938769999999998</v>
      </c>
      <c r="K475" s="183">
        <v>46.329650999999998</v>
      </c>
      <c r="L475" s="183">
        <v>45.872214999999997</v>
      </c>
      <c r="M475" s="183">
        <v>45.976315</v>
      </c>
      <c r="N475" s="183">
        <v>45.501190000000001</v>
      </c>
      <c r="O475" s="183">
        <v>45.082123000000003</v>
      </c>
      <c r="P475" s="183">
        <v>44.816249999999997</v>
      </c>
      <c r="Q475" s="183">
        <v>44.504162000000001</v>
      </c>
      <c r="R475" s="183">
        <v>44.649773000000003</v>
      </c>
      <c r="S475" s="183">
        <v>44.546452000000002</v>
      </c>
      <c r="T475" s="183">
        <v>44.254547000000002</v>
      </c>
      <c r="U475" s="183">
        <v>43.999701999999999</v>
      </c>
      <c r="V475" s="183">
        <v>43.886420999999999</v>
      </c>
      <c r="W475" s="183">
        <v>43.824581000000002</v>
      </c>
      <c r="X475" s="183">
        <v>43.552784000000003</v>
      </c>
      <c r="Y475" s="183">
        <v>43.160151999999997</v>
      </c>
      <c r="Z475" s="183">
        <v>42.661273999999999</v>
      </c>
      <c r="AA475" s="183">
        <v>42.326968999999998</v>
      </c>
      <c r="AB475" s="183">
        <v>42.117747999999999</v>
      </c>
      <c r="AC475" s="183">
        <v>41.749957999999999</v>
      </c>
      <c r="AD475" s="183">
        <v>41.413490000000003</v>
      </c>
      <c r="AE475" s="183">
        <v>41.438141000000002</v>
      </c>
      <c r="AF475" s="181">
        <v>-3.4970000000000001E-3</v>
      </c>
      <c r="AG475" s="37"/>
    </row>
    <row r="476" spans="1:33" ht="15" customHeight="1" x14ac:dyDescent="0.35">
      <c r="A476" s="36" t="s">
        <v>2326</v>
      </c>
      <c r="B476" s="182" t="s">
        <v>2180</v>
      </c>
      <c r="C476" s="183">
        <v>8.0036919999999991</v>
      </c>
      <c r="D476" s="183">
        <v>7.9132980000000002</v>
      </c>
      <c r="E476" s="183">
        <v>7.9489320000000001</v>
      </c>
      <c r="F476" s="183">
        <v>8.1478590000000004</v>
      </c>
      <c r="G476" s="183">
        <v>8.3993690000000001</v>
      </c>
      <c r="H476" s="183">
        <v>8.5208169999999992</v>
      </c>
      <c r="I476" s="183">
        <v>8.6210170000000002</v>
      </c>
      <c r="J476" s="183">
        <v>8.6402370000000008</v>
      </c>
      <c r="K476" s="183">
        <v>8.6156190000000006</v>
      </c>
      <c r="L476" s="183">
        <v>8.6069359999999993</v>
      </c>
      <c r="M476" s="183">
        <v>8.6463850000000004</v>
      </c>
      <c r="N476" s="183">
        <v>8.7133839999999996</v>
      </c>
      <c r="O476" s="183">
        <v>8.7771699999999999</v>
      </c>
      <c r="P476" s="183">
        <v>8.8580079999999999</v>
      </c>
      <c r="Q476" s="183">
        <v>8.8796289999999996</v>
      </c>
      <c r="R476" s="183">
        <v>8.9454609999999999</v>
      </c>
      <c r="S476" s="183">
        <v>8.9964759999999995</v>
      </c>
      <c r="T476" s="183">
        <v>9.0652729999999995</v>
      </c>
      <c r="U476" s="183">
        <v>9.0605189999999993</v>
      </c>
      <c r="V476" s="183">
        <v>9.1017600000000005</v>
      </c>
      <c r="W476" s="183">
        <v>9.1961080000000006</v>
      </c>
      <c r="X476" s="183">
        <v>9.2482349999999993</v>
      </c>
      <c r="Y476" s="183">
        <v>9.2647750000000002</v>
      </c>
      <c r="Z476" s="183">
        <v>9.3294259999999998</v>
      </c>
      <c r="AA476" s="183">
        <v>9.4153859999999998</v>
      </c>
      <c r="AB476" s="183">
        <v>9.4766279999999998</v>
      </c>
      <c r="AC476" s="183">
        <v>9.461411</v>
      </c>
      <c r="AD476" s="183">
        <v>9.4782630000000001</v>
      </c>
      <c r="AE476" s="183">
        <v>9.5649840000000008</v>
      </c>
      <c r="AF476" s="181">
        <v>6.3850000000000001E-3</v>
      </c>
      <c r="AG476" s="37"/>
    </row>
    <row r="477" spans="1:33" ht="15" customHeight="1" x14ac:dyDescent="0.35">
      <c r="A477" s="36" t="s">
        <v>2327</v>
      </c>
      <c r="B477" s="182" t="s">
        <v>2182</v>
      </c>
      <c r="C477" s="183">
        <v>24.530412999999999</v>
      </c>
      <c r="D477" s="183">
        <v>24.620273999999998</v>
      </c>
      <c r="E477" s="183">
        <v>25.181253000000002</v>
      </c>
      <c r="F477" s="183">
        <v>26.206143999999998</v>
      </c>
      <c r="G477" s="183">
        <v>27.156980999999998</v>
      </c>
      <c r="H477" s="183">
        <v>27.786469</v>
      </c>
      <c r="I477" s="183">
        <v>28.179248999999999</v>
      </c>
      <c r="J477" s="183">
        <v>28.447255999999999</v>
      </c>
      <c r="K477" s="183">
        <v>28.667116</v>
      </c>
      <c r="L477" s="183">
        <v>28.814384</v>
      </c>
      <c r="M477" s="183">
        <v>29.03528</v>
      </c>
      <c r="N477" s="183">
        <v>29.223624999999998</v>
      </c>
      <c r="O477" s="183">
        <v>29.454357000000002</v>
      </c>
      <c r="P477" s="183">
        <v>29.688061000000001</v>
      </c>
      <c r="Q477" s="183">
        <v>29.994347000000001</v>
      </c>
      <c r="R477" s="183">
        <v>30.320179</v>
      </c>
      <c r="S477" s="183">
        <v>30.672985000000001</v>
      </c>
      <c r="T477" s="183">
        <v>31.104628000000002</v>
      </c>
      <c r="U477" s="183">
        <v>31.537848</v>
      </c>
      <c r="V477" s="183">
        <v>31.926694999999999</v>
      </c>
      <c r="W477" s="183">
        <v>32.285373999999997</v>
      </c>
      <c r="X477" s="183">
        <v>32.666770999999997</v>
      </c>
      <c r="Y477" s="183">
        <v>33.094195999999997</v>
      </c>
      <c r="Z477" s="183">
        <v>33.557586999999998</v>
      </c>
      <c r="AA477" s="183">
        <v>34.005507999999999</v>
      </c>
      <c r="AB477" s="183">
        <v>34.386791000000002</v>
      </c>
      <c r="AC477" s="183">
        <v>34.746754000000003</v>
      </c>
      <c r="AD477" s="183">
        <v>35.115291999999997</v>
      </c>
      <c r="AE477" s="183">
        <v>35.459437999999999</v>
      </c>
      <c r="AF477" s="181">
        <v>1.3247E-2</v>
      </c>
      <c r="AG477" s="37"/>
    </row>
    <row r="478" spans="1:33" ht="15" customHeight="1" x14ac:dyDescent="0.35">
      <c r="A478" s="36" t="s">
        <v>2328</v>
      </c>
      <c r="B478" s="182" t="s">
        <v>2184</v>
      </c>
      <c r="C478" s="183">
        <v>108.23170500000001</v>
      </c>
      <c r="D478" s="183">
        <v>106.227272</v>
      </c>
      <c r="E478" s="183">
        <v>105.490227</v>
      </c>
      <c r="F478" s="183">
        <v>107.397133</v>
      </c>
      <c r="G478" s="183">
        <v>110.852707</v>
      </c>
      <c r="H478" s="183">
        <v>113.687271</v>
      </c>
      <c r="I478" s="183">
        <v>115.21547700000001</v>
      </c>
      <c r="J478" s="183">
        <v>116.393631</v>
      </c>
      <c r="K478" s="183">
        <v>117.079041</v>
      </c>
      <c r="L478" s="183">
        <v>118.077675</v>
      </c>
      <c r="M478" s="183">
        <v>120.456749</v>
      </c>
      <c r="N478" s="183">
        <v>122.476944</v>
      </c>
      <c r="O478" s="183">
        <v>124.098007</v>
      </c>
      <c r="P478" s="183">
        <v>126.275871</v>
      </c>
      <c r="Q478" s="183">
        <v>128.71447800000001</v>
      </c>
      <c r="R478" s="183">
        <v>131.375519</v>
      </c>
      <c r="S478" s="183">
        <v>133.983429</v>
      </c>
      <c r="T478" s="183">
        <v>135.84655799999999</v>
      </c>
      <c r="U478" s="183">
        <v>137.44345100000001</v>
      </c>
      <c r="V478" s="183">
        <v>139.64804100000001</v>
      </c>
      <c r="W478" s="183">
        <v>141.59660299999999</v>
      </c>
      <c r="X478" s="183">
        <v>143.16906700000001</v>
      </c>
      <c r="Y478" s="183">
        <v>144.06744399999999</v>
      </c>
      <c r="Z478" s="183">
        <v>144.37207000000001</v>
      </c>
      <c r="AA478" s="183">
        <v>144.785583</v>
      </c>
      <c r="AB478" s="183">
        <v>145.68121300000001</v>
      </c>
      <c r="AC478" s="183">
        <v>145.953766</v>
      </c>
      <c r="AD478" s="183">
        <v>145.754211</v>
      </c>
      <c r="AE478" s="183">
        <v>147.502228</v>
      </c>
      <c r="AF478" s="181">
        <v>1.1117E-2</v>
      </c>
      <c r="AG478" s="37"/>
    </row>
    <row r="479" spans="1:33" ht="15" customHeight="1" x14ac:dyDescent="0.35">
      <c r="A479" s="36" t="s">
        <v>2329</v>
      </c>
      <c r="B479" s="182" t="s">
        <v>2186</v>
      </c>
      <c r="C479" s="183">
        <v>109.14041899999999</v>
      </c>
      <c r="D479" s="183">
        <v>107.152435</v>
      </c>
      <c r="E479" s="183">
        <v>106.781792</v>
      </c>
      <c r="F479" s="183">
        <v>107.62093400000001</v>
      </c>
      <c r="G479" s="183">
        <v>111.04424299999999</v>
      </c>
      <c r="H479" s="183">
        <v>113.93568399999999</v>
      </c>
      <c r="I479" s="183">
        <v>114.84876300000001</v>
      </c>
      <c r="J479" s="183">
        <v>115.61261</v>
      </c>
      <c r="K479" s="183">
        <v>116.33284</v>
      </c>
      <c r="L479" s="183">
        <v>117.649895</v>
      </c>
      <c r="M479" s="183">
        <v>120.07357</v>
      </c>
      <c r="N479" s="183">
        <v>121.77795399999999</v>
      </c>
      <c r="O479" s="183">
        <v>122.965813</v>
      </c>
      <c r="P479" s="183">
        <v>124.415817</v>
      </c>
      <c r="Q479" s="183">
        <v>125.764786</v>
      </c>
      <c r="R479" s="183">
        <v>127.038933</v>
      </c>
      <c r="S479" s="183">
        <v>128.220642</v>
      </c>
      <c r="T479" s="183">
        <v>128.948746</v>
      </c>
      <c r="U479" s="183">
        <v>129.56890899999999</v>
      </c>
      <c r="V479" s="183">
        <v>130.46165500000001</v>
      </c>
      <c r="W479" s="183">
        <v>131.25071700000001</v>
      </c>
      <c r="X479" s="183">
        <v>131.65687600000001</v>
      </c>
      <c r="Y479" s="183">
        <v>131.720688</v>
      </c>
      <c r="Z479" s="183">
        <v>131.58100899999999</v>
      </c>
      <c r="AA479" s="183">
        <v>131.99028000000001</v>
      </c>
      <c r="AB479" s="183">
        <v>132.54707300000001</v>
      </c>
      <c r="AC479" s="183">
        <v>132.969604</v>
      </c>
      <c r="AD479" s="183">
        <v>132.91894500000001</v>
      </c>
      <c r="AE479" s="183">
        <v>133.725739</v>
      </c>
      <c r="AF479" s="181">
        <v>7.2820000000000003E-3</v>
      </c>
      <c r="AG479" s="37"/>
    </row>
    <row r="480" spans="1:33" ht="15" customHeight="1" x14ac:dyDescent="0.35">
      <c r="A480" s="36" t="s">
        <v>2330</v>
      </c>
      <c r="B480" s="182" t="s">
        <v>2188</v>
      </c>
      <c r="C480" s="183">
        <v>49.897269999999999</v>
      </c>
      <c r="D480" s="183">
        <v>50.429988999999999</v>
      </c>
      <c r="E480" s="183">
        <v>51.605750999999998</v>
      </c>
      <c r="F480" s="183">
        <v>53.119548999999999</v>
      </c>
      <c r="G480" s="183">
        <v>54.930683000000002</v>
      </c>
      <c r="H480" s="183">
        <v>56.388022999999997</v>
      </c>
      <c r="I480" s="183">
        <v>57.598269999999999</v>
      </c>
      <c r="J480" s="183">
        <v>58.41404</v>
      </c>
      <c r="K480" s="183">
        <v>58.876567999999999</v>
      </c>
      <c r="L480" s="183">
        <v>59.455005999999997</v>
      </c>
      <c r="M480" s="183">
        <v>60.271538</v>
      </c>
      <c r="N480" s="183">
        <v>61.142715000000003</v>
      </c>
      <c r="O480" s="183">
        <v>62.050842000000003</v>
      </c>
      <c r="P480" s="183">
        <v>62.919376</v>
      </c>
      <c r="Q480" s="183">
        <v>63.827041999999999</v>
      </c>
      <c r="R480" s="183">
        <v>64.944480999999996</v>
      </c>
      <c r="S480" s="183">
        <v>65.977706999999995</v>
      </c>
      <c r="T480" s="183">
        <v>67.014786000000001</v>
      </c>
      <c r="U480" s="183">
        <v>68.184021000000001</v>
      </c>
      <c r="V480" s="183">
        <v>69.302711000000002</v>
      </c>
      <c r="W480" s="183">
        <v>70.365478999999993</v>
      </c>
      <c r="X480" s="183">
        <v>71.490921</v>
      </c>
      <c r="Y480" s="183">
        <v>72.531341999999995</v>
      </c>
      <c r="Z480" s="183">
        <v>73.450035</v>
      </c>
      <c r="AA480" s="183">
        <v>74.397391999999996</v>
      </c>
      <c r="AB480" s="183">
        <v>75.384033000000002</v>
      </c>
      <c r="AC480" s="183">
        <v>76.311615000000003</v>
      </c>
      <c r="AD480" s="183">
        <v>77.353911999999994</v>
      </c>
      <c r="AE480" s="183">
        <v>78.566283999999996</v>
      </c>
      <c r="AF480" s="181">
        <v>1.6345999999999999E-2</v>
      </c>
      <c r="AG480" s="37"/>
    </row>
    <row r="481" spans="1:33" ht="15" customHeight="1" x14ac:dyDescent="0.35">
      <c r="A481" s="36" t="s">
        <v>2331</v>
      </c>
      <c r="B481" s="182" t="s">
        <v>2190</v>
      </c>
      <c r="C481" s="183">
        <v>412.46954299999999</v>
      </c>
      <c r="D481" s="183">
        <v>417.84661899999998</v>
      </c>
      <c r="E481" s="183">
        <v>417.85815400000001</v>
      </c>
      <c r="F481" s="183">
        <v>413.81973299999999</v>
      </c>
      <c r="G481" s="183">
        <v>412.52285799999999</v>
      </c>
      <c r="H481" s="183">
        <v>417.11337300000002</v>
      </c>
      <c r="I481" s="183">
        <v>419.58798200000001</v>
      </c>
      <c r="J481" s="183">
        <v>419.07464599999997</v>
      </c>
      <c r="K481" s="183">
        <v>418.90780599999999</v>
      </c>
      <c r="L481" s="183">
        <v>421.700806</v>
      </c>
      <c r="M481" s="183">
        <v>430.04614299999997</v>
      </c>
      <c r="N481" s="183">
        <v>437.16494799999998</v>
      </c>
      <c r="O481" s="183">
        <v>441.66705300000001</v>
      </c>
      <c r="P481" s="183">
        <v>446.799622</v>
      </c>
      <c r="Q481" s="183">
        <v>451.401276</v>
      </c>
      <c r="R481" s="183">
        <v>453.90783699999997</v>
      </c>
      <c r="S481" s="183">
        <v>457.70700099999999</v>
      </c>
      <c r="T481" s="183">
        <v>460.00509599999998</v>
      </c>
      <c r="U481" s="183">
        <v>463.176849</v>
      </c>
      <c r="V481" s="183">
        <v>467.918274</v>
      </c>
      <c r="W481" s="183">
        <v>473.26403800000003</v>
      </c>
      <c r="X481" s="183">
        <v>477.46594199999998</v>
      </c>
      <c r="Y481" s="183">
        <v>480.451324</v>
      </c>
      <c r="Z481" s="183">
        <v>483.43206800000002</v>
      </c>
      <c r="AA481" s="183">
        <v>487.93753099999998</v>
      </c>
      <c r="AB481" s="183">
        <v>492.90521200000001</v>
      </c>
      <c r="AC481" s="183">
        <v>497.14135700000003</v>
      </c>
      <c r="AD481" s="183">
        <v>501.00238000000002</v>
      </c>
      <c r="AE481" s="183">
        <v>506.53317299999998</v>
      </c>
      <c r="AF481" s="181">
        <v>7.3639999999999999E-3</v>
      </c>
      <c r="AG481" s="37"/>
    </row>
    <row r="482" spans="1:33" ht="15" customHeight="1" x14ac:dyDescent="0.35">
      <c r="A482" s="36" t="s">
        <v>2332</v>
      </c>
      <c r="B482" s="182" t="s">
        <v>2192</v>
      </c>
      <c r="C482" s="183">
        <v>32.509932999999997</v>
      </c>
      <c r="D482" s="183">
        <v>32.481377000000002</v>
      </c>
      <c r="E482" s="183">
        <v>32.833106999999998</v>
      </c>
      <c r="F482" s="183">
        <v>33.609543000000002</v>
      </c>
      <c r="G482" s="183">
        <v>34.385447999999997</v>
      </c>
      <c r="H482" s="183">
        <v>35.122959000000002</v>
      </c>
      <c r="I482" s="183">
        <v>35.795670000000001</v>
      </c>
      <c r="J482" s="183">
        <v>36.381976999999999</v>
      </c>
      <c r="K482" s="183">
        <v>36.852085000000002</v>
      </c>
      <c r="L482" s="183">
        <v>37.107292000000001</v>
      </c>
      <c r="M482" s="183">
        <v>37.881068999999997</v>
      </c>
      <c r="N482" s="183">
        <v>38.956699</v>
      </c>
      <c r="O482" s="183">
        <v>39.993153</v>
      </c>
      <c r="P482" s="183">
        <v>41.090831999999999</v>
      </c>
      <c r="Q482" s="183">
        <v>42.185177000000003</v>
      </c>
      <c r="R482" s="183">
        <v>43.409602999999997</v>
      </c>
      <c r="S482" s="183">
        <v>44.693469999999998</v>
      </c>
      <c r="T482" s="183">
        <v>45.923470000000002</v>
      </c>
      <c r="U482" s="183">
        <v>47.174526</v>
      </c>
      <c r="V482" s="183">
        <v>48.462924999999998</v>
      </c>
      <c r="W482" s="183">
        <v>49.727463</v>
      </c>
      <c r="X482" s="183">
        <v>51.068665000000003</v>
      </c>
      <c r="Y482" s="183">
        <v>52.388336000000002</v>
      </c>
      <c r="Z482" s="183">
        <v>53.653872999999997</v>
      </c>
      <c r="AA482" s="183">
        <v>54.952621000000001</v>
      </c>
      <c r="AB482" s="183">
        <v>56.319107000000002</v>
      </c>
      <c r="AC482" s="183">
        <v>57.70438</v>
      </c>
      <c r="AD482" s="183">
        <v>59.055832000000002</v>
      </c>
      <c r="AE482" s="183">
        <v>60.682223999999998</v>
      </c>
      <c r="AF482" s="181">
        <v>2.2540000000000001E-2</v>
      </c>
      <c r="AG482" s="37"/>
    </row>
    <row r="483" spans="1:33" ht="15" customHeight="1" x14ac:dyDescent="0.35">
      <c r="A483" s="36" t="s">
        <v>2333</v>
      </c>
      <c r="B483" s="182" t="s">
        <v>2194</v>
      </c>
      <c r="C483" s="183">
        <v>28.530221999999998</v>
      </c>
      <c r="D483" s="183">
        <v>28.084686000000001</v>
      </c>
      <c r="E483" s="183">
        <v>27.915248999999999</v>
      </c>
      <c r="F483" s="183">
        <v>27.11204</v>
      </c>
      <c r="G483" s="183">
        <v>26.846796000000001</v>
      </c>
      <c r="H483" s="183">
        <v>26.827812000000002</v>
      </c>
      <c r="I483" s="183">
        <v>26.96913</v>
      </c>
      <c r="J483" s="183">
        <v>27.153708000000002</v>
      </c>
      <c r="K483" s="183">
        <v>27.330691999999999</v>
      </c>
      <c r="L483" s="183">
        <v>27.488153000000001</v>
      </c>
      <c r="M483" s="183">
        <v>27.865621999999998</v>
      </c>
      <c r="N483" s="183">
        <v>28.223472999999998</v>
      </c>
      <c r="O483" s="183">
        <v>28.523486999999999</v>
      </c>
      <c r="P483" s="183">
        <v>28.722027000000001</v>
      </c>
      <c r="Q483" s="183">
        <v>28.886514999999999</v>
      </c>
      <c r="R483" s="183">
        <v>29.179107999999999</v>
      </c>
      <c r="S483" s="183">
        <v>29.493807</v>
      </c>
      <c r="T483" s="183">
        <v>29.719836999999998</v>
      </c>
      <c r="U483" s="183">
        <v>29.982514999999999</v>
      </c>
      <c r="V483" s="183">
        <v>30.196697</v>
      </c>
      <c r="W483" s="183">
        <v>30.448183</v>
      </c>
      <c r="X483" s="183">
        <v>30.703773000000002</v>
      </c>
      <c r="Y483" s="183">
        <v>30.891449000000001</v>
      </c>
      <c r="Z483" s="183">
        <v>31.089817</v>
      </c>
      <c r="AA483" s="183">
        <v>31.31391</v>
      </c>
      <c r="AB483" s="183">
        <v>31.580679</v>
      </c>
      <c r="AC483" s="183">
        <v>31.804566999999999</v>
      </c>
      <c r="AD483" s="183">
        <v>31.983345</v>
      </c>
      <c r="AE483" s="183">
        <v>32.355583000000003</v>
      </c>
      <c r="AF483" s="181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2334</v>
      </c>
      <c r="B485" s="184" t="s">
        <v>2196</v>
      </c>
      <c r="C485" s="180">
        <v>1752.619263</v>
      </c>
      <c r="D485" s="180">
        <v>1740.4061280000001</v>
      </c>
      <c r="E485" s="180">
        <v>1734.4351810000001</v>
      </c>
      <c r="F485" s="180">
        <v>1742.1051030000001</v>
      </c>
      <c r="G485" s="180">
        <v>1761.450928</v>
      </c>
      <c r="H485" s="180">
        <v>1783.649658</v>
      </c>
      <c r="I485" s="180">
        <v>1799.002686</v>
      </c>
      <c r="J485" s="180">
        <v>1810.9277340000001</v>
      </c>
      <c r="K485" s="180">
        <v>1819.392578</v>
      </c>
      <c r="L485" s="180">
        <v>1829.6904300000001</v>
      </c>
      <c r="M485" s="180">
        <v>1850.4289550000001</v>
      </c>
      <c r="N485" s="180">
        <v>1868.5789789999999</v>
      </c>
      <c r="O485" s="180">
        <v>1883.7294919999999</v>
      </c>
      <c r="P485" s="180">
        <v>1901.365845</v>
      </c>
      <c r="Q485" s="180">
        <v>1917.9636230000001</v>
      </c>
      <c r="R485" s="180">
        <v>1935.2022710000001</v>
      </c>
      <c r="S485" s="180">
        <v>1952.747192</v>
      </c>
      <c r="T485" s="180">
        <v>1967.135986</v>
      </c>
      <c r="U485" s="180">
        <v>1982.7998050000001</v>
      </c>
      <c r="V485" s="180">
        <v>2001.6392820000001</v>
      </c>
      <c r="W485" s="180">
        <v>2021.442139</v>
      </c>
      <c r="X485" s="180">
        <v>2038.790405</v>
      </c>
      <c r="Y485" s="180">
        <v>2052.7302249999998</v>
      </c>
      <c r="Z485" s="180">
        <v>2065.0122070000002</v>
      </c>
      <c r="AA485" s="180">
        <v>2080.7387699999999</v>
      </c>
      <c r="AB485" s="180">
        <v>2098.1857909999999</v>
      </c>
      <c r="AC485" s="180">
        <v>2112.076172</v>
      </c>
      <c r="AD485" s="180">
        <v>2124.890625</v>
      </c>
      <c r="AE485" s="180">
        <v>2146.9804690000001</v>
      </c>
      <c r="AF485" s="178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196" t="s">
        <v>1156</v>
      </c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  <c r="AA488" s="159"/>
      <c r="AB488" s="159"/>
      <c r="AC488" s="159"/>
      <c r="AD488" s="159"/>
      <c r="AE488" s="159"/>
      <c r="AF488" s="159"/>
      <c r="AG488" s="37"/>
    </row>
    <row r="489" spans="1:33" ht="15" customHeight="1" x14ac:dyDescent="0.35">
      <c r="A489" s="35"/>
      <c r="B489" s="37" t="s">
        <v>2197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2198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372"/>
      <c r="C560" s="372"/>
      <c r="D560" s="372"/>
      <c r="E560" s="372"/>
      <c r="F560" s="372"/>
      <c r="G560" s="372"/>
      <c r="H560" s="372"/>
      <c r="I560" s="372"/>
      <c r="J560" s="372"/>
      <c r="K560" s="372"/>
      <c r="L560" s="372"/>
      <c r="M560" s="372"/>
      <c r="N560" s="372"/>
      <c r="O560" s="372"/>
      <c r="P560" s="372"/>
      <c r="Q560" s="372"/>
      <c r="R560" s="372"/>
      <c r="S560" s="372"/>
      <c r="T560" s="372"/>
      <c r="U560" s="372"/>
      <c r="V560" s="372"/>
      <c r="W560" s="372"/>
      <c r="X560" s="372"/>
      <c r="Y560" s="372"/>
      <c r="Z560" s="372"/>
      <c r="AA560" s="372"/>
      <c r="AB560" s="372"/>
      <c r="AC560" s="372"/>
      <c r="AD560" s="372"/>
      <c r="AE560" s="372"/>
      <c r="AF560" s="372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1997</v>
      </c>
      <c r="AG584" s="37"/>
    </row>
    <row r="585" spans="1:33" ht="12" customHeight="1" x14ac:dyDescent="0.35">
      <c r="A585" s="36" t="s">
        <v>2335</v>
      </c>
      <c r="B585" s="188" t="s">
        <v>2336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64" t="s">
        <v>1998</v>
      </c>
      <c r="AG585" s="37"/>
    </row>
    <row r="586" spans="1:33" ht="12" customHeight="1" x14ac:dyDescent="0.35">
      <c r="A586" s="35"/>
      <c r="B586" s="189" t="s">
        <v>2337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64" t="s">
        <v>1999</v>
      </c>
      <c r="AG586" s="37"/>
    </row>
    <row r="587" spans="1:33" ht="12" customHeight="1" x14ac:dyDescent="0.35">
      <c r="A587" s="35"/>
      <c r="B587" s="189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4" t="s">
        <v>2082</v>
      </c>
      <c r="AG587" s="37"/>
    </row>
    <row r="588" spans="1:33" ht="12" customHeight="1" thickBot="1" x14ac:dyDescent="0.4">
      <c r="A588" s="35"/>
      <c r="B588" s="190" t="s">
        <v>2118</v>
      </c>
      <c r="C588" s="190">
        <v>2022</v>
      </c>
      <c r="D588" s="190">
        <v>2023</v>
      </c>
      <c r="E588" s="190">
        <v>2024</v>
      </c>
      <c r="F588" s="190">
        <v>2025</v>
      </c>
      <c r="G588" s="190">
        <v>2026</v>
      </c>
      <c r="H588" s="190">
        <v>2027</v>
      </c>
      <c r="I588" s="190">
        <v>2028</v>
      </c>
      <c r="J588" s="190">
        <v>2029</v>
      </c>
      <c r="K588" s="190">
        <v>2030</v>
      </c>
      <c r="L588" s="190">
        <v>2031</v>
      </c>
      <c r="M588" s="190">
        <v>2032</v>
      </c>
      <c r="N588" s="190">
        <v>2033</v>
      </c>
      <c r="O588" s="190">
        <v>2034</v>
      </c>
      <c r="P588" s="190">
        <v>2035</v>
      </c>
      <c r="Q588" s="190">
        <v>2036</v>
      </c>
      <c r="R588" s="190">
        <v>2037</v>
      </c>
      <c r="S588" s="190">
        <v>2038</v>
      </c>
      <c r="T588" s="190">
        <v>2039</v>
      </c>
      <c r="U588" s="190">
        <v>2040</v>
      </c>
      <c r="V588" s="190">
        <v>2041</v>
      </c>
      <c r="W588" s="190">
        <v>2042</v>
      </c>
      <c r="X588" s="190">
        <v>2043</v>
      </c>
      <c r="Y588" s="190">
        <v>2044</v>
      </c>
      <c r="Z588" s="190">
        <v>2045</v>
      </c>
      <c r="AA588" s="190">
        <v>2046</v>
      </c>
      <c r="AB588" s="190">
        <v>2047</v>
      </c>
      <c r="AC588" s="190">
        <v>2048</v>
      </c>
      <c r="AD588" s="190">
        <v>2049</v>
      </c>
      <c r="AE588" s="190">
        <v>2050</v>
      </c>
      <c r="AF588" s="191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2338</v>
      </c>
      <c r="B590" s="184" t="s">
        <v>2120</v>
      </c>
      <c r="C590" s="180">
        <v>19750.261718999998</v>
      </c>
      <c r="D590" s="180">
        <v>19903.289062</v>
      </c>
      <c r="E590" s="180">
        <v>20095.435547000001</v>
      </c>
      <c r="F590" s="180">
        <v>20409.421875</v>
      </c>
      <c r="G590" s="180">
        <v>20840.714843999998</v>
      </c>
      <c r="H590" s="180">
        <v>21273.421875</v>
      </c>
      <c r="I590" s="180">
        <v>21681.255859000001</v>
      </c>
      <c r="J590" s="180">
        <v>22051.705077999999</v>
      </c>
      <c r="K590" s="180">
        <v>22391.814452999999</v>
      </c>
      <c r="L590" s="180">
        <v>22742.044922000001</v>
      </c>
      <c r="M590" s="180">
        <v>23153.001952999999</v>
      </c>
      <c r="N590" s="180">
        <v>23603.867188</v>
      </c>
      <c r="O590" s="180">
        <v>24055.123047000001</v>
      </c>
      <c r="P590" s="180">
        <v>24510.957031000002</v>
      </c>
      <c r="Q590" s="180">
        <v>24995.804688</v>
      </c>
      <c r="R590" s="180">
        <v>25506.921875</v>
      </c>
      <c r="S590" s="180">
        <v>26032.332031000002</v>
      </c>
      <c r="T590" s="180">
        <v>26566.107422000001</v>
      </c>
      <c r="U590" s="180">
        <v>27148.945312</v>
      </c>
      <c r="V590" s="180">
        <v>27734.087890999999</v>
      </c>
      <c r="W590" s="180">
        <v>28324.492188</v>
      </c>
      <c r="X590" s="180">
        <v>28926.738281000002</v>
      </c>
      <c r="Y590" s="180">
        <v>29527.414062</v>
      </c>
      <c r="Z590" s="180">
        <v>30130</v>
      </c>
      <c r="AA590" s="180">
        <v>30747.568359000001</v>
      </c>
      <c r="AB590" s="180">
        <v>31389.150390999999</v>
      </c>
      <c r="AC590" s="180">
        <v>32039.970702999999</v>
      </c>
      <c r="AD590" s="180">
        <v>32698.533202999999</v>
      </c>
      <c r="AE590" s="180">
        <v>33404.984375</v>
      </c>
      <c r="AF590" s="178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2339</v>
      </c>
      <c r="B592" s="184" t="s">
        <v>2122</v>
      </c>
      <c r="C592" s="180">
        <v>10.877644999999999</v>
      </c>
      <c r="D592" s="180">
        <v>10.950808</v>
      </c>
      <c r="E592" s="180">
        <v>10.865932000000001</v>
      </c>
      <c r="F592" s="180">
        <v>10.833019</v>
      </c>
      <c r="G592" s="180">
        <v>10.869581</v>
      </c>
      <c r="H592" s="180">
        <v>10.926399</v>
      </c>
      <c r="I592" s="180">
        <v>10.979715000000001</v>
      </c>
      <c r="J592" s="180">
        <v>11.012055999999999</v>
      </c>
      <c r="K592" s="180">
        <v>11.02863</v>
      </c>
      <c r="L592" s="180">
        <v>11.032684</v>
      </c>
      <c r="M592" s="180">
        <v>11.053960999999999</v>
      </c>
      <c r="N592" s="180">
        <v>11.096717</v>
      </c>
      <c r="O592" s="180">
        <v>11.163212</v>
      </c>
      <c r="P592" s="180">
        <v>11.217059000000001</v>
      </c>
      <c r="Q592" s="180">
        <v>11.243356</v>
      </c>
      <c r="R592" s="180">
        <v>11.274388</v>
      </c>
      <c r="S592" s="180">
        <v>11.315326000000001</v>
      </c>
      <c r="T592" s="180">
        <v>11.352544999999999</v>
      </c>
      <c r="U592" s="180">
        <v>11.398687000000001</v>
      </c>
      <c r="V592" s="180">
        <v>11.433216</v>
      </c>
      <c r="W592" s="180">
        <v>11.468909999999999</v>
      </c>
      <c r="X592" s="180">
        <v>11.493255</v>
      </c>
      <c r="Y592" s="180">
        <v>11.515843</v>
      </c>
      <c r="Z592" s="180">
        <v>11.544435999999999</v>
      </c>
      <c r="AA592" s="180">
        <v>11.578329</v>
      </c>
      <c r="AB592" s="180">
        <v>11.619135</v>
      </c>
      <c r="AC592" s="180">
        <v>11.656917</v>
      </c>
      <c r="AD592" s="180">
        <v>11.690789000000001</v>
      </c>
      <c r="AE592" s="180">
        <v>11.729400999999999</v>
      </c>
      <c r="AF592" s="178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184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184" t="s">
        <v>2123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2340</v>
      </c>
      <c r="B597" s="182" t="s">
        <v>2125</v>
      </c>
      <c r="C597" s="183">
        <v>59.098624999999998</v>
      </c>
      <c r="D597" s="183">
        <v>59.757213999999998</v>
      </c>
      <c r="E597" s="183">
        <v>60.401240999999999</v>
      </c>
      <c r="F597" s="183">
        <v>61.342830999999997</v>
      </c>
      <c r="G597" s="183">
        <v>62.446486999999998</v>
      </c>
      <c r="H597" s="183">
        <v>63.485309999999998</v>
      </c>
      <c r="I597" s="183">
        <v>64.559691999999998</v>
      </c>
      <c r="J597" s="183">
        <v>65.436249000000004</v>
      </c>
      <c r="K597" s="183">
        <v>66.422020000000003</v>
      </c>
      <c r="L597" s="183">
        <v>67.585837999999995</v>
      </c>
      <c r="M597" s="183">
        <v>68.610718000000006</v>
      </c>
      <c r="N597" s="183">
        <v>69.446869000000007</v>
      </c>
      <c r="O597" s="183">
        <v>70.259079</v>
      </c>
      <c r="P597" s="183">
        <v>71.177634999999995</v>
      </c>
      <c r="Q597" s="183">
        <v>71.973938000000004</v>
      </c>
      <c r="R597" s="183">
        <v>72.900124000000005</v>
      </c>
      <c r="S597" s="183">
        <v>73.820755000000005</v>
      </c>
      <c r="T597" s="183">
        <v>74.816299000000001</v>
      </c>
      <c r="U597" s="183">
        <v>75.747046999999995</v>
      </c>
      <c r="V597" s="183">
        <v>76.669189000000003</v>
      </c>
      <c r="W597" s="183">
        <v>77.645493000000002</v>
      </c>
      <c r="X597" s="183">
        <v>78.599281000000005</v>
      </c>
      <c r="Y597" s="183">
        <v>79.526955000000001</v>
      </c>
      <c r="Z597" s="183">
        <v>80.478783000000007</v>
      </c>
      <c r="AA597" s="183">
        <v>81.430000000000007</v>
      </c>
      <c r="AB597" s="183">
        <v>82.373901000000004</v>
      </c>
      <c r="AC597" s="183">
        <v>83.316627999999994</v>
      </c>
      <c r="AD597" s="183">
        <v>84.273482999999999</v>
      </c>
      <c r="AE597" s="183">
        <v>85.242064999999997</v>
      </c>
      <c r="AF597" s="181">
        <v>1.3167999999999999E-2</v>
      </c>
      <c r="AG597" s="37"/>
    </row>
    <row r="598" spans="1:33" ht="15" customHeight="1" x14ac:dyDescent="0.35">
      <c r="A598" s="36" t="s">
        <v>2341</v>
      </c>
      <c r="B598" s="182" t="s">
        <v>2127</v>
      </c>
      <c r="C598" s="183">
        <v>26.008458999999998</v>
      </c>
      <c r="D598" s="183">
        <v>25.061765999999999</v>
      </c>
      <c r="E598" s="183">
        <v>24.557421000000001</v>
      </c>
      <c r="F598" s="183">
        <v>24.26088</v>
      </c>
      <c r="G598" s="183">
        <v>24.291975000000001</v>
      </c>
      <c r="H598" s="183">
        <v>23.967361</v>
      </c>
      <c r="I598" s="183">
        <v>23.739857000000001</v>
      </c>
      <c r="J598" s="183">
        <v>23.384823000000001</v>
      </c>
      <c r="K598" s="183">
        <v>23.183803999999999</v>
      </c>
      <c r="L598" s="183">
        <v>22.941932999999999</v>
      </c>
      <c r="M598" s="183">
        <v>22.903168000000001</v>
      </c>
      <c r="N598" s="183">
        <v>22.821764000000002</v>
      </c>
      <c r="O598" s="183">
        <v>22.655207000000001</v>
      </c>
      <c r="P598" s="183">
        <v>22.596062</v>
      </c>
      <c r="Q598" s="183">
        <v>22.567989000000001</v>
      </c>
      <c r="R598" s="183">
        <v>22.520346</v>
      </c>
      <c r="S598" s="183">
        <v>22.474886000000001</v>
      </c>
      <c r="T598" s="183">
        <v>22.494710999999999</v>
      </c>
      <c r="U598" s="183">
        <v>22.374058000000002</v>
      </c>
      <c r="V598" s="183">
        <v>22.277781000000001</v>
      </c>
      <c r="W598" s="183">
        <v>22.248974</v>
      </c>
      <c r="X598" s="183">
        <v>22.292657999999999</v>
      </c>
      <c r="Y598" s="183">
        <v>22.325496999999999</v>
      </c>
      <c r="Z598" s="183">
        <v>22.272545000000001</v>
      </c>
      <c r="AA598" s="183">
        <v>22.261313999999999</v>
      </c>
      <c r="AB598" s="183">
        <v>22.134474000000001</v>
      </c>
      <c r="AC598" s="183">
        <v>22.086317000000001</v>
      </c>
      <c r="AD598" s="183">
        <v>22.077331999999998</v>
      </c>
      <c r="AE598" s="183">
        <v>22.087629</v>
      </c>
      <c r="AF598" s="181">
        <v>-5.8190000000000004E-3</v>
      </c>
      <c r="AG598" s="37"/>
    </row>
    <row r="599" spans="1:33" ht="15" customHeight="1" x14ac:dyDescent="0.35">
      <c r="A599" s="36" t="s">
        <v>2342</v>
      </c>
      <c r="B599" s="182" t="s">
        <v>2129</v>
      </c>
      <c r="C599" s="183">
        <v>99.126609999999999</v>
      </c>
      <c r="D599" s="183">
        <v>96.581444000000005</v>
      </c>
      <c r="E599" s="183">
        <v>95.882507000000004</v>
      </c>
      <c r="F599" s="183">
        <v>97.640761999999995</v>
      </c>
      <c r="G599" s="183">
        <v>99.043921999999995</v>
      </c>
      <c r="H599" s="183">
        <v>99.326415999999995</v>
      </c>
      <c r="I599" s="183">
        <v>100.18190800000001</v>
      </c>
      <c r="J599" s="183">
        <v>102.686386</v>
      </c>
      <c r="K599" s="183">
        <v>104.229546</v>
      </c>
      <c r="L599" s="183">
        <v>104.439667</v>
      </c>
      <c r="M599" s="183">
        <v>104.371979</v>
      </c>
      <c r="N599" s="183">
        <v>104.697281</v>
      </c>
      <c r="O599" s="183">
        <v>104.88736</v>
      </c>
      <c r="P599" s="183">
        <v>105.718788</v>
      </c>
      <c r="Q599" s="183">
        <v>106.848579</v>
      </c>
      <c r="R599" s="183">
        <v>108.389236</v>
      </c>
      <c r="S599" s="183">
        <v>110.27937300000001</v>
      </c>
      <c r="T599" s="183">
        <v>111.628471</v>
      </c>
      <c r="U599" s="183">
        <v>112.965919</v>
      </c>
      <c r="V599" s="183">
        <v>114.55789900000001</v>
      </c>
      <c r="W599" s="183">
        <v>116.101868</v>
      </c>
      <c r="X599" s="183">
        <v>117.420593</v>
      </c>
      <c r="Y599" s="183">
        <v>118.71154</v>
      </c>
      <c r="Z599" s="183">
        <v>120.168221</v>
      </c>
      <c r="AA599" s="183">
        <v>121.629288</v>
      </c>
      <c r="AB599" s="183">
        <v>123.046959</v>
      </c>
      <c r="AC599" s="183">
        <v>124.280067</v>
      </c>
      <c r="AD599" s="183">
        <v>125.35916899999999</v>
      </c>
      <c r="AE599" s="183">
        <v>127.00155599999999</v>
      </c>
      <c r="AF599" s="181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184" t="s">
        <v>2130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2343</v>
      </c>
      <c r="B602" s="182" t="s">
        <v>2132</v>
      </c>
      <c r="C602" s="183">
        <v>130.90751599999999</v>
      </c>
      <c r="D602" s="183">
        <v>133.742355</v>
      </c>
      <c r="E602" s="183">
        <v>134.752411</v>
      </c>
      <c r="F602" s="183">
        <v>135.747986</v>
      </c>
      <c r="G602" s="183">
        <v>137.14814799999999</v>
      </c>
      <c r="H602" s="183">
        <v>138.547775</v>
      </c>
      <c r="I602" s="183">
        <v>140.13258400000001</v>
      </c>
      <c r="J602" s="183">
        <v>141.480988</v>
      </c>
      <c r="K602" s="183">
        <v>142.99041700000001</v>
      </c>
      <c r="L602" s="183">
        <v>144.588089</v>
      </c>
      <c r="M602" s="183">
        <v>145.90306100000001</v>
      </c>
      <c r="N602" s="183">
        <v>147.12226899999999</v>
      </c>
      <c r="O602" s="183">
        <v>148.50254799999999</v>
      </c>
      <c r="P602" s="183">
        <v>149.96032700000001</v>
      </c>
      <c r="Q602" s="183">
        <v>151.700119</v>
      </c>
      <c r="R602" s="183">
        <v>153.30946399999999</v>
      </c>
      <c r="S602" s="183">
        <v>155.04170199999999</v>
      </c>
      <c r="T602" s="183">
        <v>156.86627200000001</v>
      </c>
      <c r="U602" s="183">
        <v>158.833099</v>
      </c>
      <c r="V602" s="183">
        <v>160.758881</v>
      </c>
      <c r="W602" s="183">
        <v>162.53353899999999</v>
      </c>
      <c r="X602" s="183">
        <v>164.29586800000001</v>
      </c>
      <c r="Y602" s="183">
        <v>166.02488700000001</v>
      </c>
      <c r="Z602" s="183">
        <v>167.78758199999999</v>
      </c>
      <c r="AA602" s="183">
        <v>169.50610399999999</v>
      </c>
      <c r="AB602" s="183">
        <v>171.21322599999999</v>
      </c>
      <c r="AC602" s="183">
        <v>172.90605199999999</v>
      </c>
      <c r="AD602" s="183">
        <v>174.644104</v>
      </c>
      <c r="AE602" s="183">
        <v>176.391479</v>
      </c>
      <c r="AF602" s="181">
        <v>1.0707E-2</v>
      </c>
      <c r="AG602" s="37"/>
    </row>
    <row r="603" spans="1:33" ht="15" customHeight="1" x14ac:dyDescent="0.35">
      <c r="A603" s="36" t="s">
        <v>2344</v>
      </c>
      <c r="B603" s="182" t="s">
        <v>2134</v>
      </c>
      <c r="C603" s="183">
        <v>5.0570029999999999</v>
      </c>
      <c r="D603" s="183">
        <v>5.0472570000000001</v>
      </c>
      <c r="E603" s="183">
        <v>5.0526580000000001</v>
      </c>
      <c r="F603" s="183">
        <v>5.069655</v>
      </c>
      <c r="G603" s="183">
        <v>5.118995</v>
      </c>
      <c r="H603" s="183">
        <v>5.2040189999999997</v>
      </c>
      <c r="I603" s="183">
        <v>5.3075700000000001</v>
      </c>
      <c r="J603" s="183">
        <v>5.3925799999999997</v>
      </c>
      <c r="K603" s="183">
        <v>5.46774</v>
      </c>
      <c r="L603" s="183">
        <v>5.5437599999999998</v>
      </c>
      <c r="M603" s="183">
        <v>5.5948580000000003</v>
      </c>
      <c r="N603" s="183">
        <v>5.6597369999999998</v>
      </c>
      <c r="O603" s="183">
        <v>5.6945209999999999</v>
      </c>
      <c r="P603" s="183">
        <v>5.7466359999999996</v>
      </c>
      <c r="Q603" s="183">
        <v>5.8007179999999998</v>
      </c>
      <c r="R603" s="183">
        <v>5.8648449999999999</v>
      </c>
      <c r="S603" s="183">
        <v>5.9193749999999996</v>
      </c>
      <c r="T603" s="183">
        <v>5.9802160000000004</v>
      </c>
      <c r="U603" s="183">
        <v>6.0735479999999997</v>
      </c>
      <c r="V603" s="183">
        <v>6.1738150000000003</v>
      </c>
      <c r="W603" s="183">
        <v>6.2569379999999999</v>
      </c>
      <c r="X603" s="183">
        <v>6.3434869999999997</v>
      </c>
      <c r="Y603" s="183">
        <v>6.4318869999999997</v>
      </c>
      <c r="Z603" s="183">
        <v>6.52034</v>
      </c>
      <c r="AA603" s="183">
        <v>6.6137569999999997</v>
      </c>
      <c r="AB603" s="183">
        <v>6.7156029999999998</v>
      </c>
      <c r="AC603" s="183">
        <v>6.8421510000000003</v>
      </c>
      <c r="AD603" s="183">
        <v>6.9752489999999998</v>
      </c>
      <c r="AE603" s="183">
        <v>7.1101289999999997</v>
      </c>
      <c r="AF603" s="181">
        <v>1.2244E-2</v>
      </c>
      <c r="AG603" s="37"/>
    </row>
    <row r="604" spans="1:33" ht="15" customHeight="1" x14ac:dyDescent="0.35">
      <c r="A604" s="36" t="s">
        <v>2345</v>
      </c>
      <c r="B604" s="182" t="s">
        <v>2136</v>
      </c>
      <c r="C604" s="183">
        <v>2.4059889999999999</v>
      </c>
      <c r="D604" s="183">
        <v>2.3692030000000002</v>
      </c>
      <c r="E604" s="183">
        <v>2.3556460000000001</v>
      </c>
      <c r="F604" s="183">
        <v>2.3536350000000001</v>
      </c>
      <c r="G604" s="183">
        <v>2.3942890000000001</v>
      </c>
      <c r="H604" s="183">
        <v>2.4437160000000002</v>
      </c>
      <c r="I604" s="183">
        <v>2.4739629999999999</v>
      </c>
      <c r="J604" s="183">
        <v>2.4844620000000002</v>
      </c>
      <c r="K604" s="183">
        <v>2.4766240000000002</v>
      </c>
      <c r="L604" s="183">
        <v>2.48889</v>
      </c>
      <c r="M604" s="183">
        <v>2.5000930000000001</v>
      </c>
      <c r="N604" s="183">
        <v>2.50562</v>
      </c>
      <c r="O604" s="183">
        <v>2.5146199999999999</v>
      </c>
      <c r="P604" s="183">
        <v>2.506262</v>
      </c>
      <c r="Q604" s="183">
        <v>2.4951430000000001</v>
      </c>
      <c r="R604" s="183">
        <v>2.4810759999999998</v>
      </c>
      <c r="S604" s="183">
        <v>2.472153</v>
      </c>
      <c r="T604" s="183">
        <v>2.4421569999999999</v>
      </c>
      <c r="U604" s="183">
        <v>2.4352640000000001</v>
      </c>
      <c r="V604" s="183">
        <v>2.427962</v>
      </c>
      <c r="W604" s="183">
        <v>2.4066890000000001</v>
      </c>
      <c r="X604" s="183">
        <v>2.3864179999999999</v>
      </c>
      <c r="Y604" s="183">
        <v>2.361777</v>
      </c>
      <c r="Z604" s="183">
        <v>2.3358439999999998</v>
      </c>
      <c r="AA604" s="183">
        <v>2.3112210000000002</v>
      </c>
      <c r="AB604" s="183">
        <v>2.2899069999999999</v>
      </c>
      <c r="AC604" s="183">
        <v>2.2655479999999999</v>
      </c>
      <c r="AD604" s="183">
        <v>2.2396690000000001</v>
      </c>
      <c r="AE604" s="183">
        <v>2.217765</v>
      </c>
      <c r="AF604" s="181">
        <v>-2.905E-3</v>
      </c>
      <c r="AG604" s="37"/>
    </row>
    <row r="605" spans="1:33" ht="15" customHeight="1" x14ac:dyDescent="0.35">
      <c r="A605" s="36" t="s">
        <v>2346</v>
      </c>
      <c r="B605" s="182" t="s">
        <v>2138</v>
      </c>
      <c r="C605" s="183">
        <v>7.9030370000000003</v>
      </c>
      <c r="D605" s="183">
        <v>7.1112469999999997</v>
      </c>
      <c r="E605" s="183">
        <v>6.8643580000000002</v>
      </c>
      <c r="F605" s="183">
        <v>6.9632550000000002</v>
      </c>
      <c r="G605" s="183">
        <v>6.8292830000000002</v>
      </c>
      <c r="H605" s="183">
        <v>6.7857510000000003</v>
      </c>
      <c r="I605" s="183">
        <v>6.8888290000000003</v>
      </c>
      <c r="J605" s="183">
        <v>6.9779450000000001</v>
      </c>
      <c r="K605" s="183">
        <v>6.9726189999999999</v>
      </c>
      <c r="L605" s="183">
        <v>6.9502899999999999</v>
      </c>
      <c r="M605" s="183">
        <v>7.0105469999999999</v>
      </c>
      <c r="N605" s="183">
        <v>7.0953749999999998</v>
      </c>
      <c r="O605" s="183">
        <v>7.1605990000000004</v>
      </c>
      <c r="P605" s="183">
        <v>7.191789</v>
      </c>
      <c r="Q605" s="183">
        <v>7.1538810000000002</v>
      </c>
      <c r="R605" s="183">
        <v>7.1798520000000003</v>
      </c>
      <c r="S605" s="183">
        <v>7.1724949999999996</v>
      </c>
      <c r="T605" s="183">
        <v>7.1808940000000003</v>
      </c>
      <c r="U605" s="183">
        <v>7.2449630000000003</v>
      </c>
      <c r="V605" s="183">
        <v>7.3334429999999999</v>
      </c>
      <c r="W605" s="183">
        <v>7.3796020000000002</v>
      </c>
      <c r="X605" s="183">
        <v>7.4056699999999998</v>
      </c>
      <c r="Y605" s="183">
        <v>7.3936630000000001</v>
      </c>
      <c r="Z605" s="183">
        <v>7.331772</v>
      </c>
      <c r="AA605" s="183">
        <v>7.287839</v>
      </c>
      <c r="AB605" s="183">
        <v>7.2833420000000002</v>
      </c>
      <c r="AC605" s="183">
        <v>7.2513420000000002</v>
      </c>
      <c r="AD605" s="183">
        <v>7.2404830000000002</v>
      </c>
      <c r="AE605" s="183">
        <v>7.2992080000000001</v>
      </c>
      <c r="AF605" s="181">
        <v>-2.8349999999999998E-3</v>
      </c>
      <c r="AG605" s="37"/>
    </row>
    <row r="606" spans="1:33" ht="15" customHeight="1" x14ac:dyDescent="0.35">
      <c r="A606" s="36" t="s">
        <v>2347</v>
      </c>
      <c r="B606" s="182" t="s">
        <v>2140</v>
      </c>
      <c r="C606" s="183">
        <v>5.7401330000000002</v>
      </c>
      <c r="D606" s="183">
        <v>5.6777800000000003</v>
      </c>
      <c r="E606" s="183">
        <v>5.708189</v>
      </c>
      <c r="F606" s="183">
        <v>5.752186</v>
      </c>
      <c r="G606" s="183">
        <v>5.9169390000000002</v>
      </c>
      <c r="H606" s="183">
        <v>6.1055590000000004</v>
      </c>
      <c r="I606" s="183">
        <v>6.2089299999999996</v>
      </c>
      <c r="J606" s="183">
        <v>6.3059079999999996</v>
      </c>
      <c r="K606" s="183">
        <v>6.3979369999999998</v>
      </c>
      <c r="L606" s="183">
        <v>6.4805419999999998</v>
      </c>
      <c r="M606" s="183">
        <v>6.6509109999999998</v>
      </c>
      <c r="N606" s="183">
        <v>6.7366869999999999</v>
      </c>
      <c r="O606" s="183">
        <v>6.8215399999999997</v>
      </c>
      <c r="P606" s="183">
        <v>6.9678100000000001</v>
      </c>
      <c r="Q606" s="183">
        <v>7.1130719999999998</v>
      </c>
      <c r="R606" s="183">
        <v>7.2475120000000004</v>
      </c>
      <c r="S606" s="183">
        <v>7.4046209999999997</v>
      </c>
      <c r="T606" s="183">
        <v>7.5422469999999997</v>
      </c>
      <c r="U606" s="183">
        <v>7.6921210000000002</v>
      </c>
      <c r="V606" s="183">
        <v>7.8911930000000003</v>
      </c>
      <c r="W606" s="183">
        <v>8.0684550000000002</v>
      </c>
      <c r="X606" s="183">
        <v>8.212942</v>
      </c>
      <c r="Y606" s="183">
        <v>8.3215880000000002</v>
      </c>
      <c r="Z606" s="183">
        <v>8.3945229999999995</v>
      </c>
      <c r="AA606" s="183">
        <v>8.5299980000000009</v>
      </c>
      <c r="AB606" s="183">
        <v>8.6890260000000001</v>
      </c>
      <c r="AC606" s="183">
        <v>8.8125859999999996</v>
      </c>
      <c r="AD606" s="183">
        <v>8.8859879999999993</v>
      </c>
      <c r="AE606" s="183">
        <v>9.1782559999999993</v>
      </c>
      <c r="AF606" s="181">
        <v>1.6903999999999999E-2</v>
      </c>
      <c r="AG606" s="37"/>
    </row>
    <row r="607" spans="1:33" ht="15" customHeight="1" x14ac:dyDescent="0.35">
      <c r="A607" s="36" t="s">
        <v>2348</v>
      </c>
      <c r="B607" s="182" t="s">
        <v>2142</v>
      </c>
      <c r="C607" s="183">
        <v>9.8561700000000005</v>
      </c>
      <c r="D607" s="183">
        <v>9.5544550000000008</v>
      </c>
      <c r="E607" s="183">
        <v>9.3245159999999991</v>
      </c>
      <c r="F607" s="183">
        <v>9.2675339999999995</v>
      </c>
      <c r="G607" s="183">
        <v>9.2847089999999994</v>
      </c>
      <c r="H607" s="183">
        <v>9.3176679999999994</v>
      </c>
      <c r="I607" s="183">
        <v>9.3674970000000002</v>
      </c>
      <c r="J607" s="183">
        <v>9.4098380000000006</v>
      </c>
      <c r="K607" s="183">
        <v>9.4661849999999994</v>
      </c>
      <c r="L607" s="183">
        <v>9.5286480000000005</v>
      </c>
      <c r="M607" s="183">
        <v>9.5842270000000003</v>
      </c>
      <c r="N607" s="183">
        <v>9.6404540000000001</v>
      </c>
      <c r="O607" s="183">
        <v>9.6867230000000006</v>
      </c>
      <c r="P607" s="183">
        <v>9.7772959999999998</v>
      </c>
      <c r="Q607" s="183">
        <v>9.8544359999999998</v>
      </c>
      <c r="R607" s="183">
        <v>9.9286049999999992</v>
      </c>
      <c r="S607" s="183">
        <v>10.025501</v>
      </c>
      <c r="T607" s="183">
        <v>10.112837000000001</v>
      </c>
      <c r="U607" s="183">
        <v>10.211797000000001</v>
      </c>
      <c r="V607" s="183">
        <v>10.313751</v>
      </c>
      <c r="W607" s="183">
        <v>10.413709000000001</v>
      </c>
      <c r="X607" s="183">
        <v>10.505796</v>
      </c>
      <c r="Y607" s="183">
        <v>10.5838</v>
      </c>
      <c r="Z607" s="183">
        <v>10.649348</v>
      </c>
      <c r="AA607" s="183">
        <v>10.724240999999999</v>
      </c>
      <c r="AB607" s="183">
        <v>10.813541000000001</v>
      </c>
      <c r="AC607" s="183">
        <v>10.872602000000001</v>
      </c>
      <c r="AD607" s="183">
        <v>10.938326999999999</v>
      </c>
      <c r="AE607" s="183">
        <v>11.038327000000001</v>
      </c>
      <c r="AF607" s="181">
        <v>4.0540000000000003E-3</v>
      </c>
      <c r="AG607" s="37"/>
    </row>
    <row r="608" spans="1:33" ht="15" customHeight="1" x14ac:dyDescent="0.35">
      <c r="A608" s="36" t="s">
        <v>2349</v>
      </c>
      <c r="B608" s="182" t="s">
        <v>2144</v>
      </c>
      <c r="C608" s="183">
        <v>10.920774</v>
      </c>
      <c r="D608" s="183">
        <v>10.795814</v>
      </c>
      <c r="E608" s="183">
        <v>10.711805999999999</v>
      </c>
      <c r="F608" s="183">
        <v>10.717257999999999</v>
      </c>
      <c r="G608" s="183">
        <v>10.744059999999999</v>
      </c>
      <c r="H608" s="183">
        <v>10.754358</v>
      </c>
      <c r="I608" s="183">
        <v>10.834737000000001</v>
      </c>
      <c r="J608" s="183">
        <v>10.934748000000001</v>
      </c>
      <c r="K608" s="183">
        <v>11.071954</v>
      </c>
      <c r="L608" s="183">
        <v>11.231873999999999</v>
      </c>
      <c r="M608" s="183">
        <v>11.26667</v>
      </c>
      <c r="N608" s="183">
        <v>11.229834</v>
      </c>
      <c r="O608" s="183">
        <v>11.192897</v>
      </c>
      <c r="P608" s="183">
        <v>11.184748000000001</v>
      </c>
      <c r="Q608" s="183">
        <v>11.211687</v>
      </c>
      <c r="R608" s="183">
        <v>11.228149999999999</v>
      </c>
      <c r="S608" s="183">
        <v>11.277659</v>
      </c>
      <c r="T608" s="183">
        <v>11.313318000000001</v>
      </c>
      <c r="U608" s="183">
        <v>11.436598999999999</v>
      </c>
      <c r="V608" s="183">
        <v>11.509592</v>
      </c>
      <c r="W608" s="183">
        <v>11.506541</v>
      </c>
      <c r="X608" s="183">
        <v>11.551517</v>
      </c>
      <c r="Y608" s="183">
        <v>11.630960999999999</v>
      </c>
      <c r="Z608" s="183">
        <v>11.825098000000001</v>
      </c>
      <c r="AA608" s="183">
        <v>12.005864000000001</v>
      </c>
      <c r="AB608" s="183">
        <v>12.159058</v>
      </c>
      <c r="AC608" s="183">
        <v>12.278183</v>
      </c>
      <c r="AD608" s="183">
        <v>12.513078</v>
      </c>
      <c r="AE608" s="183">
        <v>12.711211</v>
      </c>
      <c r="AF608" s="181">
        <v>5.437E-3</v>
      </c>
      <c r="AG608" s="37"/>
    </row>
    <row r="609" spans="1:33" ht="12" customHeight="1" x14ac:dyDescent="0.35">
      <c r="A609" s="36" t="s">
        <v>2350</v>
      </c>
      <c r="B609" s="182" t="s">
        <v>2146</v>
      </c>
      <c r="C609" s="183">
        <v>55.588341</v>
      </c>
      <c r="D609" s="183">
        <v>51.941952000000001</v>
      </c>
      <c r="E609" s="183">
        <v>51.122642999999997</v>
      </c>
      <c r="F609" s="183">
        <v>52.272644</v>
      </c>
      <c r="G609" s="183">
        <v>53.338740999999999</v>
      </c>
      <c r="H609" s="183">
        <v>54.440437000000003</v>
      </c>
      <c r="I609" s="183">
        <v>55.476410000000001</v>
      </c>
      <c r="J609" s="183">
        <v>56.106754000000002</v>
      </c>
      <c r="K609" s="183">
        <v>56.887065999999997</v>
      </c>
      <c r="L609" s="183">
        <v>57.681831000000003</v>
      </c>
      <c r="M609" s="183">
        <v>58.644936000000001</v>
      </c>
      <c r="N609" s="183">
        <v>59.614159000000001</v>
      </c>
      <c r="O609" s="183">
        <v>60.766342000000002</v>
      </c>
      <c r="P609" s="183">
        <v>62.436526999999998</v>
      </c>
      <c r="Q609" s="183">
        <v>63.690097999999999</v>
      </c>
      <c r="R609" s="183">
        <v>65.107208</v>
      </c>
      <c r="S609" s="183">
        <v>66.455551</v>
      </c>
      <c r="T609" s="183">
        <v>67.741378999999995</v>
      </c>
      <c r="U609" s="183">
        <v>69.510131999999999</v>
      </c>
      <c r="V609" s="183">
        <v>71.184853000000004</v>
      </c>
      <c r="W609" s="183">
        <v>72.942749000000006</v>
      </c>
      <c r="X609" s="183">
        <v>74.438309000000004</v>
      </c>
      <c r="Y609" s="183">
        <v>75.844604000000004</v>
      </c>
      <c r="Z609" s="183">
        <v>77.145874000000006</v>
      </c>
      <c r="AA609" s="183">
        <v>78.809143000000006</v>
      </c>
      <c r="AB609" s="183">
        <v>80.331429</v>
      </c>
      <c r="AC609" s="183">
        <v>81.632651999999993</v>
      </c>
      <c r="AD609" s="183">
        <v>83.250152999999997</v>
      </c>
      <c r="AE609" s="183">
        <v>85.020156999999998</v>
      </c>
      <c r="AF609" s="181">
        <v>1.5291000000000001E-2</v>
      </c>
      <c r="AG609" s="37"/>
    </row>
    <row r="610" spans="1:33" ht="15" customHeight="1" x14ac:dyDescent="0.35">
      <c r="A610" s="36" t="s">
        <v>2351</v>
      </c>
      <c r="B610" s="182" t="s">
        <v>2148</v>
      </c>
      <c r="C610" s="183">
        <v>30.949978000000002</v>
      </c>
      <c r="D610" s="183">
        <v>29.417072000000001</v>
      </c>
      <c r="E610" s="183">
        <v>28.525304999999999</v>
      </c>
      <c r="F610" s="183">
        <v>29.589086999999999</v>
      </c>
      <c r="G610" s="183">
        <v>30.436785</v>
      </c>
      <c r="H610" s="183">
        <v>31.245038999999998</v>
      </c>
      <c r="I610" s="183">
        <v>31.952916999999999</v>
      </c>
      <c r="J610" s="183">
        <v>32.315674000000001</v>
      </c>
      <c r="K610" s="183">
        <v>32.885998000000001</v>
      </c>
      <c r="L610" s="183">
        <v>33.450142</v>
      </c>
      <c r="M610" s="183">
        <v>34.031852999999998</v>
      </c>
      <c r="N610" s="183">
        <v>34.568309999999997</v>
      </c>
      <c r="O610" s="183">
        <v>35.198825999999997</v>
      </c>
      <c r="P610" s="183">
        <v>36.294376</v>
      </c>
      <c r="Q610" s="183">
        <v>36.927413999999999</v>
      </c>
      <c r="R610" s="183">
        <v>37.713214999999998</v>
      </c>
      <c r="S610" s="183">
        <v>38.376389000000003</v>
      </c>
      <c r="T610" s="183">
        <v>38.910953999999997</v>
      </c>
      <c r="U610" s="183">
        <v>39.857036999999998</v>
      </c>
      <c r="V610" s="183">
        <v>40.606506000000003</v>
      </c>
      <c r="W610" s="183">
        <v>41.398121000000003</v>
      </c>
      <c r="X610" s="183">
        <v>41.886516999999998</v>
      </c>
      <c r="Y610" s="183">
        <v>42.316147000000001</v>
      </c>
      <c r="Z610" s="183">
        <v>42.725231000000001</v>
      </c>
      <c r="AA610" s="183">
        <v>43.506034999999997</v>
      </c>
      <c r="AB610" s="183">
        <v>44.078003000000002</v>
      </c>
      <c r="AC610" s="183">
        <v>44.450190999999997</v>
      </c>
      <c r="AD610" s="183">
        <v>45.280602000000002</v>
      </c>
      <c r="AE610" s="183">
        <v>46.160319999999999</v>
      </c>
      <c r="AF610" s="181">
        <v>1.4378999999999999E-2</v>
      </c>
      <c r="AG610" s="37"/>
    </row>
    <row r="611" spans="1:33" ht="15" customHeight="1" x14ac:dyDescent="0.35">
      <c r="A611" s="36" t="s">
        <v>2352</v>
      </c>
      <c r="B611" s="182" t="s">
        <v>2150</v>
      </c>
      <c r="C611" s="183">
        <v>2.1796340000000001</v>
      </c>
      <c r="D611" s="183">
        <v>2.2054100000000001</v>
      </c>
      <c r="E611" s="183">
        <v>2.2082670000000002</v>
      </c>
      <c r="F611" s="183">
        <v>2.2693539999999999</v>
      </c>
      <c r="G611" s="183">
        <v>2.328306</v>
      </c>
      <c r="H611" s="183">
        <v>2.3572479999999998</v>
      </c>
      <c r="I611" s="183">
        <v>2.3792249999999999</v>
      </c>
      <c r="J611" s="183">
        <v>2.3875259999999998</v>
      </c>
      <c r="K611" s="183">
        <v>2.4088910000000001</v>
      </c>
      <c r="L611" s="183">
        <v>2.4058299999999999</v>
      </c>
      <c r="M611" s="183">
        <v>2.4182769999999998</v>
      </c>
      <c r="N611" s="183">
        <v>2.4607269999999999</v>
      </c>
      <c r="O611" s="183">
        <v>2.4933869999999998</v>
      </c>
      <c r="P611" s="183">
        <v>2.5346679999999999</v>
      </c>
      <c r="Q611" s="183">
        <v>2.56731</v>
      </c>
      <c r="R611" s="183">
        <v>2.597353</v>
      </c>
      <c r="S611" s="183">
        <v>2.6289150000000001</v>
      </c>
      <c r="T611" s="183">
        <v>2.6666029999999998</v>
      </c>
      <c r="U611" s="183">
        <v>2.7309380000000001</v>
      </c>
      <c r="V611" s="183">
        <v>2.7917100000000001</v>
      </c>
      <c r="W611" s="183">
        <v>2.830524</v>
      </c>
      <c r="X611" s="183">
        <v>2.8677869999999999</v>
      </c>
      <c r="Y611" s="183">
        <v>2.9030079999999998</v>
      </c>
      <c r="Z611" s="183">
        <v>2.9294560000000001</v>
      </c>
      <c r="AA611" s="183">
        <v>2.9713319999999999</v>
      </c>
      <c r="AB611" s="183">
        <v>3.0204589999999998</v>
      </c>
      <c r="AC611" s="183">
        <v>3.0470440000000001</v>
      </c>
      <c r="AD611" s="183">
        <v>3.0834959999999998</v>
      </c>
      <c r="AE611" s="183">
        <v>3.150979</v>
      </c>
      <c r="AF611" s="181">
        <v>1.325E-2</v>
      </c>
      <c r="AG611" s="37"/>
    </row>
    <row r="612" spans="1:33" ht="15" customHeight="1" x14ac:dyDescent="0.35">
      <c r="A612" s="36" t="s">
        <v>2353</v>
      </c>
      <c r="B612" s="182" t="s">
        <v>2152</v>
      </c>
      <c r="C612" s="183">
        <v>17.061095999999999</v>
      </c>
      <c r="D612" s="183">
        <v>15.535584</v>
      </c>
      <c r="E612" s="183">
        <v>14.435347</v>
      </c>
      <c r="F612" s="183">
        <v>15.042588</v>
      </c>
      <c r="G612" s="183">
        <v>15.290725999999999</v>
      </c>
      <c r="H612" s="183">
        <v>15.578340000000001</v>
      </c>
      <c r="I612" s="183">
        <v>15.863848000000001</v>
      </c>
      <c r="J612" s="183">
        <v>15.920610999999999</v>
      </c>
      <c r="K612" s="183">
        <v>16.193816999999999</v>
      </c>
      <c r="L612" s="183">
        <v>16.439959000000002</v>
      </c>
      <c r="M612" s="183">
        <v>16.613320999999999</v>
      </c>
      <c r="N612" s="183">
        <v>16.736433000000002</v>
      </c>
      <c r="O612" s="183">
        <v>16.957787</v>
      </c>
      <c r="P612" s="183">
        <v>17.647247</v>
      </c>
      <c r="Q612" s="183">
        <v>17.923421999999999</v>
      </c>
      <c r="R612" s="183">
        <v>18.386862000000001</v>
      </c>
      <c r="S612" s="183">
        <v>18.730803999999999</v>
      </c>
      <c r="T612" s="183">
        <v>19.018898</v>
      </c>
      <c r="U612" s="183">
        <v>19.613657</v>
      </c>
      <c r="V612" s="183">
        <v>19.990614000000001</v>
      </c>
      <c r="W612" s="183">
        <v>20.516956</v>
      </c>
      <c r="X612" s="183">
        <v>20.789404000000001</v>
      </c>
      <c r="Y612" s="183">
        <v>21.060576999999999</v>
      </c>
      <c r="Z612" s="183">
        <v>21.332041</v>
      </c>
      <c r="AA612" s="183">
        <v>21.880489000000001</v>
      </c>
      <c r="AB612" s="183">
        <v>22.143822</v>
      </c>
      <c r="AC612" s="183">
        <v>22.330759</v>
      </c>
      <c r="AD612" s="183">
        <v>22.924233999999998</v>
      </c>
      <c r="AE612" s="183">
        <v>23.406683000000001</v>
      </c>
      <c r="AF612" s="181">
        <v>1.1358E-2</v>
      </c>
      <c r="AG612" s="37"/>
    </row>
    <row r="613" spans="1:33" ht="15" customHeight="1" x14ac:dyDescent="0.35">
      <c r="A613" s="36" t="s">
        <v>2354</v>
      </c>
      <c r="B613" s="182" t="s">
        <v>2154</v>
      </c>
      <c r="C613" s="183">
        <v>3.9929619999999999</v>
      </c>
      <c r="D613" s="183">
        <v>3.966815</v>
      </c>
      <c r="E613" s="183">
        <v>4.0167960000000003</v>
      </c>
      <c r="F613" s="183">
        <v>4.1335040000000003</v>
      </c>
      <c r="G613" s="183">
        <v>4.3331039999999996</v>
      </c>
      <c r="H613" s="183">
        <v>4.5362390000000001</v>
      </c>
      <c r="I613" s="183">
        <v>4.7232120000000002</v>
      </c>
      <c r="J613" s="183">
        <v>4.8463839999999996</v>
      </c>
      <c r="K613" s="183">
        <v>4.971279</v>
      </c>
      <c r="L613" s="183">
        <v>5.1068850000000001</v>
      </c>
      <c r="M613" s="183">
        <v>5.2683730000000004</v>
      </c>
      <c r="N613" s="183">
        <v>5.4406090000000003</v>
      </c>
      <c r="O613" s="183">
        <v>5.5960340000000004</v>
      </c>
      <c r="P613" s="183">
        <v>5.7449479999999999</v>
      </c>
      <c r="Q613" s="183">
        <v>5.9102709999999998</v>
      </c>
      <c r="R613" s="183">
        <v>6.0525260000000003</v>
      </c>
      <c r="S613" s="183">
        <v>6.1977979999999997</v>
      </c>
      <c r="T613" s="183">
        <v>6.3448060000000002</v>
      </c>
      <c r="U613" s="183">
        <v>6.546996</v>
      </c>
      <c r="V613" s="183">
        <v>6.7336150000000004</v>
      </c>
      <c r="W613" s="183">
        <v>6.8987270000000001</v>
      </c>
      <c r="X613" s="183">
        <v>7.075787</v>
      </c>
      <c r="Y613" s="183">
        <v>7.2366720000000004</v>
      </c>
      <c r="Z613" s="183">
        <v>7.3995699999999998</v>
      </c>
      <c r="AA613" s="183">
        <v>7.5869359999999997</v>
      </c>
      <c r="AB613" s="183">
        <v>7.7939530000000001</v>
      </c>
      <c r="AC613" s="183">
        <v>7.9606260000000004</v>
      </c>
      <c r="AD613" s="183">
        <v>8.1493179999999992</v>
      </c>
      <c r="AE613" s="183">
        <v>8.3951840000000004</v>
      </c>
      <c r="AF613" s="181">
        <v>2.6896E-2</v>
      </c>
      <c r="AG613" s="37"/>
    </row>
    <row r="614" spans="1:33" ht="15" customHeight="1" x14ac:dyDescent="0.35">
      <c r="A614" s="36" t="s">
        <v>2355</v>
      </c>
      <c r="B614" s="182" t="s">
        <v>2156</v>
      </c>
      <c r="C614" s="183">
        <v>7.7162860000000002</v>
      </c>
      <c r="D614" s="183">
        <v>7.709263</v>
      </c>
      <c r="E614" s="183">
        <v>7.8648949999999997</v>
      </c>
      <c r="F614" s="183">
        <v>8.1436410000000006</v>
      </c>
      <c r="G614" s="183">
        <v>8.484648</v>
      </c>
      <c r="H614" s="183">
        <v>8.7732119999999991</v>
      </c>
      <c r="I614" s="183">
        <v>8.9866329999999994</v>
      </c>
      <c r="J614" s="183">
        <v>9.1611530000000005</v>
      </c>
      <c r="K614" s="183">
        <v>9.3120100000000008</v>
      </c>
      <c r="L614" s="183">
        <v>9.4974659999999993</v>
      </c>
      <c r="M614" s="183">
        <v>9.731878</v>
      </c>
      <c r="N614" s="183">
        <v>9.9305420000000009</v>
      </c>
      <c r="O614" s="183">
        <v>10.151617999999999</v>
      </c>
      <c r="P614" s="183">
        <v>10.367514999999999</v>
      </c>
      <c r="Q614" s="183">
        <v>10.526408999999999</v>
      </c>
      <c r="R614" s="183">
        <v>10.676473</v>
      </c>
      <c r="S614" s="183">
        <v>10.818872000000001</v>
      </c>
      <c r="T614" s="183">
        <v>10.880646</v>
      </c>
      <c r="U614" s="183">
        <v>10.965446999999999</v>
      </c>
      <c r="V614" s="183">
        <v>11.090569</v>
      </c>
      <c r="W614" s="183">
        <v>11.151911999999999</v>
      </c>
      <c r="X614" s="183">
        <v>11.153539</v>
      </c>
      <c r="Y614" s="183">
        <v>11.115888999999999</v>
      </c>
      <c r="Z614" s="183">
        <v>11.064164</v>
      </c>
      <c r="AA614" s="183">
        <v>11.067276</v>
      </c>
      <c r="AB614" s="183">
        <v>11.119769</v>
      </c>
      <c r="AC614" s="183">
        <v>11.111763</v>
      </c>
      <c r="AD614" s="183">
        <v>11.123552</v>
      </c>
      <c r="AE614" s="183">
        <v>11.207477000000001</v>
      </c>
      <c r="AF614" s="181">
        <v>1.342E-2</v>
      </c>
      <c r="AG614" s="37"/>
    </row>
    <row r="615" spans="1:33" ht="15" customHeight="1" x14ac:dyDescent="0.35">
      <c r="A615" s="36" t="s">
        <v>2356</v>
      </c>
      <c r="B615" s="182" t="s">
        <v>2158</v>
      </c>
      <c r="C615" s="183">
        <v>24.638365</v>
      </c>
      <c r="D615" s="183">
        <v>22.524878999999999</v>
      </c>
      <c r="E615" s="183">
        <v>22.597335999999999</v>
      </c>
      <c r="F615" s="183">
        <v>22.683558000000001</v>
      </c>
      <c r="G615" s="183">
        <v>22.901956999999999</v>
      </c>
      <c r="H615" s="183">
        <v>23.195395999999999</v>
      </c>
      <c r="I615" s="183">
        <v>23.523491</v>
      </c>
      <c r="J615" s="183">
        <v>23.791080000000001</v>
      </c>
      <c r="K615" s="183">
        <v>24.001068</v>
      </c>
      <c r="L615" s="183">
        <v>24.231691000000001</v>
      </c>
      <c r="M615" s="183">
        <v>24.613085000000002</v>
      </c>
      <c r="N615" s="183">
        <v>25.045850999999999</v>
      </c>
      <c r="O615" s="183">
        <v>25.567513999999999</v>
      </c>
      <c r="P615" s="183">
        <v>26.142150999999998</v>
      </c>
      <c r="Q615" s="183">
        <v>26.762684</v>
      </c>
      <c r="R615" s="183">
        <v>27.393996999999999</v>
      </c>
      <c r="S615" s="183">
        <v>28.079160999999999</v>
      </c>
      <c r="T615" s="183">
        <v>28.830427</v>
      </c>
      <c r="U615" s="183">
        <v>29.653096999999999</v>
      </c>
      <c r="V615" s="183">
        <v>30.578347999999998</v>
      </c>
      <c r="W615" s="183">
        <v>31.544630000000002</v>
      </c>
      <c r="X615" s="183">
        <v>32.551788000000002</v>
      </c>
      <c r="Y615" s="183">
        <v>33.528454000000004</v>
      </c>
      <c r="Z615" s="183">
        <v>34.420647000000002</v>
      </c>
      <c r="AA615" s="183">
        <v>35.303111999999999</v>
      </c>
      <c r="AB615" s="183">
        <v>36.253425999999997</v>
      </c>
      <c r="AC615" s="183">
        <v>37.182461000000004</v>
      </c>
      <c r="AD615" s="183">
        <v>37.969555</v>
      </c>
      <c r="AE615" s="183">
        <v>38.859836999999999</v>
      </c>
      <c r="AF615" s="181">
        <v>1.6407000000000001E-2</v>
      </c>
      <c r="AG615" s="37"/>
    </row>
    <row r="616" spans="1:33" ht="15" customHeight="1" x14ac:dyDescent="0.35">
      <c r="A616" s="36" t="s">
        <v>2357</v>
      </c>
      <c r="B616" s="182" t="s">
        <v>2160</v>
      </c>
      <c r="C616" s="183">
        <v>44.383037999999999</v>
      </c>
      <c r="D616" s="183">
        <v>48.986069000000001</v>
      </c>
      <c r="E616" s="183">
        <v>49.508366000000002</v>
      </c>
      <c r="F616" s="183">
        <v>49.825108</v>
      </c>
      <c r="G616" s="183">
        <v>49.909560999999997</v>
      </c>
      <c r="H616" s="183">
        <v>50.184531999999997</v>
      </c>
      <c r="I616" s="183">
        <v>50.505817</v>
      </c>
      <c r="J616" s="183">
        <v>50.624664000000003</v>
      </c>
      <c r="K616" s="183">
        <v>50.687491999999999</v>
      </c>
      <c r="L616" s="183">
        <v>50.758643999999997</v>
      </c>
      <c r="M616" s="183">
        <v>50.765732</v>
      </c>
      <c r="N616" s="183">
        <v>50.709674999999997</v>
      </c>
      <c r="O616" s="183">
        <v>50.678364000000002</v>
      </c>
      <c r="P616" s="183">
        <v>50.581916999999997</v>
      </c>
      <c r="Q616" s="183">
        <v>50.905380000000001</v>
      </c>
      <c r="R616" s="183">
        <v>50.978530999999997</v>
      </c>
      <c r="S616" s="183">
        <v>51.228157000000003</v>
      </c>
      <c r="T616" s="183">
        <v>51.502566999999999</v>
      </c>
      <c r="U616" s="183">
        <v>52.017375999999999</v>
      </c>
      <c r="V616" s="183">
        <v>52.539341</v>
      </c>
      <c r="W616" s="183">
        <v>52.965136999999999</v>
      </c>
      <c r="X616" s="183">
        <v>53.446795999999999</v>
      </c>
      <c r="Y616" s="183">
        <v>53.925102000000003</v>
      </c>
      <c r="Z616" s="183">
        <v>54.381686999999999</v>
      </c>
      <c r="AA616" s="183">
        <v>54.986217000000003</v>
      </c>
      <c r="AB616" s="183">
        <v>55.629784000000001</v>
      </c>
      <c r="AC616" s="183">
        <v>56.124825000000001</v>
      </c>
      <c r="AD616" s="183">
        <v>56.750881</v>
      </c>
      <c r="AE616" s="183">
        <v>57.633232</v>
      </c>
      <c r="AF616" s="181">
        <v>9.3740000000000004E-3</v>
      </c>
      <c r="AG616" s="37"/>
    </row>
    <row r="617" spans="1:33" ht="15" customHeight="1" x14ac:dyDescent="0.35">
      <c r="A617" s="36" t="s">
        <v>2358</v>
      </c>
      <c r="B617" s="182" t="s">
        <v>2162</v>
      </c>
      <c r="C617" s="183">
        <v>41.793716000000003</v>
      </c>
      <c r="D617" s="183">
        <v>46.245285000000003</v>
      </c>
      <c r="E617" s="183">
        <v>46.692467000000001</v>
      </c>
      <c r="F617" s="183">
        <v>47.014217000000002</v>
      </c>
      <c r="G617" s="183">
        <v>47.140602000000001</v>
      </c>
      <c r="H617" s="183">
        <v>47.431477000000001</v>
      </c>
      <c r="I617" s="183">
        <v>47.763492999999997</v>
      </c>
      <c r="J617" s="183">
        <v>47.908695000000002</v>
      </c>
      <c r="K617" s="183">
        <v>48.003776999999999</v>
      </c>
      <c r="L617" s="183">
        <v>48.094276000000001</v>
      </c>
      <c r="M617" s="183">
        <v>48.130637999999998</v>
      </c>
      <c r="N617" s="183">
        <v>48.096088000000002</v>
      </c>
      <c r="O617" s="183">
        <v>48.088287000000001</v>
      </c>
      <c r="P617" s="183">
        <v>48.035339</v>
      </c>
      <c r="Q617" s="183">
        <v>48.378677000000003</v>
      </c>
      <c r="R617" s="183">
        <v>48.500286000000003</v>
      </c>
      <c r="S617" s="183">
        <v>48.777453999999999</v>
      </c>
      <c r="T617" s="183">
        <v>49.076774999999998</v>
      </c>
      <c r="U617" s="183">
        <v>49.648215999999998</v>
      </c>
      <c r="V617" s="183">
        <v>50.231960000000001</v>
      </c>
      <c r="W617" s="183">
        <v>50.689430000000002</v>
      </c>
      <c r="X617" s="183">
        <v>51.199120000000001</v>
      </c>
      <c r="Y617" s="183">
        <v>51.707306000000003</v>
      </c>
      <c r="Z617" s="183">
        <v>52.191997999999998</v>
      </c>
      <c r="AA617" s="183">
        <v>52.822738999999999</v>
      </c>
      <c r="AB617" s="183">
        <v>53.496513</v>
      </c>
      <c r="AC617" s="183">
        <v>54.028435000000002</v>
      </c>
      <c r="AD617" s="183">
        <v>54.679676000000001</v>
      </c>
      <c r="AE617" s="183">
        <v>55.578803999999998</v>
      </c>
      <c r="AF617" s="181">
        <v>1.0233000000000001E-2</v>
      </c>
      <c r="AG617" s="37"/>
    </row>
    <row r="618" spans="1:33" ht="15" customHeight="1" x14ac:dyDescent="0.35">
      <c r="A618" s="36" t="s">
        <v>2359</v>
      </c>
      <c r="B618" s="182" t="s">
        <v>2164</v>
      </c>
      <c r="C618" s="183">
        <v>2.5893220000000001</v>
      </c>
      <c r="D618" s="183">
        <v>2.7407819999999998</v>
      </c>
      <c r="E618" s="183">
        <v>2.8158979999999998</v>
      </c>
      <c r="F618" s="183">
        <v>2.810889</v>
      </c>
      <c r="G618" s="183">
        <v>2.768958</v>
      </c>
      <c r="H618" s="183">
        <v>2.7530570000000001</v>
      </c>
      <c r="I618" s="183">
        <v>2.742324</v>
      </c>
      <c r="J618" s="183">
        <v>2.7159689999999999</v>
      </c>
      <c r="K618" s="183">
        <v>2.6837149999999999</v>
      </c>
      <c r="L618" s="183">
        <v>2.6643669999999999</v>
      </c>
      <c r="M618" s="183">
        <v>2.6350950000000002</v>
      </c>
      <c r="N618" s="183">
        <v>2.613585</v>
      </c>
      <c r="O618" s="183">
        <v>2.5900780000000001</v>
      </c>
      <c r="P618" s="183">
        <v>2.546576</v>
      </c>
      <c r="Q618" s="183">
        <v>2.5267029999999999</v>
      </c>
      <c r="R618" s="183">
        <v>2.4782440000000001</v>
      </c>
      <c r="S618" s="183">
        <v>2.450704</v>
      </c>
      <c r="T618" s="183">
        <v>2.4257919999999999</v>
      </c>
      <c r="U618" s="183">
        <v>2.3691589999999998</v>
      </c>
      <c r="V618" s="183">
        <v>2.3073800000000002</v>
      </c>
      <c r="W618" s="183">
        <v>2.275706</v>
      </c>
      <c r="X618" s="183">
        <v>2.2476759999999998</v>
      </c>
      <c r="Y618" s="183">
        <v>2.2177959999999999</v>
      </c>
      <c r="Z618" s="183">
        <v>2.1896900000000001</v>
      </c>
      <c r="AA618" s="183">
        <v>2.1634790000000002</v>
      </c>
      <c r="AB618" s="183">
        <v>2.1332689999999999</v>
      </c>
      <c r="AC618" s="183">
        <v>2.0963889999999998</v>
      </c>
      <c r="AD618" s="183">
        <v>2.071205</v>
      </c>
      <c r="AE618" s="183">
        <v>2.054427</v>
      </c>
      <c r="AF618" s="181">
        <v>-8.2299999999999995E-3</v>
      </c>
      <c r="AG618" s="37"/>
    </row>
    <row r="619" spans="1:33" ht="15" customHeight="1" x14ac:dyDescent="0.35">
      <c r="A619" s="36" t="s">
        <v>2360</v>
      </c>
      <c r="B619" s="182" t="s">
        <v>2166</v>
      </c>
      <c r="C619" s="183">
        <v>19.605157999999999</v>
      </c>
      <c r="D619" s="183">
        <v>19.162759999999999</v>
      </c>
      <c r="E619" s="183">
        <v>18.956036000000001</v>
      </c>
      <c r="F619" s="183">
        <v>19.145071000000002</v>
      </c>
      <c r="G619" s="183">
        <v>19.576564999999999</v>
      </c>
      <c r="H619" s="183">
        <v>19.971401</v>
      </c>
      <c r="I619" s="183">
        <v>20.335754000000001</v>
      </c>
      <c r="J619" s="183">
        <v>20.650054999999998</v>
      </c>
      <c r="K619" s="183">
        <v>20.927858000000001</v>
      </c>
      <c r="L619" s="183">
        <v>21.229106999999999</v>
      </c>
      <c r="M619" s="183">
        <v>21.586672</v>
      </c>
      <c r="N619" s="183">
        <v>21.934785999999999</v>
      </c>
      <c r="O619" s="183">
        <v>22.214258000000001</v>
      </c>
      <c r="P619" s="183">
        <v>22.572613</v>
      </c>
      <c r="Q619" s="183">
        <v>22.894563999999999</v>
      </c>
      <c r="R619" s="183">
        <v>23.199406</v>
      </c>
      <c r="S619" s="183">
        <v>23.523257999999998</v>
      </c>
      <c r="T619" s="183">
        <v>23.811198999999998</v>
      </c>
      <c r="U619" s="183">
        <v>24.173862</v>
      </c>
      <c r="V619" s="183">
        <v>24.595044999999999</v>
      </c>
      <c r="W619" s="183">
        <v>24.942088999999999</v>
      </c>
      <c r="X619" s="183">
        <v>25.330606</v>
      </c>
      <c r="Y619" s="183">
        <v>25.658548</v>
      </c>
      <c r="Z619" s="183">
        <v>25.955964999999999</v>
      </c>
      <c r="AA619" s="183">
        <v>26.298013999999998</v>
      </c>
      <c r="AB619" s="183">
        <v>26.663838999999999</v>
      </c>
      <c r="AC619" s="183">
        <v>26.967967999999999</v>
      </c>
      <c r="AD619" s="183">
        <v>27.286004999999999</v>
      </c>
      <c r="AE619" s="183">
        <v>27.77947</v>
      </c>
      <c r="AF619" s="181">
        <v>1.2524E-2</v>
      </c>
      <c r="AG619" s="37"/>
    </row>
    <row r="620" spans="1:33" ht="15" customHeight="1" x14ac:dyDescent="0.35">
      <c r="A620" s="36" t="s">
        <v>2361</v>
      </c>
      <c r="B620" s="182" t="s">
        <v>2168</v>
      </c>
      <c r="C620" s="183">
        <v>9.2058129999999991</v>
      </c>
      <c r="D620" s="183">
        <v>8.7241040000000005</v>
      </c>
      <c r="E620" s="183">
        <v>8.5756549999999994</v>
      </c>
      <c r="F620" s="183">
        <v>8.6835660000000008</v>
      </c>
      <c r="G620" s="183">
        <v>8.8358589999999992</v>
      </c>
      <c r="H620" s="183">
        <v>8.9410589999999992</v>
      </c>
      <c r="I620" s="183">
        <v>9.0363980000000002</v>
      </c>
      <c r="J620" s="183">
        <v>9.1137999999999995</v>
      </c>
      <c r="K620" s="183">
        <v>9.1257339999999996</v>
      </c>
      <c r="L620" s="183">
        <v>9.15123</v>
      </c>
      <c r="M620" s="183">
        <v>9.1713909999999998</v>
      </c>
      <c r="N620" s="183">
        <v>9.1848449999999993</v>
      </c>
      <c r="O620" s="183">
        <v>9.1320350000000001</v>
      </c>
      <c r="P620" s="183">
        <v>9.1545699999999997</v>
      </c>
      <c r="Q620" s="183">
        <v>9.1528220000000005</v>
      </c>
      <c r="R620" s="183">
        <v>9.1448800000000006</v>
      </c>
      <c r="S620" s="183">
        <v>9.1516509999999993</v>
      </c>
      <c r="T620" s="183">
        <v>9.1557919999999999</v>
      </c>
      <c r="U620" s="183">
        <v>9.1674150000000001</v>
      </c>
      <c r="V620" s="183">
        <v>9.1803760000000008</v>
      </c>
      <c r="W620" s="183">
        <v>9.1641639999999995</v>
      </c>
      <c r="X620" s="183">
        <v>9.0941290000000006</v>
      </c>
      <c r="Y620" s="183">
        <v>9.0710979999999992</v>
      </c>
      <c r="Z620" s="183">
        <v>9.0709320000000009</v>
      </c>
      <c r="AA620" s="183">
        <v>9.0548920000000006</v>
      </c>
      <c r="AB620" s="183">
        <v>9.0384390000000003</v>
      </c>
      <c r="AC620" s="183">
        <v>8.9989190000000008</v>
      </c>
      <c r="AD620" s="183">
        <v>8.9549269999999996</v>
      </c>
      <c r="AE620" s="183">
        <v>8.9241109999999999</v>
      </c>
      <c r="AF620" s="181">
        <v>-1.109E-3</v>
      </c>
      <c r="AG620" s="37"/>
    </row>
    <row r="621" spans="1:33" ht="15" customHeight="1" x14ac:dyDescent="0.35">
      <c r="A621" s="36" t="s">
        <v>2362</v>
      </c>
      <c r="B621" s="182" t="s">
        <v>2170</v>
      </c>
      <c r="C621" s="183">
        <v>1.2533840000000001</v>
      </c>
      <c r="D621" s="183">
        <v>1.1667080000000001</v>
      </c>
      <c r="E621" s="183">
        <v>1.1386179999999999</v>
      </c>
      <c r="F621" s="183">
        <v>1.132504</v>
      </c>
      <c r="G621" s="183">
        <v>1.1559740000000001</v>
      </c>
      <c r="H621" s="183">
        <v>1.164285</v>
      </c>
      <c r="I621" s="183">
        <v>1.1670039999999999</v>
      </c>
      <c r="J621" s="183">
        <v>1.168258</v>
      </c>
      <c r="K621" s="183">
        <v>1.161035</v>
      </c>
      <c r="L621" s="183">
        <v>1.157449</v>
      </c>
      <c r="M621" s="183">
        <v>1.1516599999999999</v>
      </c>
      <c r="N621" s="183">
        <v>1.1522669999999999</v>
      </c>
      <c r="O621" s="183">
        <v>1.1498699999999999</v>
      </c>
      <c r="P621" s="183">
        <v>1.1527270000000001</v>
      </c>
      <c r="Q621" s="183">
        <v>1.1509210000000001</v>
      </c>
      <c r="R621" s="183">
        <v>1.147543</v>
      </c>
      <c r="S621" s="183">
        <v>1.148304</v>
      </c>
      <c r="T621" s="183">
        <v>1.1578090000000001</v>
      </c>
      <c r="U621" s="183">
        <v>1.168444</v>
      </c>
      <c r="V621" s="183">
        <v>1.1736770000000001</v>
      </c>
      <c r="W621" s="183">
        <v>1.1784760000000001</v>
      </c>
      <c r="X621" s="183">
        <v>1.1735310000000001</v>
      </c>
      <c r="Y621" s="183">
        <v>1.1722570000000001</v>
      </c>
      <c r="Z621" s="183">
        <v>1.173657</v>
      </c>
      <c r="AA621" s="183">
        <v>1.180315</v>
      </c>
      <c r="AB621" s="183">
        <v>1.179791</v>
      </c>
      <c r="AC621" s="183">
        <v>1.1719029999999999</v>
      </c>
      <c r="AD621" s="183">
        <v>1.1688130000000001</v>
      </c>
      <c r="AE621" s="183">
        <v>1.1690940000000001</v>
      </c>
      <c r="AF621" s="181">
        <v>-2.483E-3</v>
      </c>
      <c r="AG621" s="37"/>
    </row>
    <row r="622" spans="1:33" ht="12" customHeight="1" x14ac:dyDescent="0.35">
      <c r="A622" s="36" t="s">
        <v>2363</v>
      </c>
      <c r="B622" s="182" t="s">
        <v>2172</v>
      </c>
      <c r="C622" s="183">
        <v>1.6581129999999999</v>
      </c>
      <c r="D622" s="183">
        <v>1.5521119999999999</v>
      </c>
      <c r="E622" s="183">
        <v>1.494864</v>
      </c>
      <c r="F622" s="183">
        <v>1.4987630000000001</v>
      </c>
      <c r="G622" s="183">
        <v>1.500408</v>
      </c>
      <c r="H622" s="183">
        <v>1.4831300000000001</v>
      </c>
      <c r="I622" s="183">
        <v>1.4724440000000001</v>
      </c>
      <c r="J622" s="183">
        <v>1.464035</v>
      </c>
      <c r="K622" s="183">
        <v>1.455335</v>
      </c>
      <c r="L622" s="183">
        <v>1.4509529999999999</v>
      </c>
      <c r="M622" s="183">
        <v>1.4399409999999999</v>
      </c>
      <c r="N622" s="183">
        <v>1.423316</v>
      </c>
      <c r="O622" s="183">
        <v>1.406447</v>
      </c>
      <c r="P622" s="183">
        <v>1.4107799999999999</v>
      </c>
      <c r="Q622" s="183">
        <v>1.407519</v>
      </c>
      <c r="R622" s="183">
        <v>1.3993690000000001</v>
      </c>
      <c r="S622" s="183">
        <v>1.3805289999999999</v>
      </c>
      <c r="T622" s="183">
        <v>1.3670599999999999</v>
      </c>
      <c r="U622" s="183">
        <v>1.3575440000000001</v>
      </c>
      <c r="V622" s="183">
        <v>1.3491850000000001</v>
      </c>
      <c r="W622" s="183">
        <v>1.3389200000000001</v>
      </c>
      <c r="X622" s="183">
        <v>1.322006</v>
      </c>
      <c r="Y622" s="183">
        <v>1.312851</v>
      </c>
      <c r="Z622" s="183">
        <v>1.3046720000000001</v>
      </c>
      <c r="AA622" s="183">
        <v>1.293156</v>
      </c>
      <c r="AB622" s="183">
        <v>1.2820290000000001</v>
      </c>
      <c r="AC622" s="183">
        <v>1.268194</v>
      </c>
      <c r="AD622" s="183">
        <v>1.252667</v>
      </c>
      <c r="AE622" s="183">
        <v>1.2393209999999999</v>
      </c>
      <c r="AF622" s="181">
        <v>-1.0343E-2</v>
      </c>
      <c r="AG622" s="37"/>
    </row>
    <row r="623" spans="1:33" ht="15" customHeight="1" x14ac:dyDescent="0.35">
      <c r="A623" s="36" t="s">
        <v>2364</v>
      </c>
      <c r="B623" s="182" t="s">
        <v>2174</v>
      </c>
      <c r="C623" s="183">
        <v>6.2943160000000002</v>
      </c>
      <c r="D623" s="183">
        <v>6.0052849999999998</v>
      </c>
      <c r="E623" s="183">
        <v>5.9421730000000004</v>
      </c>
      <c r="F623" s="183">
        <v>6.0522989999999997</v>
      </c>
      <c r="G623" s="183">
        <v>6.1794779999999996</v>
      </c>
      <c r="H623" s="183">
        <v>6.2936439999999996</v>
      </c>
      <c r="I623" s="183">
        <v>6.3969490000000002</v>
      </c>
      <c r="J623" s="183">
        <v>6.4815060000000004</v>
      </c>
      <c r="K623" s="183">
        <v>6.5093639999999997</v>
      </c>
      <c r="L623" s="183">
        <v>6.5428290000000002</v>
      </c>
      <c r="M623" s="183">
        <v>6.5797910000000002</v>
      </c>
      <c r="N623" s="183">
        <v>6.6092630000000003</v>
      </c>
      <c r="O623" s="183">
        <v>6.5757180000000002</v>
      </c>
      <c r="P623" s="183">
        <v>6.5910630000000001</v>
      </c>
      <c r="Q623" s="183">
        <v>6.5943829999999997</v>
      </c>
      <c r="R623" s="183">
        <v>6.597969</v>
      </c>
      <c r="S623" s="183">
        <v>6.6228179999999996</v>
      </c>
      <c r="T623" s="183">
        <v>6.6309240000000003</v>
      </c>
      <c r="U623" s="183">
        <v>6.6414260000000001</v>
      </c>
      <c r="V623" s="183">
        <v>6.6575150000000001</v>
      </c>
      <c r="W623" s="183">
        <v>6.6467689999999999</v>
      </c>
      <c r="X623" s="183">
        <v>6.5985909999999999</v>
      </c>
      <c r="Y623" s="183">
        <v>6.5859909999999999</v>
      </c>
      <c r="Z623" s="183">
        <v>6.5926030000000004</v>
      </c>
      <c r="AA623" s="183">
        <v>6.5814209999999997</v>
      </c>
      <c r="AB623" s="183">
        <v>6.576619</v>
      </c>
      <c r="AC623" s="183">
        <v>6.5588220000000002</v>
      </c>
      <c r="AD623" s="183">
        <v>6.5334469999999998</v>
      </c>
      <c r="AE623" s="183">
        <v>6.5156960000000002</v>
      </c>
      <c r="AF623" s="181">
        <v>1.235E-3</v>
      </c>
      <c r="AG623" s="37"/>
    </row>
    <row r="624" spans="1:33" ht="15" customHeight="1" x14ac:dyDescent="0.35">
      <c r="A624" s="36" t="s">
        <v>2365</v>
      </c>
      <c r="B624" s="182" t="s">
        <v>2176</v>
      </c>
      <c r="C624" s="183">
        <v>14.639291999999999</v>
      </c>
      <c r="D624" s="183">
        <v>14.547529000000001</v>
      </c>
      <c r="E624" s="183">
        <v>14.652407</v>
      </c>
      <c r="F624" s="183">
        <v>15.127764000000001</v>
      </c>
      <c r="G624" s="183">
        <v>15.806938000000001</v>
      </c>
      <c r="H624" s="183">
        <v>16.274425999999998</v>
      </c>
      <c r="I624" s="183">
        <v>16.586455999999998</v>
      </c>
      <c r="J624" s="183">
        <v>16.795089999999998</v>
      </c>
      <c r="K624" s="183">
        <v>16.921883000000001</v>
      </c>
      <c r="L624" s="183">
        <v>17.083221000000002</v>
      </c>
      <c r="M624" s="183">
        <v>17.291363</v>
      </c>
      <c r="N624" s="183">
        <v>17.417494000000001</v>
      </c>
      <c r="O624" s="183">
        <v>17.610813</v>
      </c>
      <c r="P624" s="183">
        <v>17.826419999999999</v>
      </c>
      <c r="Q624" s="183">
        <v>18.087150999999999</v>
      </c>
      <c r="R624" s="183">
        <v>18.353489</v>
      </c>
      <c r="S624" s="183">
        <v>18.610181999999998</v>
      </c>
      <c r="T624" s="183">
        <v>18.817677</v>
      </c>
      <c r="U624" s="183">
        <v>19.097935</v>
      </c>
      <c r="V624" s="183">
        <v>19.416059000000001</v>
      </c>
      <c r="W624" s="183">
        <v>19.712730000000001</v>
      </c>
      <c r="X624" s="183">
        <v>19.957135999999998</v>
      </c>
      <c r="Y624" s="183">
        <v>20.163332</v>
      </c>
      <c r="Z624" s="183">
        <v>20.383894000000002</v>
      </c>
      <c r="AA624" s="183">
        <v>20.643340999999999</v>
      </c>
      <c r="AB624" s="183">
        <v>20.910029999999999</v>
      </c>
      <c r="AC624" s="183">
        <v>21.095500999999999</v>
      </c>
      <c r="AD624" s="183">
        <v>21.301558</v>
      </c>
      <c r="AE624" s="183">
        <v>21.613865000000001</v>
      </c>
      <c r="AF624" s="181">
        <v>1.4012E-2</v>
      </c>
      <c r="AG624" s="37"/>
    </row>
    <row r="625" spans="1:33" ht="12" customHeight="1" x14ac:dyDescent="0.35">
      <c r="A625" s="36" t="s">
        <v>2366</v>
      </c>
      <c r="B625" s="182" t="s">
        <v>2178</v>
      </c>
      <c r="C625" s="183">
        <v>5.8286619999999996</v>
      </c>
      <c r="D625" s="183">
        <v>5.8109200000000003</v>
      </c>
      <c r="E625" s="183">
        <v>5.8095999999999997</v>
      </c>
      <c r="F625" s="183">
        <v>6.0185750000000002</v>
      </c>
      <c r="G625" s="183">
        <v>6.4111469999999997</v>
      </c>
      <c r="H625" s="183">
        <v>6.6617189999999997</v>
      </c>
      <c r="I625" s="183">
        <v>6.8156299999999996</v>
      </c>
      <c r="J625" s="183">
        <v>6.9430269999999998</v>
      </c>
      <c r="K625" s="183">
        <v>7.0076409999999996</v>
      </c>
      <c r="L625" s="183">
        <v>7.1029289999999996</v>
      </c>
      <c r="M625" s="183">
        <v>7.2547730000000001</v>
      </c>
      <c r="N625" s="183">
        <v>7.3127199999999997</v>
      </c>
      <c r="O625" s="183">
        <v>7.4054029999999997</v>
      </c>
      <c r="P625" s="183">
        <v>7.4986189999999997</v>
      </c>
      <c r="Q625" s="183">
        <v>7.6335879999999996</v>
      </c>
      <c r="R625" s="183">
        <v>7.7920090000000002</v>
      </c>
      <c r="S625" s="183">
        <v>7.9100029999999997</v>
      </c>
      <c r="T625" s="183">
        <v>7.9718869999999997</v>
      </c>
      <c r="U625" s="183">
        <v>8.10778</v>
      </c>
      <c r="V625" s="183">
        <v>8.2714040000000004</v>
      </c>
      <c r="W625" s="183">
        <v>8.4158930000000005</v>
      </c>
      <c r="X625" s="183">
        <v>8.5225190000000008</v>
      </c>
      <c r="Y625" s="183">
        <v>8.5977300000000003</v>
      </c>
      <c r="Z625" s="183">
        <v>8.6523199999999996</v>
      </c>
      <c r="AA625" s="183">
        <v>8.7411790000000007</v>
      </c>
      <c r="AB625" s="183">
        <v>8.862368</v>
      </c>
      <c r="AC625" s="183">
        <v>8.9454980000000006</v>
      </c>
      <c r="AD625" s="183">
        <v>9.0346969999999995</v>
      </c>
      <c r="AE625" s="183">
        <v>9.2032579999999999</v>
      </c>
      <c r="AF625" s="181">
        <v>1.6447E-2</v>
      </c>
      <c r="AG625" s="37"/>
    </row>
    <row r="626" spans="1:33" ht="15" customHeight="1" x14ac:dyDescent="0.35">
      <c r="A626" s="36" t="s">
        <v>2367</v>
      </c>
      <c r="B626" s="182" t="s">
        <v>2180</v>
      </c>
      <c r="C626" s="183">
        <v>3.2853020000000002</v>
      </c>
      <c r="D626" s="183">
        <v>3.2366999999999999</v>
      </c>
      <c r="E626" s="183">
        <v>3.2522509999999998</v>
      </c>
      <c r="F626" s="183">
        <v>3.3410329999999999</v>
      </c>
      <c r="G626" s="183">
        <v>3.4480270000000002</v>
      </c>
      <c r="H626" s="183">
        <v>3.5224950000000002</v>
      </c>
      <c r="I626" s="183">
        <v>3.579024</v>
      </c>
      <c r="J626" s="183">
        <v>3.6006930000000001</v>
      </c>
      <c r="K626" s="183">
        <v>3.6054059999999999</v>
      </c>
      <c r="L626" s="183">
        <v>3.621032</v>
      </c>
      <c r="M626" s="183">
        <v>3.6446529999999999</v>
      </c>
      <c r="N626" s="183">
        <v>3.674315</v>
      </c>
      <c r="O626" s="183">
        <v>3.7281810000000002</v>
      </c>
      <c r="P626" s="183">
        <v>3.7803209999999998</v>
      </c>
      <c r="Q626" s="183">
        <v>3.8222269999999998</v>
      </c>
      <c r="R626" s="183">
        <v>3.853437</v>
      </c>
      <c r="S626" s="183">
        <v>3.9041269999999999</v>
      </c>
      <c r="T626" s="183">
        <v>3.9338570000000002</v>
      </c>
      <c r="U626" s="183">
        <v>3.9655969999999998</v>
      </c>
      <c r="V626" s="183">
        <v>4.0177829999999997</v>
      </c>
      <c r="W626" s="183">
        <v>4.0793619999999997</v>
      </c>
      <c r="X626" s="183">
        <v>4.1227999999999998</v>
      </c>
      <c r="Y626" s="183">
        <v>4.1481349999999999</v>
      </c>
      <c r="Z626" s="183">
        <v>4.1977779999999996</v>
      </c>
      <c r="AA626" s="183">
        <v>4.255719</v>
      </c>
      <c r="AB626" s="183">
        <v>4.3061530000000001</v>
      </c>
      <c r="AC626" s="183">
        <v>4.319763</v>
      </c>
      <c r="AD626" s="183">
        <v>4.3480239999999997</v>
      </c>
      <c r="AE626" s="183">
        <v>4.4085179999999999</v>
      </c>
      <c r="AF626" s="181">
        <v>1.0558E-2</v>
      </c>
      <c r="AG626" s="37"/>
    </row>
    <row r="627" spans="1:33" ht="15" customHeight="1" x14ac:dyDescent="0.35">
      <c r="A627" s="36" t="s">
        <v>2368</v>
      </c>
      <c r="B627" s="182" t="s">
        <v>2182</v>
      </c>
      <c r="C627" s="183">
        <v>5.5253269999999999</v>
      </c>
      <c r="D627" s="183">
        <v>5.4999079999999996</v>
      </c>
      <c r="E627" s="183">
        <v>5.5905560000000003</v>
      </c>
      <c r="F627" s="183">
        <v>5.7681560000000003</v>
      </c>
      <c r="G627" s="183">
        <v>5.9477650000000004</v>
      </c>
      <c r="H627" s="183">
        <v>6.090211</v>
      </c>
      <c r="I627" s="183">
        <v>6.1918030000000002</v>
      </c>
      <c r="J627" s="183">
        <v>6.2513690000000004</v>
      </c>
      <c r="K627" s="183">
        <v>6.3088360000000003</v>
      </c>
      <c r="L627" s="183">
        <v>6.3592599999999999</v>
      </c>
      <c r="M627" s="183">
        <v>6.3919370000000004</v>
      </c>
      <c r="N627" s="183">
        <v>6.4304589999999999</v>
      </c>
      <c r="O627" s="183">
        <v>6.4772290000000003</v>
      </c>
      <c r="P627" s="183">
        <v>6.5474800000000002</v>
      </c>
      <c r="Q627" s="183">
        <v>6.6313339999999998</v>
      </c>
      <c r="R627" s="183">
        <v>6.7080419999999998</v>
      </c>
      <c r="S627" s="183">
        <v>6.7960529999999997</v>
      </c>
      <c r="T627" s="183">
        <v>6.9119330000000003</v>
      </c>
      <c r="U627" s="183">
        <v>7.0245579999999999</v>
      </c>
      <c r="V627" s="183">
        <v>7.1268719999999997</v>
      </c>
      <c r="W627" s="183">
        <v>7.2174759999999996</v>
      </c>
      <c r="X627" s="183">
        <v>7.3118169999999996</v>
      </c>
      <c r="Y627" s="183">
        <v>7.4174670000000003</v>
      </c>
      <c r="Z627" s="183">
        <v>7.5337959999999997</v>
      </c>
      <c r="AA627" s="183">
        <v>7.6464410000000003</v>
      </c>
      <c r="AB627" s="183">
        <v>7.7415099999999999</v>
      </c>
      <c r="AC627" s="183">
        <v>7.8302389999999997</v>
      </c>
      <c r="AD627" s="183">
        <v>7.9188359999999998</v>
      </c>
      <c r="AE627" s="183">
        <v>8.0020900000000008</v>
      </c>
      <c r="AF627" s="181">
        <v>1.3315E-2</v>
      </c>
      <c r="AG627" s="37"/>
    </row>
    <row r="628" spans="1:33" ht="15" customHeight="1" x14ac:dyDescent="0.35">
      <c r="A628" s="36" t="s">
        <v>2369</v>
      </c>
      <c r="B628" s="182" t="s">
        <v>2184</v>
      </c>
      <c r="C628" s="183">
        <v>26.263902999999999</v>
      </c>
      <c r="D628" s="183">
        <v>25.778378</v>
      </c>
      <c r="E628" s="183">
        <v>25.600653000000001</v>
      </c>
      <c r="F628" s="183">
        <v>26.108156000000001</v>
      </c>
      <c r="G628" s="183">
        <v>26.972094999999999</v>
      </c>
      <c r="H628" s="183">
        <v>27.804348000000001</v>
      </c>
      <c r="I628" s="183">
        <v>28.333677000000002</v>
      </c>
      <c r="J628" s="183">
        <v>28.676231000000001</v>
      </c>
      <c r="K628" s="183">
        <v>28.958808999999999</v>
      </c>
      <c r="L628" s="183">
        <v>29.369781</v>
      </c>
      <c r="M628" s="183">
        <v>30.002516</v>
      </c>
      <c r="N628" s="183">
        <v>30.501324</v>
      </c>
      <c r="O628" s="183">
        <v>30.871873999999998</v>
      </c>
      <c r="P628" s="183">
        <v>31.426459999999999</v>
      </c>
      <c r="Q628" s="183">
        <v>32.048949999999998</v>
      </c>
      <c r="R628" s="183">
        <v>32.698509000000001</v>
      </c>
      <c r="S628" s="183">
        <v>33.380661000000003</v>
      </c>
      <c r="T628" s="183">
        <v>33.833035000000002</v>
      </c>
      <c r="U628" s="183">
        <v>34.365077999999997</v>
      </c>
      <c r="V628" s="183">
        <v>35.053019999999997</v>
      </c>
      <c r="W628" s="183">
        <v>35.571102000000003</v>
      </c>
      <c r="X628" s="183">
        <v>35.997912999999997</v>
      </c>
      <c r="Y628" s="183">
        <v>36.258194000000003</v>
      </c>
      <c r="Z628" s="183">
        <v>36.377533</v>
      </c>
      <c r="AA628" s="183">
        <v>36.525753000000002</v>
      </c>
      <c r="AB628" s="183">
        <v>36.805618000000003</v>
      </c>
      <c r="AC628" s="183">
        <v>36.913567</v>
      </c>
      <c r="AD628" s="183">
        <v>36.903663999999999</v>
      </c>
      <c r="AE628" s="183">
        <v>37.388680000000001</v>
      </c>
      <c r="AF628" s="181">
        <v>1.2692999999999999E-2</v>
      </c>
      <c r="AG628" s="37"/>
    </row>
    <row r="629" spans="1:33" ht="15" customHeight="1" x14ac:dyDescent="0.35">
      <c r="A629" s="36" t="s">
        <v>2370</v>
      </c>
      <c r="B629" s="182" t="s">
        <v>2186</v>
      </c>
      <c r="C629" s="183">
        <v>62.577381000000003</v>
      </c>
      <c r="D629" s="183">
        <v>61.677455999999999</v>
      </c>
      <c r="E629" s="183">
        <v>61.762852000000002</v>
      </c>
      <c r="F629" s="183">
        <v>62.561539000000003</v>
      </c>
      <c r="G629" s="183">
        <v>64.904724000000002</v>
      </c>
      <c r="H629" s="183">
        <v>66.976112000000001</v>
      </c>
      <c r="I629" s="183">
        <v>67.902229000000005</v>
      </c>
      <c r="J629" s="183">
        <v>68.719093000000001</v>
      </c>
      <c r="K629" s="183">
        <v>69.544739000000007</v>
      </c>
      <c r="L629" s="183">
        <v>70.767937000000003</v>
      </c>
      <c r="M629" s="183">
        <v>72.724388000000005</v>
      </c>
      <c r="N629" s="183">
        <v>74.237838999999994</v>
      </c>
      <c r="O629" s="183">
        <v>75.531761000000003</v>
      </c>
      <c r="P629" s="183">
        <v>77.034958000000003</v>
      </c>
      <c r="Q629" s="183">
        <v>78.441947999999996</v>
      </c>
      <c r="R629" s="183">
        <v>79.813147999999998</v>
      </c>
      <c r="S629" s="183">
        <v>81.183646999999993</v>
      </c>
      <c r="T629" s="183">
        <v>82.327727999999993</v>
      </c>
      <c r="U629" s="183">
        <v>83.482613000000001</v>
      </c>
      <c r="V629" s="183">
        <v>84.827895999999996</v>
      </c>
      <c r="W629" s="183">
        <v>86.018707000000006</v>
      </c>
      <c r="X629" s="183">
        <v>86.969513000000006</v>
      </c>
      <c r="Y629" s="183">
        <v>87.710967999999994</v>
      </c>
      <c r="Z629" s="183">
        <v>88.333549000000005</v>
      </c>
      <c r="AA629" s="183">
        <v>89.337745999999996</v>
      </c>
      <c r="AB629" s="183">
        <v>90.451515000000001</v>
      </c>
      <c r="AC629" s="183">
        <v>91.471100000000007</v>
      </c>
      <c r="AD629" s="183">
        <v>92.175072</v>
      </c>
      <c r="AE629" s="183">
        <v>93.486305000000002</v>
      </c>
      <c r="AF629" s="181">
        <v>1.4439E-2</v>
      </c>
      <c r="AG629" s="37"/>
    </row>
    <row r="630" spans="1:33" ht="15" customHeight="1" x14ac:dyDescent="0.35">
      <c r="A630" s="36" t="s">
        <v>2371</v>
      </c>
      <c r="B630" s="182" t="s">
        <v>2188</v>
      </c>
      <c r="C630" s="183">
        <v>36.211368999999998</v>
      </c>
      <c r="D630" s="183">
        <v>36.885283999999999</v>
      </c>
      <c r="E630" s="183">
        <v>38.040005000000001</v>
      </c>
      <c r="F630" s="183">
        <v>39.316113000000001</v>
      </c>
      <c r="G630" s="183">
        <v>40.719462999999998</v>
      </c>
      <c r="H630" s="183">
        <v>42.122692000000001</v>
      </c>
      <c r="I630" s="183">
        <v>43.234886000000003</v>
      </c>
      <c r="J630" s="183">
        <v>43.892620000000001</v>
      </c>
      <c r="K630" s="183">
        <v>44.359138000000002</v>
      </c>
      <c r="L630" s="183">
        <v>44.998309999999996</v>
      </c>
      <c r="M630" s="183">
        <v>45.66357</v>
      </c>
      <c r="N630" s="183">
        <v>46.432944999999997</v>
      </c>
      <c r="O630" s="183">
        <v>47.184024999999998</v>
      </c>
      <c r="P630" s="183">
        <v>47.970768</v>
      </c>
      <c r="Q630" s="183">
        <v>48.952618000000001</v>
      </c>
      <c r="R630" s="183">
        <v>50.032169000000003</v>
      </c>
      <c r="S630" s="183">
        <v>51.221336000000001</v>
      </c>
      <c r="T630" s="183">
        <v>52.381577</v>
      </c>
      <c r="U630" s="183">
        <v>53.828732000000002</v>
      </c>
      <c r="V630" s="183">
        <v>55.251559999999998</v>
      </c>
      <c r="W630" s="183">
        <v>56.427647</v>
      </c>
      <c r="X630" s="183">
        <v>57.705212000000003</v>
      </c>
      <c r="Y630" s="183">
        <v>58.937237000000003</v>
      </c>
      <c r="Z630" s="183">
        <v>60.097866000000003</v>
      </c>
      <c r="AA630" s="183">
        <v>61.288395000000001</v>
      </c>
      <c r="AB630" s="183">
        <v>62.520763000000002</v>
      </c>
      <c r="AC630" s="183">
        <v>63.687747999999999</v>
      </c>
      <c r="AD630" s="183">
        <v>64.980225000000004</v>
      </c>
      <c r="AE630" s="183">
        <v>66.446762000000007</v>
      </c>
      <c r="AF630" s="181">
        <v>2.1916000000000001E-2</v>
      </c>
      <c r="AG630" s="37"/>
    </row>
    <row r="631" spans="1:33" ht="15" customHeight="1" x14ac:dyDescent="0.35">
      <c r="A631" s="36" t="s">
        <v>2372</v>
      </c>
      <c r="B631" s="182" t="s">
        <v>2190</v>
      </c>
      <c r="C631" s="183">
        <v>68.006873999999996</v>
      </c>
      <c r="D631" s="183">
        <v>69.930297999999993</v>
      </c>
      <c r="E631" s="183">
        <v>70.595764000000003</v>
      </c>
      <c r="F631" s="183">
        <v>70.250061000000002</v>
      </c>
      <c r="G631" s="183">
        <v>70.494063999999995</v>
      </c>
      <c r="H631" s="183">
        <v>71.752983</v>
      </c>
      <c r="I631" s="183">
        <v>72.727356</v>
      </c>
      <c r="J631" s="183">
        <v>73.243423000000007</v>
      </c>
      <c r="K631" s="183">
        <v>73.956183999999993</v>
      </c>
      <c r="L631" s="183">
        <v>75.163466999999997</v>
      </c>
      <c r="M631" s="183">
        <v>77.005111999999997</v>
      </c>
      <c r="N631" s="183">
        <v>78.655670000000001</v>
      </c>
      <c r="O631" s="183">
        <v>79.896324000000007</v>
      </c>
      <c r="P631" s="183">
        <v>81.275672999999998</v>
      </c>
      <c r="Q631" s="183">
        <v>82.612403999999998</v>
      </c>
      <c r="R631" s="183">
        <v>83.442718999999997</v>
      </c>
      <c r="S631" s="183">
        <v>84.496146999999993</v>
      </c>
      <c r="T631" s="183">
        <v>85.459343000000004</v>
      </c>
      <c r="U631" s="183">
        <v>86.743354999999994</v>
      </c>
      <c r="V631" s="183">
        <v>88.334236000000004</v>
      </c>
      <c r="W631" s="183">
        <v>89.846466000000007</v>
      </c>
      <c r="X631" s="183">
        <v>91.156127999999995</v>
      </c>
      <c r="Y631" s="183">
        <v>92.238242999999997</v>
      </c>
      <c r="Z631" s="183">
        <v>93.346489000000005</v>
      </c>
      <c r="AA631" s="183">
        <v>94.784987999999998</v>
      </c>
      <c r="AB631" s="183">
        <v>96.323227000000003</v>
      </c>
      <c r="AC631" s="183">
        <v>97.700599999999994</v>
      </c>
      <c r="AD631" s="183">
        <v>99.016768999999996</v>
      </c>
      <c r="AE631" s="183">
        <v>100.676811</v>
      </c>
      <c r="AF631" s="181">
        <v>1.4109999999999999E-2</v>
      </c>
      <c r="AG631" s="37"/>
    </row>
    <row r="632" spans="1:33" ht="15" customHeight="1" x14ac:dyDescent="0.35">
      <c r="A632" s="36" t="s">
        <v>2373</v>
      </c>
      <c r="B632" s="182" t="s">
        <v>2192</v>
      </c>
      <c r="C632" s="183">
        <v>12.791795</v>
      </c>
      <c r="D632" s="183">
        <v>12.755997000000001</v>
      </c>
      <c r="E632" s="183">
        <v>12.89171</v>
      </c>
      <c r="F632" s="183">
        <v>13.171379</v>
      </c>
      <c r="G632" s="183">
        <v>13.436453</v>
      </c>
      <c r="H632" s="183">
        <v>13.655158999999999</v>
      </c>
      <c r="I632" s="183">
        <v>13.807759000000001</v>
      </c>
      <c r="J632" s="183">
        <v>13.881792000000001</v>
      </c>
      <c r="K632" s="183">
        <v>13.955181</v>
      </c>
      <c r="L632" s="183">
        <v>13.946408999999999</v>
      </c>
      <c r="M632" s="183">
        <v>14.108479000000001</v>
      </c>
      <c r="N632" s="183">
        <v>14.380283</v>
      </c>
      <c r="O632" s="183">
        <v>14.622149</v>
      </c>
      <c r="P632" s="183">
        <v>14.895333000000001</v>
      </c>
      <c r="Q632" s="183">
        <v>15.201179</v>
      </c>
      <c r="R632" s="183">
        <v>15.434816</v>
      </c>
      <c r="S632" s="183">
        <v>15.737781999999999</v>
      </c>
      <c r="T632" s="183">
        <v>16.025082000000001</v>
      </c>
      <c r="U632" s="183">
        <v>16.375979999999998</v>
      </c>
      <c r="V632" s="183">
        <v>16.735430000000001</v>
      </c>
      <c r="W632" s="183">
        <v>17.023168999999999</v>
      </c>
      <c r="X632" s="183">
        <v>17.330252000000002</v>
      </c>
      <c r="Y632" s="183">
        <v>17.615245999999999</v>
      </c>
      <c r="Z632" s="183">
        <v>17.887955000000002</v>
      </c>
      <c r="AA632" s="183">
        <v>18.169409000000002</v>
      </c>
      <c r="AB632" s="183">
        <v>18.469536000000002</v>
      </c>
      <c r="AC632" s="183">
        <v>18.760393000000001</v>
      </c>
      <c r="AD632" s="183">
        <v>19.034023000000001</v>
      </c>
      <c r="AE632" s="183">
        <v>19.389544999999998</v>
      </c>
      <c r="AF632" s="181">
        <v>1.4966E-2</v>
      </c>
      <c r="AG632" s="37"/>
    </row>
    <row r="633" spans="1:33" ht="15" customHeight="1" x14ac:dyDescent="0.35">
      <c r="A633" s="36" t="s">
        <v>2374</v>
      </c>
      <c r="B633" s="182" t="s">
        <v>2194</v>
      </c>
      <c r="C633" s="183">
        <v>12.086295</v>
      </c>
      <c r="D633" s="183">
        <v>11.923314</v>
      </c>
      <c r="E633" s="183">
        <v>11.909919</v>
      </c>
      <c r="F633" s="183">
        <v>11.557449999999999</v>
      </c>
      <c r="G633" s="183">
        <v>11.396799</v>
      </c>
      <c r="H633" s="183">
        <v>11.389956</v>
      </c>
      <c r="I633" s="183">
        <v>11.500805</v>
      </c>
      <c r="J633" s="183">
        <v>11.608309999999999</v>
      </c>
      <c r="K633" s="183">
        <v>11.731028999999999</v>
      </c>
      <c r="L633" s="183">
        <v>11.868081999999999</v>
      </c>
      <c r="M633" s="183">
        <v>12.058691</v>
      </c>
      <c r="N633" s="183">
        <v>12.267780999999999</v>
      </c>
      <c r="O633" s="183">
        <v>12.465249</v>
      </c>
      <c r="P633" s="183">
        <v>12.633274</v>
      </c>
      <c r="Q633" s="183">
        <v>12.789946</v>
      </c>
      <c r="R633" s="183">
        <v>12.953690999999999</v>
      </c>
      <c r="S633" s="183">
        <v>13.151503999999999</v>
      </c>
      <c r="T633" s="183">
        <v>13.298370999999999</v>
      </c>
      <c r="U633" s="183">
        <v>13.499447999999999</v>
      </c>
      <c r="V633" s="183">
        <v>13.680244</v>
      </c>
      <c r="W633" s="183">
        <v>13.861815999999999</v>
      </c>
      <c r="X633" s="183">
        <v>14.043087999999999</v>
      </c>
      <c r="Y633" s="183">
        <v>14.189845</v>
      </c>
      <c r="Z633" s="183">
        <v>14.346489999999999</v>
      </c>
      <c r="AA633" s="183">
        <v>14.516639</v>
      </c>
      <c r="AB633" s="183">
        <v>14.71081</v>
      </c>
      <c r="AC633" s="183">
        <v>14.883048</v>
      </c>
      <c r="AD633" s="183">
        <v>15.034554</v>
      </c>
      <c r="AE633" s="183">
        <v>15.278198</v>
      </c>
      <c r="AF633" s="181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2375</v>
      </c>
      <c r="B635" s="184" t="s">
        <v>2196</v>
      </c>
      <c r="C635" s="180">
        <v>718.38366699999995</v>
      </c>
      <c r="D635" s="180">
        <v>718.01159700000005</v>
      </c>
      <c r="E635" s="180">
        <v>719.22674600000005</v>
      </c>
      <c r="F635" s="180">
        <v>727.13482699999997</v>
      </c>
      <c r="G635" s="180">
        <v>738.61010699999997</v>
      </c>
      <c r="H635" s="180">
        <v>749.45098900000005</v>
      </c>
      <c r="I635" s="180">
        <v>759.14300500000002</v>
      </c>
      <c r="J635" s="180">
        <v>767.80578600000001</v>
      </c>
      <c r="K635" s="180">
        <v>775.73394800000005</v>
      </c>
      <c r="L635" s="180">
        <v>783.79754600000001</v>
      </c>
      <c r="M635" s="180">
        <v>793.41906700000004</v>
      </c>
      <c r="N635" s="180">
        <v>802.29272500000002</v>
      </c>
      <c r="O635" s="180">
        <v>810.34832800000004</v>
      </c>
      <c r="P635" s="180">
        <v>820.63586399999997</v>
      </c>
      <c r="Q635" s="180">
        <v>831.49670400000002</v>
      </c>
      <c r="R635" s="180">
        <v>842.20782499999996</v>
      </c>
      <c r="S635" s="180">
        <v>854.02838099999997</v>
      </c>
      <c r="T635" s="180">
        <v>864.73120100000006</v>
      </c>
      <c r="U635" s="180">
        <v>877.27636700000005</v>
      </c>
      <c r="V635" s="180">
        <v>890.71154799999999</v>
      </c>
      <c r="W635" s="180">
        <v>903.037598</v>
      </c>
      <c r="X635" s="180">
        <v>914.48333700000001</v>
      </c>
      <c r="Y635" s="180">
        <v>924.92498799999998</v>
      </c>
      <c r="Z635" s="180">
        <v>935.09240699999998</v>
      </c>
      <c r="AA635" s="180">
        <v>946.71417199999996</v>
      </c>
      <c r="AB635" s="180">
        <v>958.57403599999998</v>
      </c>
      <c r="AC635" s="180">
        <v>969.14776600000005</v>
      </c>
      <c r="AD635" s="180">
        <v>979.83471699999996</v>
      </c>
      <c r="AE635" s="180">
        <v>993.91485599999999</v>
      </c>
      <c r="AF635" s="178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196" t="s">
        <v>1156</v>
      </c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  <c r="AA638" s="159"/>
      <c r="AB638" s="159"/>
      <c r="AC638" s="159"/>
      <c r="AD638" s="159"/>
      <c r="AE638" s="159"/>
      <c r="AF638" s="159"/>
      <c r="AG638" s="37"/>
    </row>
    <row r="639" spans="1:33" ht="15" customHeight="1" x14ac:dyDescent="0.35">
      <c r="A639" s="35"/>
      <c r="B639" s="37" t="s">
        <v>2197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2198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372"/>
      <c r="C652" s="372"/>
      <c r="D652" s="372"/>
      <c r="E652" s="372"/>
      <c r="F652" s="372"/>
      <c r="G652" s="372"/>
      <c r="H652" s="372"/>
      <c r="I652" s="372"/>
      <c r="J652" s="372"/>
      <c r="K652" s="372"/>
      <c r="L652" s="372"/>
      <c r="M652" s="372"/>
      <c r="N652" s="372"/>
      <c r="O652" s="372"/>
      <c r="P652" s="372"/>
      <c r="Q652" s="372"/>
      <c r="R652" s="372"/>
      <c r="S652" s="372"/>
      <c r="T652" s="372"/>
      <c r="U652" s="372"/>
      <c r="V652" s="372"/>
      <c r="W652" s="372"/>
      <c r="X652" s="372"/>
      <c r="Y652" s="372"/>
      <c r="Z652" s="372"/>
      <c r="AA652" s="372"/>
      <c r="AB652" s="372"/>
      <c r="AC652" s="372"/>
      <c r="AD652" s="372"/>
      <c r="AE652" s="372"/>
      <c r="AF652" s="372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372"/>
      <c r="C728" s="372"/>
      <c r="D728" s="372"/>
      <c r="E728" s="372"/>
      <c r="F728" s="372"/>
      <c r="G728" s="372"/>
      <c r="H728" s="372"/>
      <c r="I728" s="372"/>
      <c r="J728" s="372"/>
      <c r="K728" s="372"/>
      <c r="L728" s="372"/>
      <c r="M728" s="372"/>
      <c r="N728" s="372"/>
      <c r="O728" s="372"/>
      <c r="P728" s="372"/>
      <c r="Q728" s="372"/>
      <c r="R728" s="372"/>
      <c r="S728" s="372"/>
      <c r="T728" s="372"/>
      <c r="U728" s="372"/>
      <c r="V728" s="372"/>
      <c r="W728" s="372"/>
      <c r="X728" s="372"/>
      <c r="Y728" s="372"/>
      <c r="Z728" s="372"/>
      <c r="AA728" s="372"/>
      <c r="AB728" s="372"/>
      <c r="AC728" s="372"/>
      <c r="AD728" s="372"/>
      <c r="AE728" s="372"/>
      <c r="AF728" s="372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1997</v>
      </c>
      <c r="AG734" s="37"/>
    </row>
    <row r="735" spans="1:33" ht="12" customHeight="1" x14ac:dyDescent="0.35">
      <c r="A735" s="36" t="s">
        <v>2376</v>
      </c>
      <c r="B735" s="188" t="s">
        <v>2377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64" t="s">
        <v>1998</v>
      </c>
      <c r="AG735" s="37"/>
    </row>
    <row r="736" spans="1:33" ht="12" customHeight="1" x14ac:dyDescent="0.35">
      <c r="A736" s="35"/>
      <c r="B736" s="189" t="s">
        <v>2378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64" t="s">
        <v>1999</v>
      </c>
      <c r="AG736" s="37"/>
    </row>
    <row r="737" spans="1:33" ht="12" customHeight="1" x14ac:dyDescent="0.35">
      <c r="A737" s="35"/>
      <c r="B737" s="189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66"/>
      <c r="AE737" s="166"/>
      <c r="AF737" s="164" t="s">
        <v>2082</v>
      </c>
      <c r="AG737" s="37"/>
    </row>
    <row r="738" spans="1:33" ht="12" customHeight="1" thickBot="1" x14ac:dyDescent="0.4">
      <c r="A738" s="35"/>
      <c r="B738" s="190" t="s">
        <v>2118</v>
      </c>
      <c r="C738" s="190">
        <v>2022</v>
      </c>
      <c r="D738" s="190">
        <v>2023</v>
      </c>
      <c r="E738" s="190">
        <v>2024</v>
      </c>
      <c r="F738" s="190">
        <v>2025</v>
      </c>
      <c r="G738" s="190">
        <v>2026</v>
      </c>
      <c r="H738" s="190">
        <v>2027</v>
      </c>
      <c r="I738" s="190">
        <v>2028</v>
      </c>
      <c r="J738" s="190">
        <v>2029</v>
      </c>
      <c r="K738" s="190">
        <v>2030</v>
      </c>
      <c r="L738" s="190">
        <v>2031</v>
      </c>
      <c r="M738" s="190">
        <v>2032</v>
      </c>
      <c r="N738" s="190">
        <v>2033</v>
      </c>
      <c r="O738" s="190">
        <v>2034</v>
      </c>
      <c r="P738" s="190">
        <v>2035</v>
      </c>
      <c r="Q738" s="190">
        <v>2036</v>
      </c>
      <c r="R738" s="190">
        <v>2037</v>
      </c>
      <c r="S738" s="190">
        <v>2038</v>
      </c>
      <c r="T738" s="190">
        <v>2039</v>
      </c>
      <c r="U738" s="190">
        <v>2040</v>
      </c>
      <c r="V738" s="190">
        <v>2041</v>
      </c>
      <c r="W738" s="190">
        <v>2042</v>
      </c>
      <c r="X738" s="190">
        <v>2043</v>
      </c>
      <c r="Y738" s="190">
        <v>2044</v>
      </c>
      <c r="Z738" s="190">
        <v>2045</v>
      </c>
      <c r="AA738" s="190">
        <v>2046</v>
      </c>
      <c r="AB738" s="190">
        <v>2047</v>
      </c>
      <c r="AC738" s="190">
        <v>2048</v>
      </c>
      <c r="AD738" s="190">
        <v>2049</v>
      </c>
      <c r="AE738" s="190">
        <v>2050</v>
      </c>
      <c r="AF738" s="191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2379</v>
      </c>
      <c r="B740" s="184" t="s">
        <v>2120</v>
      </c>
      <c r="C740" s="180">
        <v>19750.261718999998</v>
      </c>
      <c r="D740" s="180">
        <v>19903.289062</v>
      </c>
      <c r="E740" s="180">
        <v>20095.435547000001</v>
      </c>
      <c r="F740" s="180">
        <v>20409.421875</v>
      </c>
      <c r="G740" s="180">
        <v>20840.714843999998</v>
      </c>
      <c r="H740" s="180">
        <v>21273.421875</v>
      </c>
      <c r="I740" s="180">
        <v>21681.255859000001</v>
      </c>
      <c r="J740" s="180">
        <v>22051.705077999999</v>
      </c>
      <c r="K740" s="180">
        <v>22391.814452999999</v>
      </c>
      <c r="L740" s="180">
        <v>22742.044922000001</v>
      </c>
      <c r="M740" s="180">
        <v>23153.001952999999</v>
      </c>
      <c r="N740" s="180">
        <v>23603.867188</v>
      </c>
      <c r="O740" s="180">
        <v>24055.123047000001</v>
      </c>
      <c r="P740" s="180">
        <v>24510.957031000002</v>
      </c>
      <c r="Q740" s="180">
        <v>24995.804688</v>
      </c>
      <c r="R740" s="180">
        <v>25506.921875</v>
      </c>
      <c r="S740" s="180">
        <v>26032.332031000002</v>
      </c>
      <c r="T740" s="180">
        <v>26566.107422000001</v>
      </c>
      <c r="U740" s="180">
        <v>27148.945312</v>
      </c>
      <c r="V740" s="180">
        <v>27734.087890999999</v>
      </c>
      <c r="W740" s="180">
        <v>28324.492188</v>
      </c>
      <c r="X740" s="180">
        <v>28926.738281000002</v>
      </c>
      <c r="Y740" s="180">
        <v>29527.414062</v>
      </c>
      <c r="Z740" s="180">
        <v>30130</v>
      </c>
      <c r="AA740" s="180">
        <v>30747.568359000001</v>
      </c>
      <c r="AB740" s="180">
        <v>31389.150390999999</v>
      </c>
      <c r="AC740" s="180">
        <v>32039.970702999999</v>
      </c>
      <c r="AD740" s="180">
        <v>32698.533202999999</v>
      </c>
      <c r="AE740" s="180">
        <v>33404.984375</v>
      </c>
      <c r="AF740" s="178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2380</v>
      </c>
      <c r="B742" s="184" t="s">
        <v>2122</v>
      </c>
      <c r="C742" s="180">
        <v>29.646315000000001</v>
      </c>
      <c r="D742" s="180">
        <v>30.032205999999999</v>
      </c>
      <c r="E742" s="180">
        <v>29.91412</v>
      </c>
      <c r="F742" s="180">
        <v>29.935547</v>
      </c>
      <c r="G742" s="180">
        <v>30.143598999999998</v>
      </c>
      <c r="H742" s="180">
        <v>30.392578</v>
      </c>
      <c r="I742" s="180">
        <v>30.639610000000001</v>
      </c>
      <c r="J742" s="180">
        <v>30.843309000000001</v>
      </c>
      <c r="K742" s="180">
        <v>30.978024999999999</v>
      </c>
      <c r="L742" s="180">
        <v>31.103764999999999</v>
      </c>
      <c r="M742" s="180">
        <v>31.291146999999999</v>
      </c>
      <c r="N742" s="180">
        <v>31.502099999999999</v>
      </c>
      <c r="O742" s="180">
        <v>31.756865999999999</v>
      </c>
      <c r="P742" s="180">
        <v>31.984881999999999</v>
      </c>
      <c r="Q742" s="180">
        <v>32.157532000000003</v>
      </c>
      <c r="R742" s="180">
        <v>32.333866</v>
      </c>
      <c r="S742" s="180">
        <v>32.522606000000003</v>
      </c>
      <c r="T742" s="180">
        <v>32.694763000000002</v>
      </c>
      <c r="U742" s="180">
        <v>32.898581999999998</v>
      </c>
      <c r="V742" s="180">
        <v>33.076897000000002</v>
      </c>
      <c r="W742" s="180">
        <v>33.258899999999997</v>
      </c>
      <c r="X742" s="180">
        <v>33.410046000000001</v>
      </c>
      <c r="Y742" s="180">
        <v>33.555366999999997</v>
      </c>
      <c r="Z742" s="180">
        <v>33.714432000000002</v>
      </c>
      <c r="AA742" s="180">
        <v>33.890785000000001</v>
      </c>
      <c r="AB742" s="180">
        <v>34.091751000000002</v>
      </c>
      <c r="AC742" s="180">
        <v>34.285961</v>
      </c>
      <c r="AD742" s="180">
        <v>34.472403999999997</v>
      </c>
      <c r="AE742" s="180">
        <v>34.683773000000002</v>
      </c>
      <c r="AF742" s="178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184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184" t="s">
        <v>2123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2381</v>
      </c>
      <c r="B747" s="182" t="s">
        <v>2125</v>
      </c>
      <c r="C747" s="183">
        <v>73.488861</v>
      </c>
      <c r="D747" s="183">
        <v>72.922905</v>
      </c>
      <c r="E747" s="183">
        <v>73.636353</v>
      </c>
      <c r="F747" s="183">
        <v>74.764671000000007</v>
      </c>
      <c r="G747" s="183">
        <v>76.103415999999996</v>
      </c>
      <c r="H747" s="183">
        <v>77.279266000000007</v>
      </c>
      <c r="I747" s="183">
        <v>77.907814000000002</v>
      </c>
      <c r="J747" s="183">
        <v>78.757644999999997</v>
      </c>
      <c r="K747" s="183">
        <v>79.484390000000005</v>
      </c>
      <c r="L747" s="183">
        <v>79.869147999999996</v>
      </c>
      <c r="M747" s="183">
        <v>80.385529000000005</v>
      </c>
      <c r="N747" s="183">
        <v>81.019058000000001</v>
      </c>
      <c r="O747" s="183">
        <v>81.384743</v>
      </c>
      <c r="P747" s="183">
        <v>81.668655000000001</v>
      </c>
      <c r="Q747" s="183">
        <v>81.978133999999997</v>
      </c>
      <c r="R747" s="183">
        <v>82.368934999999993</v>
      </c>
      <c r="S747" s="183">
        <v>82.777884999999998</v>
      </c>
      <c r="T747" s="183">
        <v>83.136718999999999</v>
      </c>
      <c r="U747" s="183">
        <v>83.464293999999995</v>
      </c>
      <c r="V747" s="183">
        <v>83.782607999999996</v>
      </c>
      <c r="W747" s="183">
        <v>84.188582999999994</v>
      </c>
      <c r="X747" s="183">
        <v>84.584709000000004</v>
      </c>
      <c r="Y747" s="183">
        <v>84.931374000000005</v>
      </c>
      <c r="Z747" s="183">
        <v>85.287864999999996</v>
      </c>
      <c r="AA747" s="183">
        <v>85.615807000000004</v>
      </c>
      <c r="AB747" s="183">
        <v>85.931342999999998</v>
      </c>
      <c r="AC747" s="183">
        <v>86.234488999999996</v>
      </c>
      <c r="AD747" s="183">
        <v>86.540947000000003</v>
      </c>
      <c r="AE747" s="183">
        <v>86.852722</v>
      </c>
      <c r="AF747" s="181">
        <v>5.9849999999999999E-3</v>
      </c>
      <c r="AG747" s="37"/>
    </row>
    <row r="748" spans="1:33" ht="15" customHeight="1" x14ac:dyDescent="0.35">
      <c r="A748" s="36" t="s">
        <v>2382</v>
      </c>
      <c r="B748" s="182" t="s">
        <v>2127</v>
      </c>
      <c r="C748" s="183">
        <v>24.995403</v>
      </c>
      <c r="D748" s="183">
        <v>24.714344000000001</v>
      </c>
      <c r="E748" s="183">
        <v>25.858082</v>
      </c>
      <c r="F748" s="183">
        <v>25.629401999999999</v>
      </c>
      <c r="G748" s="183">
        <v>24.966401999999999</v>
      </c>
      <c r="H748" s="183">
        <v>24.106203000000001</v>
      </c>
      <c r="I748" s="183">
        <v>23.526482000000001</v>
      </c>
      <c r="J748" s="183">
        <v>22.831039000000001</v>
      </c>
      <c r="K748" s="183">
        <v>22.664681999999999</v>
      </c>
      <c r="L748" s="183">
        <v>22.680797999999999</v>
      </c>
      <c r="M748" s="183">
        <v>22.827677000000001</v>
      </c>
      <c r="N748" s="183">
        <v>22.926086000000002</v>
      </c>
      <c r="O748" s="183">
        <v>22.943315999999999</v>
      </c>
      <c r="P748" s="183">
        <v>23.017275000000001</v>
      </c>
      <c r="Q748" s="183">
        <v>22.991543</v>
      </c>
      <c r="R748" s="183">
        <v>22.946422999999999</v>
      </c>
      <c r="S748" s="183">
        <v>22.880074</v>
      </c>
      <c r="T748" s="183">
        <v>22.776516000000001</v>
      </c>
      <c r="U748" s="183">
        <v>22.637035000000001</v>
      </c>
      <c r="V748" s="183">
        <v>22.597114999999999</v>
      </c>
      <c r="W748" s="183">
        <v>22.639025</v>
      </c>
      <c r="X748" s="183">
        <v>22.657178999999999</v>
      </c>
      <c r="Y748" s="183">
        <v>22.655704</v>
      </c>
      <c r="Z748" s="183">
        <v>22.599567</v>
      </c>
      <c r="AA748" s="183">
        <v>22.573302999999999</v>
      </c>
      <c r="AB748" s="183">
        <v>22.487587000000001</v>
      </c>
      <c r="AC748" s="183">
        <v>22.473693999999998</v>
      </c>
      <c r="AD748" s="183">
        <v>22.475641</v>
      </c>
      <c r="AE748" s="183">
        <v>22.458317000000001</v>
      </c>
      <c r="AF748" s="181">
        <v>-3.8149999999999998E-3</v>
      </c>
      <c r="AG748" s="37"/>
    </row>
    <row r="749" spans="1:33" ht="15" customHeight="1" x14ac:dyDescent="0.35">
      <c r="A749" s="36" t="s">
        <v>2383</v>
      </c>
      <c r="B749" s="182" t="s">
        <v>2129</v>
      </c>
      <c r="C749" s="183">
        <v>251.77301</v>
      </c>
      <c r="D749" s="183">
        <v>246.73680100000001</v>
      </c>
      <c r="E749" s="183">
        <v>245.394836</v>
      </c>
      <c r="F749" s="183">
        <v>249.89224200000001</v>
      </c>
      <c r="G749" s="183">
        <v>253.22152700000001</v>
      </c>
      <c r="H749" s="183">
        <v>254.48599200000001</v>
      </c>
      <c r="I749" s="183">
        <v>256.98648100000003</v>
      </c>
      <c r="J749" s="183">
        <v>263.681152</v>
      </c>
      <c r="K749" s="183">
        <v>268.74468999999999</v>
      </c>
      <c r="L749" s="183">
        <v>270.44906600000002</v>
      </c>
      <c r="M749" s="183">
        <v>270.97961400000003</v>
      </c>
      <c r="N749" s="183">
        <v>271.97467</v>
      </c>
      <c r="O749" s="183">
        <v>272.49850500000002</v>
      </c>
      <c r="P749" s="183">
        <v>274.34832799999998</v>
      </c>
      <c r="Q749" s="183">
        <v>277.57388300000002</v>
      </c>
      <c r="R749" s="183">
        <v>281.84204099999999</v>
      </c>
      <c r="S749" s="183">
        <v>286.64416499999999</v>
      </c>
      <c r="T749" s="183">
        <v>290.65484600000002</v>
      </c>
      <c r="U749" s="183">
        <v>294.83676100000002</v>
      </c>
      <c r="V749" s="183">
        <v>299.71588100000002</v>
      </c>
      <c r="W749" s="183">
        <v>304.04315200000002</v>
      </c>
      <c r="X749" s="183">
        <v>307.89215100000001</v>
      </c>
      <c r="Y749" s="183">
        <v>311.68689000000001</v>
      </c>
      <c r="Z749" s="183">
        <v>315.94366500000001</v>
      </c>
      <c r="AA749" s="183">
        <v>320.31497200000001</v>
      </c>
      <c r="AB749" s="183">
        <v>324.57913200000002</v>
      </c>
      <c r="AC749" s="183">
        <v>328.32516500000003</v>
      </c>
      <c r="AD749" s="183">
        <v>331.70486499999998</v>
      </c>
      <c r="AE749" s="183">
        <v>336.604645</v>
      </c>
      <c r="AF749" s="181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184" t="s">
        <v>2130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2384</v>
      </c>
      <c r="B752" s="182" t="s">
        <v>2132</v>
      </c>
      <c r="C752" s="183">
        <v>120.876144</v>
      </c>
      <c r="D752" s="183">
        <v>122.315613</v>
      </c>
      <c r="E752" s="183">
        <v>123.491722</v>
      </c>
      <c r="F752" s="183">
        <v>124.50936900000001</v>
      </c>
      <c r="G752" s="183">
        <v>125.988297</v>
      </c>
      <c r="H752" s="183">
        <v>127.546829</v>
      </c>
      <c r="I752" s="183">
        <v>129.16563400000001</v>
      </c>
      <c r="J752" s="183">
        <v>130.60835299999999</v>
      </c>
      <c r="K752" s="183">
        <v>132.012711</v>
      </c>
      <c r="L752" s="183">
        <v>133.65643299999999</v>
      </c>
      <c r="M752" s="183">
        <v>135.03826900000001</v>
      </c>
      <c r="N752" s="183">
        <v>136.23500100000001</v>
      </c>
      <c r="O752" s="183">
        <v>137.52761799999999</v>
      </c>
      <c r="P752" s="183">
        <v>138.96781899999999</v>
      </c>
      <c r="Q752" s="183">
        <v>140.58120700000001</v>
      </c>
      <c r="R752" s="183">
        <v>142.10694899999999</v>
      </c>
      <c r="S752" s="183">
        <v>143.67491100000001</v>
      </c>
      <c r="T752" s="183">
        <v>145.379501</v>
      </c>
      <c r="U752" s="183">
        <v>147.073669</v>
      </c>
      <c r="V752" s="183">
        <v>148.73310900000001</v>
      </c>
      <c r="W752" s="183">
        <v>150.42671200000001</v>
      </c>
      <c r="X752" s="183">
        <v>152.10069300000001</v>
      </c>
      <c r="Y752" s="183">
        <v>153.74902299999999</v>
      </c>
      <c r="Z752" s="183">
        <v>155.40528900000001</v>
      </c>
      <c r="AA752" s="183">
        <v>157.01336699999999</v>
      </c>
      <c r="AB752" s="183">
        <v>158.631271</v>
      </c>
      <c r="AC752" s="183">
        <v>160.26101700000001</v>
      </c>
      <c r="AD752" s="183">
        <v>161.91177400000001</v>
      </c>
      <c r="AE752" s="183">
        <v>163.570267</v>
      </c>
      <c r="AF752" s="181">
        <v>1.0861000000000001E-2</v>
      </c>
      <c r="AG752" s="37"/>
    </row>
    <row r="753" spans="1:33" ht="15" customHeight="1" x14ac:dyDescent="0.35">
      <c r="A753" s="36" t="s">
        <v>2385</v>
      </c>
      <c r="B753" s="182" t="s">
        <v>2134</v>
      </c>
      <c r="C753" s="183">
        <v>34.750979999999998</v>
      </c>
      <c r="D753" s="183">
        <v>33.616005000000001</v>
      </c>
      <c r="E753" s="183">
        <v>32.594085999999997</v>
      </c>
      <c r="F753" s="183">
        <v>31.518187999999999</v>
      </c>
      <c r="G753" s="183">
        <v>30.717027999999999</v>
      </c>
      <c r="H753" s="183">
        <v>30.058895</v>
      </c>
      <c r="I753" s="183">
        <v>29.470628999999999</v>
      </c>
      <c r="J753" s="183">
        <v>28.847538</v>
      </c>
      <c r="K753" s="183">
        <v>28.191675</v>
      </c>
      <c r="L753" s="183">
        <v>27.523015999999998</v>
      </c>
      <c r="M753" s="183">
        <v>26.904813999999998</v>
      </c>
      <c r="N753" s="183">
        <v>26.339538999999998</v>
      </c>
      <c r="O753" s="183">
        <v>25.721609000000001</v>
      </c>
      <c r="P753" s="183">
        <v>25.077572</v>
      </c>
      <c r="Q753" s="183">
        <v>24.478843999999999</v>
      </c>
      <c r="R753" s="183">
        <v>23.938215</v>
      </c>
      <c r="S753" s="183">
        <v>23.460379</v>
      </c>
      <c r="T753" s="183">
        <v>22.968685000000001</v>
      </c>
      <c r="U753" s="183">
        <v>22.556795000000001</v>
      </c>
      <c r="V753" s="183">
        <v>22.175160999999999</v>
      </c>
      <c r="W753" s="183">
        <v>21.767856999999999</v>
      </c>
      <c r="X753" s="183">
        <v>21.383343</v>
      </c>
      <c r="Y753" s="183">
        <v>21.012924000000002</v>
      </c>
      <c r="Z753" s="183">
        <v>20.650449999999999</v>
      </c>
      <c r="AA753" s="183">
        <v>20.298779</v>
      </c>
      <c r="AB753" s="183">
        <v>19.972760999999998</v>
      </c>
      <c r="AC753" s="183">
        <v>19.724319000000001</v>
      </c>
      <c r="AD753" s="183">
        <v>19.492197000000001</v>
      </c>
      <c r="AE753" s="183">
        <v>19.261305</v>
      </c>
      <c r="AF753" s="181">
        <v>-2.0854999999999999E-2</v>
      </c>
      <c r="AG753" s="37"/>
    </row>
    <row r="754" spans="1:33" ht="15" customHeight="1" x14ac:dyDescent="0.35">
      <c r="A754" s="36" t="s">
        <v>2386</v>
      </c>
      <c r="B754" s="182" t="s">
        <v>2136</v>
      </c>
      <c r="C754" s="183">
        <v>25.210080999999999</v>
      </c>
      <c r="D754" s="183">
        <v>24.705914</v>
      </c>
      <c r="E754" s="183">
        <v>24.327362000000001</v>
      </c>
      <c r="F754" s="183">
        <v>24.334817999999999</v>
      </c>
      <c r="G754" s="183">
        <v>24.812439000000001</v>
      </c>
      <c r="H754" s="183">
        <v>25.393702999999999</v>
      </c>
      <c r="I754" s="183">
        <v>25.824974000000001</v>
      </c>
      <c r="J754" s="183">
        <v>26.053419000000002</v>
      </c>
      <c r="K754" s="183">
        <v>26.060981999999999</v>
      </c>
      <c r="L754" s="183">
        <v>26.134439</v>
      </c>
      <c r="M754" s="183">
        <v>26.336836000000002</v>
      </c>
      <c r="N754" s="183">
        <v>26.499222</v>
      </c>
      <c r="O754" s="183">
        <v>26.558657</v>
      </c>
      <c r="P754" s="183">
        <v>26.567764</v>
      </c>
      <c r="Q754" s="183">
        <v>26.520859000000002</v>
      </c>
      <c r="R754" s="183">
        <v>26.385377999999999</v>
      </c>
      <c r="S754" s="183">
        <v>26.195098999999999</v>
      </c>
      <c r="T754" s="183">
        <v>26.005693000000001</v>
      </c>
      <c r="U754" s="183">
        <v>25.888141999999998</v>
      </c>
      <c r="V754" s="183">
        <v>25.771993999999999</v>
      </c>
      <c r="W754" s="183">
        <v>25.591187999999999</v>
      </c>
      <c r="X754" s="183">
        <v>25.412068999999999</v>
      </c>
      <c r="Y754" s="183">
        <v>25.179876</v>
      </c>
      <c r="Z754" s="183">
        <v>24.935934</v>
      </c>
      <c r="AA754" s="183">
        <v>24.725372</v>
      </c>
      <c r="AB754" s="183">
        <v>24.537019999999998</v>
      </c>
      <c r="AC754" s="183">
        <v>24.327627</v>
      </c>
      <c r="AD754" s="183">
        <v>24.102512000000001</v>
      </c>
      <c r="AE754" s="183">
        <v>23.922336999999999</v>
      </c>
      <c r="AF754" s="181">
        <v>-1.8710000000000001E-3</v>
      </c>
      <c r="AG754" s="37"/>
    </row>
    <row r="755" spans="1:33" ht="15" customHeight="1" x14ac:dyDescent="0.35">
      <c r="A755" s="36" t="s">
        <v>2387</v>
      </c>
      <c r="B755" s="182" t="s">
        <v>2138</v>
      </c>
      <c r="C755" s="183">
        <v>24.227205000000001</v>
      </c>
      <c r="D755" s="183">
        <v>22.003413999999999</v>
      </c>
      <c r="E755" s="183">
        <v>21.376415000000001</v>
      </c>
      <c r="F755" s="183">
        <v>21.722279</v>
      </c>
      <c r="G755" s="183">
        <v>21.407803999999999</v>
      </c>
      <c r="H755" s="183">
        <v>21.282647999999998</v>
      </c>
      <c r="I755" s="183">
        <v>21.591577999999998</v>
      </c>
      <c r="J755" s="183">
        <v>22.009291000000001</v>
      </c>
      <c r="K755" s="183">
        <v>22.171288000000001</v>
      </c>
      <c r="L755" s="183">
        <v>22.259561999999999</v>
      </c>
      <c r="M755" s="183">
        <v>22.581827000000001</v>
      </c>
      <c r="N755" s="183">
        <v>22.958597000000001</v>
      </c>
      <c r="O755" s="183">
        <v>23.341597</v>
      </c>
      <c r="P755" s="183">
        <v>23.542894</v>
      </c>
      <c r="Q755" s="183">
        <v>23.463562</v>
      </c>
      <c r="R755" s="183">
        <v>23.569355000000002</v>
      </c>
      <c r="S755" s="183">
        <v>23.667867999999999</v>
      </c>
      <c r="T755" s="183">
        <v>23.817848000000001</v>
      </c>
      <c r="U755" s="183">
        <v>24.044924000000002</v>
      </c>
      <c r="V755" s="183">
        <v>24.353646999999999</v>
      </c>
      <c r="W755" s="183">
        <v>24.581769999999999</v>
      </c>
      <c r="X755" s="183">
        <v>24.738934</v>
      </c>
      <c r="Y755" s="183">
        <v>24.773050000000001</v>
      </c>
      <c r="Z755" s="183">
        <v>24.648302000000001</v>
      </c>
      <c r="AA755" s="183">
        <v>24.575400999999999</v>
      </c>
      <c r="AB755" s="183">
        <v>24.626549000000001</v>
      </c>
      <c r="AC755" s="183">
        <v>24.593101999999998</v>
      </c>
      <c r="AD755" s="183">
        <v>24.631129999999999</v>
      </c>
      <c r="AE755" s="183">
        <v>24.907429</v>
      </c>
      <c r="AF755" s="181">
        <v>9.8900000000000008E-4</v>
      </c>
      <c r="AG755" s="37"/>
    </row>
    <row r="756" spans="1:33" ht="15" customHeight="1" x14ac:dyDescent="0.35">
      <c r="A756" s="36" t="s">
        <v>2388</v>
      </c>
      <c r="B756" s="182" t="s">
        <v>2140</v>
      </c>
      <c r="C756" s="183">
        <v>13.623225</v>
      </c>
      <c r="D756" s="183">
        <v>13.402965999999999</v>
      </c>
      <c r="E756" s="183">
        <v>13.386186</v>
      </c>
      <c r="F756" s="183">
        <v>13.421958</v>
      </c>
      <c r="G756" s="183">
        <v>13.705151000000001</v>
      </c>
      <c r="H756" s="183">
        <v>14.020054999999999</v>
      </c>
      <c r="I756" s="183">
        <v>14.150922</v>
      </c>
      <c r="J756" s="183">
        <v>14.286054999999999</v>
      </c>
      <c r="K756" s="183">
        <v>14.380516</v>
      </c>
      <c r="L756" s="183">
        <v>14.474605</v>
      </c>
      <c r="M756" s="183">
        <v>14.780351</v>
      </c>
      <c r="N756" s="183">
        <v>14.917664</v>
      </c>
      <c r="O756" s="183">
        <v>15.025808</v>
      </c>
      <c r="P756" s="183">
        <v>15.262860999999999</v>
      </c>
      <c r="Q756" s="183">
        <v>15.488674</v>
      </c>
      <c r="R756" s="183">
        <v>15.734318999999999</v>
      </c>
      <c r="S756" s="183">
        <v>16.022635000000001</v>
      </c>
      <c r="T756" s="183">
        <v>16.272409</v>
      </c>
      <c r="U756" s="183">
        <v>16.510002</v>
      </c>
      <c r="V756" s="183">
        <v>16.849972000000001</v>
      </c>
      <c r="W756" s="183">
        <v>17.155114999999999</v>
      </c>
      <c r="X756" s="183">
        <v>17.391653000000002</v>
      </c>
      <c r="Y756" s="183">
        <v>17.555890999999999</v>
      </c>
      <c r="Z756" s="183">
        <v>17.641335999999999</v>
      </c>
      <c r="AA756" s="183">
        <v>17.854997999999998</v>
      </c>
      <c r="AB756" s="183">
        <v>18.112670999999999</v>
      </c>
      <c r="AC756" s="183">
        <v>18.29738</v>
      </c>
      <c r="AD756" s="183">
        <v>18.377499</v>
      </c>
      <c r="AE756" s="183">
        <v>18.907973999999999</v>
      </c>
      <c r="AF756" s="181">
        <v>1.1776E-2</v>
      </c>
      <c r="AG756" s="37"/>
    </row>
    <row r="757" spans="1:33" ht="15" customHeight="1" x14ac:dyDescent="0.35">
      <c r="A757" s="36" t="s">
        <v>2389</v>
      </c>
      <c r="B757" s="182" t="s">
        <v>2142</v>
      </c>
      <c r="C757" s="183">
        <v>32.310921</v>
      </c>
      <c r="D757" s="183">
        <v>31.649539999999998</v>
      </c>
      <c r="E757" s="183">
        <v>30.946874999999999</v>
      </c>
      <c r="F757" s="183">
        <v>30.928331</v>
      </c>
      <c r="G757" s="183">
        <v>31.136828999999999</v>
      </c>
      <c r="H757" s="183">
        <v>31.393139000000001</v>
      </c>
      <c r="I757" s="183">
        <v>31.643367999999999</v>
      </c>
      <c r="J757" s="183">
        <v>31.87998</v>
      </c>
      <c r="K757" s="183">
        <v>32.067771999999998</v>
      </c>
      <c r="L757" s="183">
        <v>32.368136999999997</v>
      </c>
      <c r="M757" s="183">
        <v>32.677681</v>
      </c>
      <c r="N757" s="183">
        <v>32.948146999999999</v>
      </c>
      <c r="O757" s="183">
        <v>33.234005000000003</v>
      </c>
      <c r="P757" s="183">
        <v>33.515816000000001</v>
      </c>
      <c r="Q757" s="183">
        <v>33.702174999999997</v>
      </c>
      <c r="R757" s="183">
        <v>33.926310999999998</v>
      </c>
      <c r="S757" s="183">
        <v>34.118954000000002</v>
      </c>
      <c r="T757" s="183">
        <v>34.347954000000001</v>
      </c>
      <c r="U757" s="183">
        <v>34.609408999999999</v>
      </c>
      <c r="V757" s="183">
        <v>34.845661</v>
      </c>
      <c r="W757" s="183">
        <v>35.067860000000003</v>
      </c>
      <c r="X757" s="183">
        <v>35.255916999999997</v>
      </c>
      <c r="Y757" s="183">
        <v>35.382598999999999</v>
      </c>
      <c r="Z757" s="183">
        <v>35.475726999999999</v>
      </c>
      <c r="AA757" s="183">
        <v>35.659508000000002</v>
      </c>
      <c r="AB757" s="183">
        <v>35.930678999999998</v>
      </c>
      <c r="AC757" s="183">
        <v>36.055824000000001</v>
      </c>
      <c r="AD757" s="183">
        <v>36.220230000000001</v>
      </c>
      <c r="AE757" s="183">
        <v>36.528979999999997</v>
      </c>
      <c r="AF757" s="181">
        <v>4.3920000000000001E-3</v>
      </c>
      <c r="AG757" s="37"/>
    </row>
    <row r="758" spans="1:33" ht="15" customHeight="1" x14ac:dyDescent="0.35">
      <c r="A758" s="36" t="s">
        <v>2390</v>
      </c>
      <c r="B758" s="182" t="s">
        <v>2144</v>
      </c>
      <c r="C758" s="183">
        <v>11.352563</v>
      </c>
      <c r="D758" s="183">
        <v>11.152956</v>
      </c>
      <c r="E758" s="183">
        <v>11.013603</v>
      </c>
      <c r="F758" s="183">
        <v>10.957557</v>
      </c>
      <c r="G758" s="183">
        <v>10.936522</v>
      </c>
      <c r="H758" s="183">
        <v>10.905436999999999</v>
      </c>
      <c r="I758" s="183">
        <v>10.944127</v>
      </c>
      <c r="J758" s="183">
        <v>10.997624</v>
      </c>
      <c r="K758" s="183">
        <v>11.078837</v>
      </c>
      <c r="L758" s="183">
        <v>11.194219</v>
      </c>
      <c r="M758" s="183">
        <v>11.181582000000001</v>
      </c>
      <c r="N758" s="183">
        <v>11.080295</v>
      </c>
      <c r="O758" s="183">
        <v>11.001313</v>
      </c>
      <c r="P758" s="183">
        <v>10.937728</v>
      </c>
      <c r="Q758" s="183">
        <v>10.884444999999999</v>
      </c>
      <c r="R758" s="183">
        <v>10.851927</v>
      </c>
      <c r="S758" s="183">
        <v>10.821186000000001</v>
      </c>
      <c r="T758" s="183">
        <v>10.798970000000001</v>
      </c>
      <c r="U758" s="183">
        <v>10.843213</v>
      </c>
      <c r="V758" s="183">
        <v>10.839002000000001</v>
      </c>
      <c r="W758" s="183">
        <v>10.771233000000001</v>
      </c>
      <c r="X758" s="183">
        <v>10.746886999999999</v>
      </c>
      <c r="Y758" s="183">
        <v>10.756315000000001</v>
      </c>
      <c r="Z758" s="183">
        <v>10.867929</v>
      </c>
      <c r="AA758" s="183">
        <v>10.967361</v>
      </c>
      <c r="AB758" s="183">
        <v>11.038584</v>
      </c>
      <c r="AC758" s="183">
        <v>11.078765000000001</v>
      </c>
      <c r="AD758" s="183">
        <v>11.221658</v>
      </c>
      <c r="AE758" s="183">
        <v>11.329668</v>
      </c>
      <c r="AF758" s="181">
        <v>-7.2000000000000002E-5</v>
      </c>
      <c r="AG758" s="37"/>
    </row>
    <row r="759" spans="1:33" ht="15" customHeight="1" x14ac:dyDescent="0.35">
      <c r="A759" s="36" t="s">
        <v>2391</v>
      </c>
      <c r="B759" s="182" t="s">
        <v>2146</v>
      </c>
      <c r="C759" s="183">
        <v>170.24385100000001</v>
      </c>
      <c r="D759" s="183">
        <v>157.64987199999999</v>
      </c>
      <c r="E759" s="183">
        <v>156.260178</v>
      </c>
      <c r="F759" s="183">
        <v>157.56449900000001</v>
      </c>
      <c r="G759" s="183">
        <v>160.5103</v>
      </c>
      <c r="H759" s="183">
        <v>163.98577900000001</v>
      </c>
      <c r="I759" s="183">
        <v>167.16781599999999</v>
      </c>
      <c r="J759" s="183">
        <v>169.96264600000001</v>
      </c>
      <c r="K759" s="183">
        <v>172.13110399999999</v>
      </c>
      <c r="L759" s="183">
        <v>174.534729</v>
      </c>
      <c r="M759" s="183">
        <v>177.503784</v>
      </c>
      <c r="N759" s="183">
        <v>180.56222500000001</v>
      </c>
      <c r="O759" s="183">
        <v>184.022797</v>
      </c>
      <c r="P759" s="183">
        <v>187.55714399999999</v>
      </c>
      <c r="Q759" s="183">
        <v>191.126373</v>
      </c>
      <c r="R759" s="183">
        <v>194.802322</v>
      </c>
      <c r="S759" s="183">
        <v>198.378998</v>
      </c>
      <c r="T759" s="183">
        <v>202.277908</v>
      </c>
      <c r="U759" s="183">
        <v>206.78062399999999</v>
      </c>
      <c r="V759" s="183">
        <v>211.680069</v>
      </c>
      <c r="W759" s="183">
        <v>216.752411</v>
      </c>
      <c r="X759" s="183">
        <v>221.98402400000001</v>
      </c>
      <c r="Y759" s="183">
        <v>226.86674500000001</v>
      </c>
      <c r="Z759" s="183">
        <v>231.27539100000001</v>
      </c>
      <c r="AA759" s="183">
        <v>235.89563000000001</v>
      </c>
      <c r="AB759" s="183">
        <v>241.09577899999999</v>
      </c>
      <c r="AC759" s="183">
        <v>245.758591</v>
      </c>
      <c r="AD759" s="183">
        <v>249.99134799999999</v>
      </c>
      <c r="AE759" s="183">
        <v>255.24792500000001</v>
      </c>
      <c r="AF759" s="181">
        <v>1.457E-2</v>
      </c>
      <c r="AG759" s="37"/>
    </row>
    <row r="760" spans="1:33" ht="15" customHeight="1" x14ac:dyDescent="0.35">
      <c r="A760" s="36" t="s">
        <v>2392</v>
      </c>
      <c r="B760" s="182" t="s">
        <v>2148</v>
      </c>
      <c r="C760" s="183">
        <v>62.657848000000001</v>
      </c>
      <c r="D760" s="183">
        <v>60.060093000000002</v>
      </c>
      <c r="E760" s="183">
        <v>58.736674999999998</v>
      </c>
      <c r="F760" s="183">
        <v>59.628310999999997</v>
      </c>
      <c r="G760" s="183">
        <v>61.385860000000001</v>
      </c>
      <c r="H760" s="183">
        <v>62.958092000000001</v>
      </c>
      <c r="I760" s="183">
        <v>64.013756000000001</v>
      </c>
      <c r="J760" s="183">
        <v>64.806137000000007</v>
      </c>
      <c r="K760" s="183">
        <v>65.392775999999998</v>
      </c>
      <c r="L760" s="183">
        <v>66.229225</v>
      </c>
      <c r="M760" s="183">
        <v>67.197556000000006</v>
      </c>
      <c r="N760" s="183">
        <v>67.993340000000003</v>
      </c>
      <c r="O760" s="183">
        <v>68.864304000000004</v>
      </c>
      <c r="P760" s="183">
        <v>69.684096999999994</v>
      </c>
      <c r="Q760" s="183">
        <v>70.466469000000004</v>
      </c>
      <c r="R760" s="183">
        <v>71.194610999999995</v>
      </c>
      <c r="S760" s="183">
        <v>71.681740000000005</v>
      </c>
      <c r="T760" s="183">
        <v>72.441543999999993</v>
      </c>
      <c r="U760" s="183">
        <v>73.377289000000005</v>
      </c>
      <c r="V760" s="183">
        <v>74.201003999999998</v>
      </c>
      <c r="W760" s="183">
        <v>74.830414000000005</v>
      </c>
      <c r="X760" s="183">
        <v>75.486846999999997</v>
      </c>
      <c r="Y760" s="183">
        <v>75.928223000000003</v>
      </c>
      <c r="Z760" s="183">
        <v>76.279883999999996</v>
      </c>
      <c r="AA760" s="183">
        <v>76.940772999999993</v>
      </c>
      <c r="AB760" s="183">
        <v>77.805083999999994</v>
      </c>
      <c r="AC760" s="183">
        <v>78.167907999999997</v>
      </c>
      <c r="AD760" s="183">
        <v>78.745498999999995</v>
      </c>
      <c r="AE760" s="183">
        <v>79.966385000000002</v>
      </c>
      <c r="AF760" s="181">
        <v>8.7489999999999998E-3</v>
      </c>
      <c r="AG760" s="37"/>
    </row>
    <row r="761" spans="1:33" ht="15" customHeight="1" x14ac:dyDescent="0.35">
      <c r="A761" s="36" t="s">
        <v>2393</v>
      </c>
      <c r="B761" s="182" t="s">
        <v>2150</v>
      </c>
      <c r="C761" s="183">
        <v>7.1468090000000002</v>
      </c>
      <c r="D761" s="183">
        <v>7.192126</v>
      </c>
      <c r="E761" s="183">
        <v>7.1340029999999999</v>
      </c>
      <c r="F761" s="183">
        <v>7.250235</v>
      </c>
      <c r="G761" s="183">
        <v>7.4429809999999996</v>
      </c>
      <c r="H761" s="183">
        <v>7.5801629999999998</v>
      </c>
      <c r="I761" s="183">
        <v>7.6336380000000004</v>
      </c>
      <c r="J761" s="183">
        <v>7.7021990000000002</v>
      </c>
      <c r="K761" s="183">
        <v>7.732507</v>
      </c>
      <c r="L761" s="183">
        <v>7.7858409999999996</v>
      </c>
      <c r="M761" s="183">
        <v>7.8055389999999996</v>
      </c>
      <c r="N761" s="183">
        <v>7.8601279999999996</v>
      </c>
      <c r="O761" s="183">
        <v>7.9102829999999997</v>
      </c>
      <c r="P761" s="183">
        <v>7.9489219999999996</v>
      </c>
      <c r="Q761" s="183">
        <v>7.9989489999999996</v>
      </c>
      <c r="R761" s="183">
        <v>8.0531109999999995</v>
      </c>
      <c r="S761" s="183">
        <v>7.9702510000000002</v>
      </c>
      <c r="T761" s="183">
        <v>7.9937259999999997</v>
      </c>
      <c r="U761" s="183">
        <v>8.0094340000000006</v>
      </c>
      <c r="V761" s="183">
        <v>8.0111799999999995</v>
      </c>
      <c r="W761" s="183">
        <v>8.0187639999999991</v>
      </c>
      <c r="X761" s="183">
        <v>8.0186030000000006</v>
      </c>
      <c r="Y761" s="183">
        <v>8.0024309999999996</v>
      </c>
      <c r="Z761" s="183">
        <v>7.9488669999999999</v>
      </c>
      <c r="AA761" s="183">
        <v>7.94468</v>
      </c>
      <c r="AB761" s="183">
        <v>7.9534960000000003</v>
      </c>
      <c r="AC761" s="183">
        <v>7.9101590000000002</v>
      </c>
      <c r="AD761" s="183">
        <v>7.8898609999999998</v>
      </c>
      <c r="AE761" s="183">
        <v>7.9449110000000003</v>
      </c>
      <c r="AF761" s="181">
        <v>3.7880000000000001E-3</v>
      </c>
      <c r="AG761" s="37"/>
    </row>
    <row r="762" spans="1:33" ht="15" customHeight="1" x14ac:dyDescent="0.35">
      <c r="A762" s="36" t="s">
        <v>2394</v>
      </c>
      <c r="B762" s="182" t="s">
        <v>2152</v>
      </c>
      <c r="C762" s="183">
        <v>21.385597000000001</v>
      </c>
      <c r="D762" s="183">
        <v>19.670535999999998</v>
      </c>
      <c r="E762" s="183">
        <v>18.781742000000001</v>
      </c>
      <c r="F762" s="183">
        <v>19.300509999999999</v>
      </c>
      <c r="G762" s="183">
        <v>19.927879000000001</v>
      </c>
      <c r="H762" s="183">
        <v>20.392855000000001</v>
      </c>
      <c r="I762" s="183">
        <v>20.796811999999999</v>
      </c>
      <c r="J762" s="183">
        <v>21.156122</v>
      </c>
      <c r="K762" s="183">
        <v>21.424133000000001</v>
      </c>
      <c r="L762" s="183">
        <v>21.797391999999999</v>
      </c>
      <c r="M762" s="183">
        <v>22.164705000000001</v>
      </c>
      <c r="N762" s="183">
        <v>22.485399000000001</v>
      </c>
      <c r="O762" s="183">
        <v>22.868020999999999</v>
      </c>
      <c r="P762" s="183">
        <v>23.160029999999999</v>
      </c>
      <c r="Q762" s="183">
        <v>23.461984999999999</v>
      </c>
      <c r="R762" s="183">
        <v>23.740985999999999</v>
      </c>
      <c r="S762" s="183">
        <v>23.973526</v>
      </c>
      <c r="T762" s="183">
        <v>24.438433</v>
      </c>
      <c r="U762" s="183">
        <v>24.801506</v>
      </c>
      <c r="V762" s="183">
        <v>25.109715999999999</v>
      </c>
      <c r="W762" s="183">
        <v>25.424669000000002</v>
      </c>
      <c r="X762" s="183">
        <v>25.797143999999999</v>
      </c>
      <c r="Y762" s="183">
        <v>26.079134</v>
      </c>
      <c r="Z762" s="183">
        <v>26.329205000000002</v>
      </c>
      <c r="AA762" s="183">
        <v>26.688987999999998</v>
      </c>
      <c r="AB762" s="183">
        <v>27.122108000000001</v>
      </c>
      <c r="AC762" s="183">
        <v>27.345950999999999</v>
      </c>
      <c r="AD762" s="183">
        <v>27.663321</v>
      </c>
      <c r="AE762" s="183">
        <v>28.264759000000002</v>
      </c>
      <c r="AF762" s="181">
        <v>1.001E-2</v>
      </c>
      <c r="AG762" s="37"/>
    </row>
    <row r="763" spans="1:33" ht="15" customHeight="1" x14ac:dyDescent="0.35">
      <c r="A763" s="36" t="s">
        <v>2395</v>
      </c>
      <c r="B763" s="182" t="s">
        <v>2154</v>
      </c>
      <c r="C763" s="183">
        <v>24.906051999999999</v>
      </c>
      <c r="D763" s="183">
        <v>24.076820000000001</v>
      </c>
      <c r="E763" s="183">
        <v>23.619437999999999</v>
      </c>
      <c r="F763" s="183">
        <v>23.680990000000001</v>
      </c>
      <c r="G763" s="183">
        <v>24.330760999999999</v>
      </c>
      <c r="H763" s="183">
        <v>25.033252999999998</v>
      </c>
      <c r="I763" s="183">
        <v>25.510801000000001</v>
      </c>
      <c r="J763" s="183">
        <v>25.744833</v>
      </c>
      <c r="K763" s="183">
        <v>25.938202</v>
      </c>
      <c r="L763" s="183">
        <v>26.222422000000002</v>
      </c>
      <c r="M763" s="183">
        <v>26.578994999999999</v>
      </c>
      <c r="N763" s="183">
        <v>26.891871999999999</v>
      </c>
      <c r="O763" s="183">
        <v>27.240282000000001</v>
      </c>
      <c r="P763" s="183">
        <v>27.614453999999999</v>
      </c>
      <c r="Q763" s="183">
        <v>27.864388000000002</v>
      </c>
      <c r="R763" s="183">
        <v>28.200005000000001</v>
      </c>
      <c r="S763" s="183">
        <v>28.45797</v>
      </c>
      <c r="T763" s="183">
        <v>28.730806000000001</v>
      </c>
      <c r="U763" s="183">
        <v>29.206015000000001</v>
      </c>
      <c r="V763" s="183">
        <v>29.596329000000001</v>
      </c>
      <c r="W763" s="183">
        <v>29.898610999999999</v>
      </c>
      <c r="X763" s="183">
        <v>30.229448000000001</v>
      </c>
      <c r="Y763" s="183">
        <v>30.501819999999999</v>
      </c>
      <c r="Z763" s="183">
        <v>30.760432999999999</v>
      </c>
      <c r="AA763" s="183">
        <v>31.109894000000001</v>
      </c>
      <c r="AB763" s="183">
        <v>31.523530999999998</v>
      </c>
      <c r="AC763" s="183">
        <v>31.764462999999999</v>
      </c>
      <c r="AD763" s="183">
        <v>32.082431999999997</v>
      </c>
      <c r="AE763" s="183">
        <v>32.612831</v>
      </c>
      <c r="AF763" s="181">
        <v>9.6749999999999996E-3</v>
      </c>
      <c r="AG763" s="37"/>
    </row>
    <row r="764" spans="1:33" ht="15" customHeight="1" x14ac:dyDescent="0.35">
      <c r="A764" s="36" t="s">
        <v>2396</v>
      </c>
      <c r="B764" s="182" t="s">
        <v>2156</v>
      </c>
      <c r="C764" s="183">
        <v>9.2193919999999991</v>
      </c>
      <c r="D764" s="183">
        <v>9.1206080000000007</v>
      </c>
      <c r="E764" s="183">
        <v>9.2014910000000008</v>
      </c>
      <c r="F764" s="183">
        <v>9.3965770000000006</v>
      </c>
      <c r="G764" s="183">
        <v>9.6842389999999998</v>
      </c>
      <c r="H764" s="183">
        <v>9.9518179999999994</v>
      </c>
      <c r="I764" s="183">
        <v>10.072502999999999</v>
      </c>
      <c r="J764" s="183">
        <v>10.202983</v>
      </c>
      <c r="K764" s="183">
        <v>10.297933</v>
      </c>
      <c r="L764" s="183">
        <v>10.423568</v>
      </c>
      <c r="M764" s="183">
        <v>10.648313999999999</v>
      </c>
      <c r="N764" s="183">
        <v>10.755939</v>
      </c>
      <c r="O764" s="183">
        <v>10.845722</v>
      </c>
      <c r="P764" s="183">
        <v>10.960694</v>
      </c>
      <c r="Q764" s="183">
        <v>11.14115</v>
      </c>
      <c r="R764" s="183">
        <v>11.200512</v>
      </c>
      <c r="S764" s="183">
        <v>11.279992</v>
      </c>
      <c r="T764" s="183">
        <v>11.278581000000001</v>
      </c>
      <c r="U764" s="183">
        <v>11.360340000000001</v>
      </c>
      <c r="V764" s="183">
        <v>11.483776000000001</v>
      </c>
      <c r="W764" s="183">
        <v>11.488377</v>
      </c>
      <c r="X764" s="183">
        <v>11.441649999999999</v>
      </c>
      <c r="Y764" s="183">
        <v>11.344837</v>
      </c>
      <c r="Z764" s="183">
        <v>11.241379999999999</v>
      </c>
      <c r="AA764" s="183">
        <v>11.197210999999999</v>
      </c>
      <c r="AB764" s="183">
        <v>11.205944000000001</v>
      </c>
      <c r="AC764" s="183">
        <v>11.147335</v>
      </c>
      <c r="AD764" s="183">
        <v>11.109883999999999</v>
      </c>
      <c r="AE764" s="183">
        <v>11.143886999999999</v>
      </c>
      <c r="AF764" s="181">
        <v>6.7939999999999997E-3</v>
      </c>
      <c r="AG764" s="37"/>
    </row>
    <row r="765" spans="1:33" ht="15" customHeight="1" x14ac:dyDescent="0.35">
      <c r="A765" s="36" t="s">
        <v>2397</v>
      </c>
      <c r="B765" s="182" t="s">
        <v>2158</v>
      </c>
      <c r="C765" s="183">
        <v>107.585999</v>
      </c>
      <c r="D765" s="183">
        <v>97.589782999999997</v>
      </c>
      <c r="E765" s="183">
        <v>97.523499000000001</v>
      </c>
      <c r="F765" s="183">
        <v>97.936188000000001</v>
      </c>
      <c r="G765" s="183">
        <v>99.124435000000005</v>
      </c>
      <c r="H765" s="183">
        <v>101.02769499999999</v>
      </c>
      <c r="I765" s="183">
        <v>103.154068</v>
      </c>
      <c r="J765" s="183">
        <v>105.156509</v>
      </c>
      <c r="K765" s="183">
        <v>106.738319</v>
      </c>
      <c r="L765" s="183">
        <v>108.305504</v>
      </c>
      <c r="M765" s="183">
        <v>110.30622099999999</v>
      </c>
      <c r="N765" s="183">
        <v>112.568893</v>
      </c>
      <c r="O765" s="183">
        <v>115.15849300000001</v>
      </c>
      <c r="P765" s="183">
        <v>117.873047</v>
      </c>
      <c r="Q765" s="183">
        <v>120.659897</v>
      </c>
      <c r="R765" s="183">
        <v>123.60771200000001</v>
      </c>
      <c r="S765" s="183">
        <v>126.697266</v>
      </c>
      <c r="T765" s="183">
        <v>129.836365</v>
      </c>
      <c r="U765" s="183">
        <v>133.403336</v>
      </c>
      <c r="V765" s="183">
        <v>137.47906499999999</v>
      </c>
      <c r="W765" s="183">
        <v>141.921997</v>
      </c>
      <c r="X765" s="183">
        <v>146.49717699999999</v>
      </c>
      <c r="Y765" s="183">
        <v>150.93852200000001</v>
      </c>
      <c r="Z765" s="183">
        <v>154.99551400000001</v>
      </c>
      <c r="AA765" s="183">
        <v>158.954849</v>
      </c>
      <c r="AB765" s="183">
        <v>163.290695</v>
      </c>
      <c r="AC765" s="183">
        <v>167.59068300000001</v>
      </c>
      <c r="AD765" s="183">
        <v>171.24584999999999</v>
      </c>
      <c r="AE765" s="183">
        <v>175.28154000000001</v>
      </c>
      <c r="AF765" s="181">
        <v>1.7585E-2</v>
      </c>
      <c r="AG765" s="37"/>
    </row>
    <row r="766" spans="1:33" ht="15" customHeight="1" x14ac:dyDescent="0.35">
      <c r="A766" s="36" t="s">
        <v>2398</v>
      </c>
      <c r="B766" s="182" t="s">
        <v>2160</v>
      </c>
      <c r="C766" s="183">
        <v>12.877357</v>
      </c>
      <c r="D766" s="183">
        <v>13.715256</v>
      </c>
      <c r="E766" s="183">
        <v>13.911405</v>
      </c>
      <c r="F766" s="183">
        <v>13.736522000000001</v>
      </c>
      <c r="G766" s="183">
        <v>13.542061</v>
      </c>
      <c r="H766" s="183">
        <v>13.510246</v>
      </c>
      <c r="I766" s="183">
        <v>13.373514</v>
      </c>
      <c r="J766" s="183">
        <v>13.337656000000001</v>
      </c>
      <c r="K766" s="183">
        <v>13.219609999999999</v>
      </c>
      <c r="L766" s="183">
        <v>13.072082999999999</v>
      </c>
      <c r="M766" s="183">
        <v>12.92474</v>
      </c>
      <c r="N766" s="183">
        <v>12.890243999999999</v>
      </c>
      <c r="O766" s="183">
        <v>12.821407000000001</v>
      </c>
      <c r="P766" s="183">
        <v>12.784824</v>
      </c>
      <c r="Q766" s="183">
        <v>12.660513</v>
      </c>
      <c r="R766" s="183">
        <v>12.550552</v>
      </c>
      <c r="S766" s="183">
        <v>12.411797</v>
      </c>
      <c r="T766" s="183">
        <v>12.413202999999999</v>
      </c>
      <c r="U766" s="183">
        <v>12.426508</v>
      </c>
      <c r="V766" s="183">
        <v>12.419744</v>
      </c>
      <c r="W766" s="183">
        <v>12.378054000000001</v>
      </c>
      <c r="X766" s="183">
        <v>12.337403</v>
      </c>
      <c r="Y766" s="183">
        <v>12.305605</v>
      </c>
      <c r="Z766" s="183">
        <v>12.274302</v>
      </c>
      <c r="AA766" s="183">
        <v>12.278954000000001</v>
      </c>
      <c r="AB766" s="183">
        <v>12.270697</v>
      </c>
      <c r="AC766" s="183">
        <v>12.208424000000001</v>
      </c>
      <c r="AD766" s="183">
        <v>12.194381999999999</v>
      </c>
      <c r="AE766" s="183">
        <v>12.232809</v>
      </c>
      <c r="AF766" s="181">
        <v>-1.8320000000000001E-3</v>
      </c>
      <c r="AG766" s="37"/>
    </row>
    <row r="767" spans="1:33" ht="15" customHeight="1" x14ac:dyDescent="0.35">
      <c r="A767" s="36" t="s">
        <v>2399</v>
      </c>
      <c r="B767" s="182" t="s">
        <v>2162</v>
      </c>
      <c r="C767" s="183">
        <v>6.003698</v>
      </c>
      <c r="D767" s="183">
        <v>6.4085099999999997</v>
      </c>
      <c r="E767" s="183">
        <v>6.324649</v>
      </c>
      <c r="F767" s="183">
        <v>6.1170900000000001</v>
      </c>
      <c r="G767" s="183">
        <v>5.9509270000000001</v>
      </c>
      <c r="H767" s="183">
        <v>5.9435159999999998</v>
      </c>
      <c r="I767" s="183">
        <v>5.8266</v>
      </c>
      <c r="J767" s="183">
        <v>5.8323989999999997</v>
      </c>
      <c r="K767" s="183">
        <v>5.7075149999999999</v>
      </c>
      <c r="L767" s="183">
        <v>5.5913500000000003</v>
      </c>
      <c r="M767" s="183">
        <v>5.4869450000000004</v>
      </c>
      <c r="N767" s="183">
        <v>5.4824250000000001</v>
      </c>
      <c r="O767" s="183">
        <v>5.4186189999999996</v>
      </c>
      <c r="P767" s="183">
        <v>5.4256500000000001</v>
      </c>
      <c r="Q767" s="183">
        <v>5.3529210000000003</v>
      </c>
      <c r="R767" s="183">
        <v>5.2582659999999999</v>
      </c>
      <c r="S767" s="183">
        <v>5.2286710000000003</v>
      </c>
      <c r="T767" s="183">
        <v>5.2407640000000004</v>
      </c>
      <c r="U767" s="183">
        <v>5.2740309999999999</v>
      </c>
      <c r="V767" s="183">
        <v>5.3058730000000001</v>
      </c>
      <c r="W767" s="183">
        <v>5.2947759999999997</v>
      </c>
      <c r="X767" s="183">
        <v>5.2764569999999997</v>
      </c>
      <c r="Y767" s="183">
        <v>5.2638509999999998</v>
      </c>
      <c r="Z767" s="183">
        <v>5.2552370000000002</v>
      </c>
      <c r="AA767" s="183">
        <v>5.2615259999999999</v>
      </c>
      <c r="AB767" s="183">
        <v>5.2654249999999996</v>
      </c>
      <c r="AC767" s="183">
        <v>5.2491440000000003</v>
      </c>
      <c r="AD767" s="183">
        <v>5.2420489999999997</v>
      </c>
      <c r="AE767" s="183">
        <v>5.2576580000000002</v>
      </c>
      <c r="AF767" s="181">
        <v>-4.7280000000000004E-3</v>
      </c>
      <c r="AG767" s="37"/>
    </row>
    <row r="768" spans="1:33" ht="12" customHeight="1" x14ac:dyDescent="0.35">
      <c r="A768" s="36" t="s">
        <v>2400</v>
      </c>
      <c r="B768" s="182" t="s">
        <v>2164</v>
      </c>
      <c r="C768" s="183">
        <v>6.873659</v>
      </c>
      <c r="D768" s="183">
        <v>7.3067460000000004</v>
      </c>
      <c r="E768" s="183">
        <v>7.5867560000000003</v>
      </c>
      <c r="F768" s="183">
        <v>7.6194319999999998</v>
      </c>
      <c r="G768" s="183">
        <v>7.5911330000000001</v>
      </c>
      <c r="H768" s="183">
        <v>7.5667309999999999</v>
      </c>
      <c r="I768" s="183">
        <v>7.5469150000000003</v>
      </c>
      <c r="J768" s="183">
        <v>7.5052570000000003</v>
      </c>
      <c r="K768" s="183">
        <v>7.5120950000000004</v>
      </c>
      <c r="L768" s="183">
        <v>7.4807319999999997</v>
      </c>
      <c r="M768" s="183">
        <v>7.4377959999999996</v>
      </c>
      <c r="N768" s="183">
        <v>7.4078189999999999</v>
      </c>
      <c r="O768" s="183">
        <v>7.4027890000000003</v>
      </c>
      <c r="P768" s="183">
        <v>7.3591740000000003</v>
      </c>
      <c r="Q768" s="183">
        <v>7.3075929999999998</v>
      </c>
      <c r="R768" s="183">
        <v>7.2922859999999998</v>
      </c>
      <c r="S768" s="183">
        <v>7.1831250000000004</v>
      </c>
      <c r="T768" s="183">
        <v>7.1724399999999999</v>
      </c>
      <c r="U768" s="183">
        <v>7.1524770000000002</v>
      </c>
      <c r="V768" s="183">
        <v>7.1138719999999998</v>
      </c>
      <c r="W768" s="183">
        <v>7.0832769999999998</v>
      </c>
      <c r="X768" s="183">
        <v>7.0609460000000004</v>
      </c>
      <c r="Y768" s="183">
        <v>7.0417540000000001</v>
      </c>
      <c r="Z768" s="183">
        <v>7.0190640000000002</v>
      </c>
      <c r="AA768" s="183">
        <v>7.0174269999999996</v>
      </c>
      <c r="AB768" s="183">
        <v>7.0052719999999997</v>
      </c>
      <c r="AC768" s="183">
        <v>6.9592799999999997</v>
      </c>
      <c r="AD768" s="183">
        <v>6.9523320000000002</v>
      </c>
      <c r="AE768" s="183">
        <v>6.9751519999999996</v>
      </c>
      <c r="AF768" s="181">
        <v>5.2400000000000005E-4</v>
      </c>
      <c r="AG768" s="37"/>
    </row>
    <row r="769" spans="1:33" ht="15" customHeight="1" x14ac:dyDescent="0.35">
      <c r="A769" s="36" t="s">
        <v>2401</v>
      </c>
      <c r="B769" s="182" t="s">
        <v>2166</v>
      </c>
      <c r="C769" s="183">
        <v>45.189728000000002</v>
      </c>
      <c r="D769" s="183">
        <v>44.367935000000003</v>
      </c>
      <c r="E769" s="183">
        <v>44.149296</v>
      </c>
      <c r="F769" s="183">
        <v>44.895057999999999</v>
      </c>
      <c r="G769" s="183">
        <v>46.169269999999997</v>
      </c>
      <c r="H769" s="183">
        <v>47.282863999999996</v>
      </c>
      <c r="I769" s="183">
        <v>48.237606</v>
      </c>
      <c r="J769" s="183">
        <v>49.146458000000003</v>
      </c>
      <c r="K769" s="183">
        <v>49.934742</v>
      </c>
      <c r="L769" s="183">
        <v>50.853504000000001</v>
      </c>
      <c r="M769" s="183">
        <v>52.005634000000001</v>
      </c>
      <c r="N769" s="183">
        <v>53.064976000000001</v>
      </c>
      <c r="O769" s="183">
        <v>54.071818999999998</v>
      </c>
      <c r="P769" s="183">
        <v>55.253799000000001</v>
      </c>
      <c r="Q769" s="183">
        <v>56.297072999999997</v>
      </c>
      <c r="R769" s="183">
        <v>57.335442</v>
      </c>
      <c r="S769" s="183">
        <v>58.409775000000003</v>
      </c>
      <c r="T769" s="183">
        <v>59.396602999999999</v>
      </c>
      <c r="U769" s="183">
        <v>60.454070999999999</v>
      </c>
      <c r="V769" s="183">
        <v>61.664394000000001</v>
      </c>
      <c r="W769" s="183">
        <v>62.821865000000003</v>
      </c>
      <c r="X769" s="183">
        <v>64.082465999999997</v>
      </c>
      <c r="Y769" s="183">
        <v>65.197638999999995</v>
      </c>
      <c r="Z769" s="183">
        <v>66.236130000000003</v>
      </c>
      <c r="AA769" s="183">
        <v>67.391791999999995</v>
      </c>
      <c r="AB769" s="183">
        <v>68.612610000000004</v>
      </c>
      <c r="AC769" s="183">
        <v>69.701530000000005</v>
      </c>
      <c r="AD769" s="183">
        <v>70.832794000000007</v>
      </c>
      <c r="AE769" s="183">
        <v>72.42971</v>
      </c>
      <c r="AF769" s="181">
        <v>1.6990999999999999E-2</v>
      </c>
      <c r="AG769" s="37"/>
    </row>
    <row r="770" spans="1:33" ht="15" customHeight="1" x14ac:dyDescent="0.35">
      <c r="A770" s="36" t="s">
        <v>2402</v>
      </c>
      <c r="B770" s="182" t="s">
        <v>2168</v>
      </c>
      <c r="C770" s="183">
        <v>20.702358</v>
      </c>
      <c r="D770" s="183">
        <v>19.805902</v>
      </c>
      <c r="E770" s="183">
        <v>19.590983999999999</v>
      </c>
      <c r="F770" s="183">
        <v>19.805969000000001</v>
      </c>
      <c r="G770" s="183">
        <v>20.196812000000001</v>
      </c>
      <c r="H770" s="183">
        <v>20.494530000000001</v>
      </c>
      <c r="I770" s="183">
        <v>20.774478999999999</v>
      </c>
      <c r="J770" s="183">
        <v>21.047308000000001</v>
      </c>
      <c r="K770" s="183">
        <v>21.285592999999999</v>
      </c>
      <c r="L770" s="183">
        <v>21.52495</v>
      </c>
      <c r="M770" s="183">
        <v>21.733166000000001</v>
      </c>
      <c r="N770" s="183">
        <v>21.926596</v>
      </c>
      <c r="O770" s="183">
        <v>22.119976000000001</v>
      </c>
      <c r="P770" s="183">
        <v>22.393916999999998</v>
      </c>
      <c r="Q770" s="183">
        <v>22.595053</v>
      </c>
      <c r="R770" s="183">
        <v>22.891117000000001</v>
      </c>
      <c r="S770" s="183">
        <v>23.158207000000001</v>
      </c>
      <c r="T770" s="183">
        <v>23.496700000000001</v>
      </c>
      <c r="U770" s="183">
        <v>23.883262999999999</v>
      </c>
      <c r="V770" s="183">
        <v>24.272096999999999</v>
      </c>
      <c r="W770" s="183">
        <v>24.539297000000001</v>
      </c>
      <c r="X770" s="183">
        <v>24.668479999999999</v>
      </c>
      <c r="Y770" s="183">
        <v>24.938545000000001</v>
      </c>
      <c r="Z770" s="183">
        <v>25.270420000000001</v>
      </c>
      <c r="AA770" s="183">
        <v>25.587292000000001</v>
      </c>
      <c r="AB770" s="183">
        <v>25.890221</v>
      </c>
      <c r="AC770" s="183">
        <v>26.113842000000002</v>
      </c>
      <c r="AD770" s="183">
        <v>26.341629000000001</v>
      </c>
      <c r="AE770" s="183">
        <v>26.618870000000001</v>
      </c>
      <c r="AF770" s="181">
        <v>9.018E-3</v>
      </c>
      <c r="AG770" s="37"/>
    </row>
    <row r="771" spans="1:33" ht="15" customHeight="1" x14ac:dyDescent="0.35">
      <c r="A771" s="36" t="s">
        <v>2403</v>
      </c>
      <c r="B771" s="182" t="s">
        <v>2170</v>
      </c>
      <c r="C771" s="183">
        <v>4.1661739999999998</v>
      </c>
      <c r="D771" s="183">
        <v>3.9389690000000002</v>
      </c>
      <c r="E771" s="183">
        <v>3.8899050000000002</v>
      </c>
      <c r="F771" s="183">
        <v>3.8946580000000002</v>
      </c>
      <c r="G771" s="183">
        <v>4.0081030000000002</v>
      </c>
      <c r="H771" s="183">
        <v>4.0817160000000001</v>
      </c>
      <c r="I771" s="183">
        <v>4.1367469999999997</v>
      </c>
      <c r="J771" s="183">
        <v>4.1869680000000002</v>
      </c>
      <c r="K771" s="183">
        <v>4.2212810000000003</v>
      </c>
      <c r="L771" s="183">
        <v>4.2610039999999998</v>
      </c>
      <c r="M771" s="183">
        <v>4.3027819999999997</v>
      </c>
      <c r="N771" s="183">
        <v>4.3546969999999998</v>
      </c>
      <c r="O771" s="183">
        <v>4.4116799999999996</v>
      </c>
      <c r="P771" s="183">
        <v>4.4842370000000003</v>
      </c>
      <c r="Q771" s="183">
        <v>4.5217289999999997</v>
      </c>
      <c r="R771" s="183">
        <v>4.5768500000000003</v>
      </c>
      <c r="S771" s="183">
        <v>4.6281280000000002</v>
      </c>
      <c r="T771" s="183">
        <v>4.7195510000000001</v>
      </c>
      <c r="U771" s="183">
        <v>4.8082859999999998</v>
      </c>
      <c r="V771" s="183">
        <v>4.8753510000000002</v>
      </c>
      <c r="W771" s="183">
        <v>4.9542869999999999</v>
      </c>
      <c r="X771" s="183">
        <v>4.9908289999999997</v>
      </c>
      <c r="Y771" s="183">
        <v>5.0446920000000004</v>
      </c>
      <c r="Z771" s="183">
        <v>5.1080680000000003</v>
      </c>
      <c r="AA771" s="183">
        <v>5.1965669999999999</v>
      </c>
      <c r="AB771" s="183">
        <v>5.2540940000000003</v>
      </c>
      <c r="AC771" s="183">
        <v>5.2809629999999999</v>
      </c>
      <c r="AD771" s="183">
        <v>5.3293910000000002</v>
      </c>
      <c r="AE771" s="183">
        <v>5.3943890000000003</v>
      </c>
      <c r="AF771" s="181">
        <v>9.2700000000000005E-3</v>
      </c>
      <c r="AG771" s="37"/>
    </row>
    <row r="772" spans="1:33" ht="15" customHeight="1" x14ac:dyDescent="0.35">
      <c r="A772" s="36" t="s">
        <v>2404</v>
      </c>
      <c r="B772" s="182" t="s">
        <v>2172</v>
      </c>
      <c r="C772" s="183">
        <v>3.2081580000000001</v>
      </c>
      <c r="D772" s="183">
        <v>3.0991339999999998</v>
      </c>
      <c r="E772" s="183">
        <v>3.0875560000000002</v>
      </c>
      <c r="F772" s="183">
        <v>3.152574</v>
      </c>
      <c r="G772" s="183">
        <v>3.2248730000000001</v>
      </c>
      <c r="H772" s="183">
        <v>3.2646139999999999</v>
      </c>
      <c r="I772" s="183">
        <v>3.3224369999999999</v>
      </c>
      <c r="J772" s="183">
        <v>3.3864580000000002</v>
      </c>
      <c r="K772" s="183">
        <v>3.4703629999999999</v>
      </c>
      <c r="L772" s="183">
        <v>3.5575920000000001</v>
      </c>
      <c r="M772" s="183">
        <v>3.5764399999999998</v>
      </c>
      <c r="N772" s="183">
        <v>3.6062289999999999</v>
      </c>
      <c r="O772" s="183">
        <v>3.6847089999999998</v>
      </c>
      <c r="P772" s="183">
        <v>3.74403</v>
      </c>
      <c r="Q772" s="183">
        <v>3.810235</v>
      </c>
      <c r="R772" s="183">
        <v>3.8972859999999998</v>
      </c>
      <c r="S772" s="183">
        <v>3.923854</v>
      </c>
      <c r="T772" s="183">
        <v>4.0223699999999996</v>
      </c>
      <c r="U772" s="183">
        <v>4.130668</v>
      </c>
      <c r="V772" s="183">
        <v>4.2460709999999997</v>
      </c>
      <c r="W772" s="183">
        <v>4.3195030000000001</v>
      </c>
      <c r="X772" s="183">
        <v>4.3799650000000003</v>
      </c>
      <c r="Y772" s="183">
        <v>4.4726169999999996</v>
      </c>
      <c r="Z772" s="183">
        <v>4.5718769999999997</v>
      </c>
      <c r="AA772" s="183">
        <v>4.670547</v>
      </c>
      <c r="AB772" s="183">
        <v>4.7672369999999997</v>
      </c>
      <c r="AC772" s="183">
        <v>4.8492360000000003</v>
      </c>
      <c r="AD772" s="183">
        <v>4.930059</v>
      </c>
      <c r="AE772" s="183">
        <v>5.0223890000000004</v>
      </c>
      <c r="AF772" s="181">
        <v>1.6136000000000001E-2</v>
      </c>
      <c r="AG772" s="37"/>
    </row>
    <row r="773" spans="1:33" ht="15" customHeight="1" x14ac:dyDescent="0.35">
      <c r="A773" s="36" t="s">
        <v>2405</v>
      </c>
      <c r="B773" s="182" t="s">
        <v>2174</v>
      </c>
      <c r="C773" s="183">
        <v>13.328027000000001</v>
      </c>
      <c r="D773" s="183">
        <v>12.767798000000001</v>
      </c>
      <c r="E773" s="183">
        <v>12.613523000000001</v>
      </c>
      <c r="F773" s="183">
        <v>12.758737</v>
      </c>
      <c r="G773" s="183">
        <v>12.963836000000001</v>
      </c>
      <c r="H773" s="183">
        <v>13.148201</v>
      </c>
      <c r="I773" s="183">
        <v>13.315296</v>
      </c>
      <c r="J773" s="183">
        <v>13.473882</v>
      </c>
      <c r="K773" s="183">
        <v>13.593949</v>
      </c>
      <c r="L773" s="183">
        <v>13.706353999999999</v>
      </c>
      <c r="M773" s="183">
        <v>13.853945</v>
      </c>
      <c r="N773" s="183">
        <v>13.965669999999999</v>
      </c>
      <c r="O773" s="183">
        <v>14.023588999999999</v>
      </c>
      <c r="P773" s="183">
        <v>14.165649999999999</v>
      </c>
      <c r="Q773" s="183">
        <v>14.263089000000001</v>
      </c>
      <c r="R773" s="183">
        <v>14.416981</v>
      </c>
      <c r="S773" s="183">
        <v>14.606225</v>
      </c>
      <c r="T773" s="183">
        <v>14.754780999999999</v>
      </c>
      <c r="U773" s="183">
        <v>14.944307999999999</v>
      </c>
      <c r="V773" s="183">
        <v>15.150675</v>
      </c>
      <c r="W773" s="183">
        <v>15.265506999999999</v>
      </c>
      <c r="X773" s="183">
        <v>15.297686000000001</v>
      </c>
      <c r="Y773" s="183">
        <v>15.421236</v>
      </c>
      <c r="Z773" s="183">
        <v>15.590472999999999</v>
      </c>
      <c r="AA773" s="183">
        <v>15.720179</v>
      </c>
      <c r="AB773" s="183">
        <v>15.868892000000001</v>
      </c>
      <c r="AC773" s="183">
        <v>15.983643000000001</v>
      </c>
      <c r="AD773" s="183">
        <v>16.082177999999999</v>
      </c>
      <c r="AE773" s="183">
        <v>16.202090999999999</v>
      </c>
      <c r="AF773" s="181">
        <v>6.9979999999999999E-3</v>
      </c>
      <c r="AG773" s="37"/>
    </row>
    <row r="774" spans="1:33" ht="15" customHeight="1" x14ac:dyDescent="0.35">
      <c r="A774" s="36" t="s">
        <v>2406</v>
      </c>
      <c r="B774" s="182" t="s">
        <v>2176</v>
      </c>
      <c r="C774" s="183">
        <v>25.065916000000001</v>
      </c>
      <c r="D774" s="183">
        <v>24.763750000000002</v>
      </c>
      <c r="E774" s="183">
        <v>24.706371000000001</v>
      </c>
      <c r="F774" s="183">
        <v>25.419917999999999</v>
      </c>
      <c r="G774" s="183">
        <v>26.574749000000001</v>
      </c>
      <c r="H774" s="183">
        <v>27.326042000000001</v>
      </c>
      <c r="I774" s="183">
        <v>27.716615999999998</v>
      </c>
      <c r="J774" s="183">
        <v>28.073248</v>
      </c>
      <c r="K774" s="183">
        <v>28.192934000000001</v>
      </c>
      <c r="L774" s="183">
        <v>28.381065</v>
      </c>
      <c r="M774" s="183">
        <v>28.759235</v>
      </c>
      <c r="N774" s="183">
        <v>28.926361</v>
      </c>
      <c r="O774" s="183">
        <v>29.208452000000001</v>
      </c>
      <c r="P774" s="183">
        <v>29.598251000000001</v>
      </c>
      <c r="Q774" s="183">
        <v>30.011873000000001</v>
      </c>
      <c r="R774" s="183">
        <v>30.575199000000001</v>
      </c>
      <c r="S774" s="183">
        <v>31.077976</v>
      </c>
      <c r="T774" s="183">
        <v>31.492722000000001</v>
      </c>
      <c r="U774" s="183">
        <v>32.001389000000003</v>
      </c>
      <c r="V774" s="183">
        <v>32.580756999999998</v>
      </c>
      <c r="W774" s="183">
        <v>33.138953999999998</v>
      </c>
      <c r="X774" s="183">
        <v>33.599060000000001</v>
      </c>
      <c r="Y774" s="183">
        <v>34.010551</v>
      </c>
      <c r="Z774" s="183">
        <v>34.413345</v>
      </c>
      <c r="AA774" s="183">
        <v>34.898712000000003</v>
      </c>
      <c r="AB774" s="183">
        <v>35.424427000000001</v>
      </c>
      <c r="AC774" s="183">
        <v>35.833663999999999</v>
      </c>
      <c r="AD774" s="183">
        <v>36.269607999999998</v>
      </c>
      <c r="AE774" s="183">
        <v>36.918174999999998</v>
      </c>
      <c r="AF774" s="181">
        <v>1.3924000000000001E-2</v>
      </c>
      <c r="AG774" s="37"/>
    </row>
    <row r="775" spans="1:33" ht="15" customHeight="1" x14ac:dyDescent="0.35">
      <c r="A775" s="36" t="s">
        <v>2407</v>
      </c>
      <c r="B775" s="182" t="s">
        <v>2178</v>
      </c>
      <c r="C775" s="183">
        <v>15.67652</v>
      </c>
      <c r="D775" s="183">
        <v>15.467421999999999</v>
      </c>
      <c r="E775" s="183">
        <v>15.317765</v>
      </c>
      <c r="F775" s="183">
        <v>15.766774</v>
      </c>
      <c r="G775" s="183">
        <v>16.625875000000001</v>
      </c>
      <c r="H775" s="183">
        <v>17.138871999999999</v>
      </c>
      <c r="I775" s="183">
        <v>17.364377999999999</v>
      </c>
      <c r="J775" s="183">
        <v>17.589243</v>
      </c>
      <c r="K775" s="183">
        <v>17.629421000000001</v>
      </c>
      <c r="L775" s="183">
        <v>17.738015999999998</v>
      </c>
      <c r="M775" s="183">
        <v>18.038526999999998</v>
      </c>
      <c r="N775" s="183">
        <v>18.087263</v>
      </c>
      <c r="O775" s="183">
        <v>18.202563999999999</v>
      </c>
      <c r="P775" s="183">
        <v>18.429580999999999</v>
      </c>
      <c r="Q775" s="183">
        <v>18.627078999999998</v>
      </c>
      <c r="R775" s="183">
        <v>18.984998999999998</v>
      </c>
      <c r="S775" s="183">
        <v>19.245100000000001</v>
      </c>
      <c r="T775" s="183">
        <v>19.396239999999999</v>
      </c>
      <c r="U775" s="183">
        <v>19.657135</v>
      </c>
      <c r="V775" s="183">
        <v>19.984670999999999</v>
      </c>
      <c r="W775" s="183">
        <v>20.293513999999998</v>
      </c>
      <c r="X775" s="183">
        <v>20.503098999999999</v>
      </c>
      <c r="Y775" s="183">
        <v>20.652498000000001</v>
      </c>
      <c r="Z775" s="183">
        <v>20.751642</v>
      </c>
      <c r="AA775" s="183">
        <v>20.931712999999998</v>
      </c>
      <c r="AB775" s="183">
        <v>21.182537</v>
      </c>
      <c r="AC775" s="183">
        <v>21.346959999999999</v>
      </c>
      <c r="AD775" s="183">
        <v>21.526509999999998</v>
      </c>
      <c r="AE775" s="183">
        <v>21.896971000000001</v>
      </c>
      <c r="AF775" s="181">
        <v>1.2007E-2</v>
      </c>
      <c r="AG775" s="37"/>
    </row>
    <row r="776" spans="1:33" ht="15" customHeight="1" x14ac:dyDescent="0.35">
      <c r="A776" s="36" t="s">
        <v>2408</v>
      </c>
      <c r="B776" s="182" t="s">
        <v>2180</v>
      </c>
      <c r="C776" s="183">
        <v>3.2261739999999999</v>
      </c>
      <c r="D776" s="183">
        <v>3.0894490000000001</v>
      </c>
      <c r="E776" s="183">
        <v>3.0294349999999999</v>
      </c>
      <c r="F776" s="183">
        <v>3.0360429999999998</v>
      </c>
      <c r="G776" s="183">
        <v>3.063517</v>
      </c>
      <c r="H776" s="183">
        <v>3.0862059999999998</v>
      </c>
      <c r="I776" s="183">
        <v>3.0732400000000002</v>
      </c>
      <c r="J776" s="183">
        <v>3.0490499999999998</v>
      </c>
      <c r="K776" s="183">
        <v>3.0172379999999999</v>
      </c>
      <c r="L776" s="183">
        <v>2.9907319999999999</v>
      </c>
      <c r="M776" s="183">
        <v>2.9400369999999998</v>
      </c>
      <c r="N776" s="183">
        <v>2.9189229999999999</v>
      </c>
      <c r="O776" s="183">
        <v>2.9127040000000002</v>
      </c>
      <c r="P776" s="183">
        <v>2.9133640000000001</v>
      </c>
      <c r="Q776" s="183">
        <v>2.9220649999999999</v>
      </c>
      <c r="R776" s="183">
        <v>2.9416060000000002</v>
      </c>
      <c r="S776" s="183">
        <v>2.9449679999999998</v>
      </c>
      <c r="T776" s="183">
        <v>2.9607250000000001</v>
      </c>
      <c r="U776" s="183">
        <v>2.9710730000000001</v>
      </c>
      <c r="V776" s="183">
        <v>2.9964620000000002</v>
      </c>
      <c r="W776" s="183">
        <v>3.0210360000000001</v>
      </c>
      <c r="X776" s="183">
        <v>3.0351270000000001</v>
      </c>
      <c r="Y776" s="183">
        <v>3.0367709999999999</v>
      </c>
      <c r="Z776" s="183">
        <v>3.0539000000000001</v>
      </c>
      <c r="AA776" s="183">
        <v>3.0795889999999999</v>
      </c>
      <c r="AB776" s="183">
        <v>3.0979130000000001</v>
      </c>
      <c r="AC776" s="183">
        <v>3.0889120000000001</v>
      </c>
      <c r="AD776" s="183">
        <v>3.0908180000000001</v>
      </c>
      <c r="AE776" s="183">
        <v>3.1153810000000002</v>
      </c>
      <c r="AF776" s="181">
        <v>-1.2470000000000001E-3</v>
      </c>
      <c r="AG776" s="37"/>
    </row>
    <row r="777" spans="1:33" ht="15" customHeight="1" x14ac:dyDescent="0.35">
      <c r="A777" s="36" t="s">
        <v>2409</v>
      </c>
      <c r="B777" s="182" t="s">
        <v>2182</v>
      </c>
      <c r="C777" s="183">
        <v>6.1632220000000002</v>
      </c>
      <c r="D777" s="183">
        <v>6.2068779999999997</v>
      </c>
      <c r="E777" s="183">
        <v>6.3591709999999999</v>
      </c>
      <c r="F777" s="183">
        <v>6.6171009999999999</v>
      </c>
      <c r="G777" s="183">
        <v>6.8853559999999998</v>
      </c>
      <c r="H777" s="183">
        <v>7.1009630000000001</v>
      </c>
      <c r="I777" s="183">
        <v>7.2789979999999996</v>
      </c>
      <c r="J777" s="183">
        <v>7.4349559999999997</v>
      </c>
      <c r="K777" s="183">
        <v>7.5462749999999996</v>
      </c>
      <c r="L777" s="183">
        <v>7.652317</v>
      </c>
      <c r="M777" s="183">
        <v>7.7806709999999999</v>
      </c>
      <c r="N777" s="183">
        <v>7.9201759999999997</v>
      </c>
      <c r="O777" s="183">
        <v>8.0931840000000008</v>
      </c>
      <c r="P777" s="183">
        <v>8.2553059999999991</v>
      </c>
      <c r="Q777" s="183">
        <v>8.4627289999999995</v>
      </c>
      <c r="R777" s="183">
        <v>8.6485939999999992</v>
      </c>
      <c r="S777" s="183">
        <v>8.8879099999999998</v>
      </c>
      <c r="T777" s="183">
        <v>9.1357560000000007</v>
      </c>
      <c r="U777" s="183">
        <v>9.3731799999999996</v>
      </c>
      <c r="V777" s="183">
        <v>9.5996240000000004</v>
      </c>
      <c r="W777" s="183">
        <v>9.8244030000000002</v>
      </c>
      <c r="X777" s="183">
        <v>10.060834</v>
      </c>
      <c r="Y777" s="183">
        <v>10.32128</v>
      </c>
      <c r="Z777" s="183">
        <v>10.607801</v>
      </c>
      <c r="AA777" s="183">
        <v>10.887407</v>
      </c>
      <c r="AB777" s="183">
        <v>11.143974999999999</v>
      </c>
      <c r="AC777" s="183">
        <v>11.397789</v>
      </c>
      <c r="AD777" s="183">
        <v>11.652281</v>
      </c>
      <c r="AE777" s="183">
        <v>11.905825</v>
      </c>
      <c r="AF777" s="181">
        <v>2.3793999999999999E-2</v>
      </c>
      <c r="AG777" s="37"/>
    </row>
    <row r="778" spans="1:33" ht="15" customHeight="1" x14ac:dyDescent="0.35">
      <c r="A778" s="36" t="s">
        <v>2410</v>
      </c>
      <c r="B778" s="182" t="s">
        <v>2184</v>
      </c>
      <c r="C778" s="183">
        <v>36.110008000000001</v>
      </c>
      <c r="D778" s="183">
        <v>35.421055000000003</v>
      </c>
      <c r="E778" s="183">
        <v>35.177765000000001</v>
      </c>
      <c r="F778" s="183">
        <v>35.811539000000003</v>
      </c>
      <c r="G778" s="183">
        <v>37.006596000000002</v>
      </c>
      <c r="H778" s="183">
        <v>37.998455</v>
      </c>
      <c r="I778" s="183">
        <v>38.613686000000001</v>
      </c>
      <c r="J778" s="183">
        <v>39.065975000000002</v>
      </c>
      <c r="K778" s="183">
        <v>39.343314999999997</v>
      </c>
      <c r="L778" s="183">
        <v>39.812218000000001</v>
      </c>
      <c r="M778" s="183">
        <v>40.643166000000001</v>
      </c>
      <c r="N778" s="183">
        <v>41.357692999999998</v>
      </c>
      <c r="O778" s="183">
        <v>41.970942999999998</v>
      </c>
      <c r="P778" s="183">
        <v>42.824005</v>
      </c>
      <c r="Q778" s="183">
        <v>43.729827999999998</v>
      </c>
      <c r="R778" s="183">
        <v>44.745868999999999</v>
      </c>
      <c r="S778" s="183">
        <v>45.843860999999997</v>
      </c>
      <c r="T778" s="183">
        <v>46.648952000000001</v>
      </c>
      <c r="U778" s="183">
        <v>47.464576999999998</v>
      </c>
      <c r="V778" s="183">
        <v>48.498730000000002</v>
      </c>
      <c r="W778" s="183">
        <v>49.345900999999998</v>
      </c>
      <c r="X778" s="183">
        <v>50.073008999999999</v>
      </c>
      <c r="Y778" s="183">
        <v>50.583087999999996</v>
      </c>
      <c r="Z778" s="183">
        <v>50.898766000000002</v>
      </c>
      <c r="AA778" s="183">
        <v>51.250725000000003</v>
      </c>
      <c r="AB778" s="183">
        <v>51.779815999999997</v>
      </c>
      <c r="AC778" s="183">
        <v>52.076701999999997</v>
      </c>
      <c r="AD778" s="183">
        <v>52.209384999999997</v>
      </c>
      <c r="AE778" s="183">
        <v>53.045577999999999</v>
      </c>
      <c r="AF778" s="181">
        <v>1.383E-2</v>
      </c>
      <c r="AG778" s="37"/>
    </row>
    <row r="779" spans="1:33" ht="15" customHeight="1" x14ac:dyDescent="0.35">
      <c r="A779" s="36" t="s">
        <v>2411</v>
      </c>
      <c r="B779" s="182" t="s">
        <v>2186</v>
      </c>
      <c r="C779" s="183">
        <v>44.175800000000002</v>
      </c>
      <c r="D779" s="183">
        <v>43.424506999999998</v>
      </c>
      <c r="E779" s="183">
        <v>43.363872999999998</v>
      </c>
      <c r="F779" s="183">
        <v>43.823855999999999</v>
      </c>
      <c r="G779" s="183">
        <v>45.319344000000001</v>
      </c>
      <c r="H779" s="183">
        <v>46.649349000000001</v>
      </c>
      <c r="I779" s="183">
        <v>47.175925999999997</v>
      </c>
      <c r="J779" s="183">
        <v>47.628661999999998</v>
      </c>
      <c r="K779" s="183">
        <v>48.079594</v>
      </c>
      <c r="L779" s="183">
        <v>48.813377000000003</v>
      </c>
      <c r="M779" s="183">
        <v>50.026561999999998</v>
      </c>
      <c r="N779" s="183">
        <v>50.902821000000003</v>
      </c>
      <c r="O779" s="183">
        <v>51.645598999999997</v>
      </c>
      <c r="P779" s="183">
        <v>52.521225000000001</v>
      </c>
      <c r="Q779" s="183">
        <v>53.314929999999997</v>
      </c>
      <c r="R779" s="183">
        <v>54.126877</v>
      </c>
      <c r="S779" s="183">
        <v>54.968086</v>
      </c>
      <c r="T779" s="183">
        <v>55.685093000000002</v>
      </c>
      <c r="U779" s="183">
        <v>56.424670999999996</v>
      </c>
      <c r="V779" s="183">
        <v>57.290703000000001</v>
      </c>
      <c r="W779" s="183">
        <v>57.978634</v>
      </c>
      <c r="X779" s="183">
        <v>58.511004999999997</v>
      </c>
      <c r="Y779" s="183">
        <v>58.912987000000001</v>
      </c>
      <c r="Z779" s="183">
        <v>59.239497999999998</v>
      </c>
      <c r="AA779" s="183">
        <v>59.820999</v>
      </c>
      <c r="AB779" s="183">
        <v>60.468876000000002</v>
      </c>
      <c r="AC779" s="183">
        <v>61.042800999999997</v>
      </c>
      <c r="AD779" s="183">
        <v>61.406692999999997</v>
      </c>
      <c r="AE779" s="183">
        <v>62.174278000000001</v>
      </c>
      <c r="AF779" s="181">
        <v>1.2281E-2</v>
      </c>
      <c r="AG779" s="37"/>
    </row>
    <row r="780" spans="1:33" ht="15" customHeight="1" x14ac:dyDescent="0.35">
      <c r="A780" s="36" t="s">
        <v>2412</v>
      </c>
      <c r="B780" s="182" t="s">
        <v>2188</v>
      </c>
      <c r="C780" s="183">
        <v>54.873748999999997</v>
      </c>
      <c r="D780" s="183">
        <v>55.727749000000003</v>
      </c>
      <c r="E780" s="183">
        <v>57.424232000000003</v>
      </c>
      <c r="F780" s="183">
        <v>59.574268000000004</v>
      </c>
      <c r="G780" s="183">
        <v>62.195210000000003</v>
      </c>
      <c r="H780" s="183">
        <v>64.434616000000005</v>
      </c>
      <c r="I780" s="183">
        <v>66.335312000000002</v>
      </c>
      <c r="J780" s="183">
        <v>67.827301000000006</v>
      </c>
      <c r="K780" s="183">
        <v>68.859459000000001</v>
      </c>
      <c r="L780" s="183">
        <v>70.227035999999998</v>
      </c>
      <c r="M780" s="183">
        <v>71.652573000000004</v>
      </c>
      <c r="N780" s="183">
        <v>73.045845</v>
      </c>
      <c r="O780" s="183">
        <v>74.684669</v>
      </c>
      <c r="P780" s="183">
        <v>76.310851999999997</v>
      </c>
      <c r="Q780" s="183">
        <v>78.029883999999996</v>
      </c>
      <c r="R780" s="183">
        <v>79.929885999999996</v>
      </c>
      <c r="S780" s="183">
        <v>82.050331</v>
      </c>
      <c r="T780" s="183">
        <v>84.180808999999996</v>
      </c>
      <c r="U780" s="183">
        <v>86.729804999999999</v>
      </c>
      <c r="V780" s="183">
        <v>89.250327999999996</v>
      </c>
      <c r="W780" s="183">
        <v>91.430449999999993</v>
      </c>
      <c r="X780" s="183">
        <v>93.770988000000003</v>
      </c>
      <c r="Y780" s="183">
        <v>96.030700999999993</v>
      </c>
      <c r="Z780" s="183">
        <v>98.169280999999998</v>
      </c>
      <c r="AA780" s="183">
        <v>100.34839599999999</v>
      </c>
      <c r="AB780" s="183">
        <v>102.57379899999999</v>
      </c>
      <c r="AC780" s="183">
        <v>104.725746</v>
      </c>
      <c r="AD780" s="183">
        <v>107.111633</v>
      </c>
      <c r="AE780" s="183">
        <v>109.827606</v>
      </c>
      <c r="AF780" s="181">
        <v>2.5090999999999999E-2</v>
      </c>
      <c r="AG780" s="37"/>
    </row>
    <row r="781" spans="1:33" ht="15" customHeight="1" x14ac:dyDescent="0.35">
      <c r="A781" s="36" t="s">
        <v>2413</v>
      </c>
      <c r="B781" s="182" t="s">
        <v>2190</v>
      </c>
      <c r="C781" s="183">
        <v>151.02053799999999</v>
      </c>
      <c r="D781" s="183">
        <v>157.18626399999999</v>
      </c>
      <c r="E781" s="183">
        <v>160.188019</v>
      </c>
      <c r="F781" s="183">
        <v>160.42836</v>
      </c>
      <c r="G781" s="183">
        <v>162.051254</v>
      </c>
      <c r="H781" s="183">
        <v>165.622986</v>
      </c>
      <c r="I781" s="183">
        <v>168.656113</v>
      </c>
      <c r="J781" s="183">
        <v>170.550659</v>
      </c>
      <c r="K781" s="183">
        <v>172.73223899999999</v>
      </c>
      <c r="L781" s="183">
        <v>176.06445299999999</v>
      </c>
      <c r="M781" s="183">
        <v>180.723175</v>
      </c>
      <c r="N781" s="183">
        <v>184.879074</v>
      </c>
      <c r="O781" s="183">
        <v>188.17120399999999</v>
      </c>
      <c r="P781" s="183">
        <v>191.838516</v>
      </c>
      <c r="Q781" s="183">
        <v>195.52787799999999</v>
      </c>
      <c r="R781" s="183">
        <v>198.36335800000001</v>
      </c>
      <c r="S781" s="183">
        <v>201.35929899999999</v>
      </c>
      <c r="T781" s="183">
        <v>203.89347799999999</v>
      </c>
      <c r="U781" s="183">
        <v>207.60316499999999</v>
      </c>
      <c r="V781" s="183">
        <v>212.07875100000001</v>
      </c>
      <c r="W781" s="183">
        <v>216.31285099999999</v>
      </c>
      <c r="X781" s="183">
        <v>220.10102800000001</v>
      </c>
      <c r="Y781" s="183">
        <v>223.36286899999999</v>
      </c>
      <c r="Z781" s="183">
        <v>226.64825400000001</v>
      </c>
      <c r="AA781" s="183">
        <v>230.76208500000001</v>
      </c>
      <c r="AB781" s="183">
        <v>235.199173</v>
      </c>
      <c r="AC781" s="183">
        <v>239.25692699999999</v>
      </c>
      <c r="AD781" s="183">
        <v>243.190811</v>
      </c>
      <c r="AE781" s="183">
        <v>247.994507</v>
      </c>
      <c r="AF781" s="181">
        <v>1.7871999999999999E-2</v>
      </c>
      <c r="AG781" s="37"/>
    </row>
    <row r="782" spans="1:33" ht="15" customHeight="1" x14ac:dyDescent="0.35">
      <c r="A782" s="36" t="s">
        <v>2414</v>
      </c>
      <c r="B782" s="182" t="s">
        <v>2192</v>
      </c>
      <c r="C782" s="183">
        <v>24.833784000000001</v>
      </c>
      <c r="D782" s="183">
        <v>24.944137999999999</v>
      </c>
      <c r="E782" s="183">
        <v>25.302679000000001</v>
      </c>
      <c r="F782" s="183">
        <v>25.981566999999998</v>
      </c>
      <c r="G782" s="183">
        <v>26.643578000000002</v>
      </c>
      <c r="H782" s="183">
        <v>27.236598999999998</v>
      </c>
      <c r="I782" s="183">
        <v>27.762184000000001</v>
      </c>
      <c r="J782" s="183">
        <v>28.207225999999999</v>
      </c>
      <c r="K782" s="183">
        <v>28.588868999999999</v>
      </c>
      <c r="L782" s="183">
        <v>28.831381</v>
      </c>
      <c r="M782" s="183">
        <v>29.444744</v>
      </c>
      <c r="N782" s="183">
        <v>30.270536</v>
      </c>
      <c r="O782" s="183">
        <v>31.075735000000002</v>
      </c>
      <c r="P782" s="183">
        <v>31.934711</v>
      </c>
      <c r="Q782" s="183">
        <v>32.802734000000001</v>
      </c>
      <c r="R782" s="183">
        <v>33.718474999999998</v>
      </c>
      <c r="S782" s="183">
        <v>34.715656000000003</v>
      </c>
      <c r="T782" s="183">
        <v>35.722645</v>
      </c>
      <c r="U782" s="183">
        <v>36.775222999999997</v>
      </c>
      <c r="V782" s="183">
        <v>37.861274999999999</v>
      </c>
      <c r="W782" s="183">
        <v>38.869843000000003</v>
      </c>
      <c r="X782" s="183">
        <v>39.941723000000003</v>
      </c>
      <c r="Y782" s="183">
        <v>40.998370999999999</v>
      </c>
      <c r="Z782" s="183">
        <v>42.025658</v>
      </c>
      <c r="AA782" s="183">
        <v>43.087100999999997</v>
      </c>
      <c r="AB782" s="183">
        <v>44.200783000000001</v>
      </c>
      <c r="AC782" s="183">
        <v>45.322223999999999</v>
      </c>
      <c r="AD782" s="183">
        <v>46.420493999999998</v>
      </c>
      <c r="AE782" s="183">
        <v>47.738396000000002</v>
      </c>
      <c r="AF782" s="181">
        <v>2.3615000000000001E-2</v>
      </c>
      <c r="AG782" s="37"/>
    </row>
    <row r="783" spans="1:33" ht="15" customHeight="1" x14ac:dyDescent="0.35">
      <c r="A783" s="36" t="s">
        <v>2415</v>
      </c>
      <c r="B783" s="182" t="s">
        <v>2194</v>
      </c>
      <c r="C783" s="183">
        <v>20.950120999999999</v>
      </c>
      <c r="D783" s="183">
        <v>20.801075000000001</v>
      </c>
      <c r="E783" s="183">
        <v>20.895834000000001</v>
      </c>
      <c r="F783" s="183">
        <v>20.383551000000001</v>
      </c>
      <c r="G783" s="183">
        <v>20.244575999999999</v>
      </c>
      <c r="H783" s="183">
        <v>20.312784000000001</v>
      </c>
      <c r="I783" s="183">
        <v>20.523713999999998</v>
      </c>
      <c r="J783" s="183">
        <v>20.772283999999999</v>
      </c>
      <c r="K783" s="183">
        <v>21.022078</v>
      </c>
      <c r="L783" s="183">
        <v>21.293827</v>
      </c>
      <c r="M783" s="183">
        <v>21.707381999999999</v>
      </c>
      <c r="N783" s="183">
        <v>22.101230999999999</v>
      </c>
      <c r="O783" s="183">
        <v>22.519409</v>
      </c>
      <c r="P783" s="183">
        <v>22.849672000000002</v>
      </c>
      <c r="Q783" s="183">
        <v>23.13015</v>
      </c>
      <c r="R783" s="183">
        <v>23.502206999999999</v>
      </c>
      <c r="S783" s="183">
        <v>23.931681000000001</v>
      </c>
      <c r="T783" s="183">
        <v>24.326546</v>
      </c>
      <c r="U783" s="183">
        <v>24.776814999999999</v>
      </c>
      <c r="V783" s="183">
        <v>25.19293</v>
      </c>
      <c r="W783" s="183">
        <v>25.596405000000001</v>
      </c>
      <c r="X783" s="183">
        <v>26.007957000000001</v>
      </c>
      <c r="Y783" s="183">
        <v>26.371202</v>
      </c>
      <c r="Z783" s="183">
        <v>26.756229000000001</v>
      </c>
      <c r="AA783" s="183">
        <v>27.171381</v>
      </c>
      <c r="AB783" s="183">
        <v>27.626588999999999</v>
      </c>
      <c r="AC783" s="183">
        <v>28.043077</v>
      </c>
      <c r="AD783" s="183">
        <v>28.425820999999999</v>
      </c>
      <c r="AE783" s="183">
        <v>28.987977999999998</v>
      </c>
      <c r="AF783" s="181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2416</v>
      </c>
      <c r="B785" s="184" t="s">
        <v>2196</v>
      </c>
      <c r="C785" s="180">
        <v>1218.6513669999999</v>
      </c>
      <c r="D785" s="180">
        <v>1201.027832</v>
      </c>
      <c r="E785" s="180">
        <v>1202.9963379999999</v>
      </c>
      <c r="F785" s="180">
        <v>1215.104004</v>
      </c>
      <c r="G785" s="180">
        <v>1233.4492190000001</v>
      </c>
      <c r="H785" s="180">
        <v>1251.3264160000001</v>
      </c>
      <c r="I785" s="180">
        <v>1267.549072</v>
      </c>
      <c r="J785" s="180">
        <v>1285.571655</v>
      </c>
      <c r="K785" s="180">
        <v>1300.246948</v>
      </c>
      <c r="L785" s="180">
        <v>1314.0180660000001</v>
      </c>
      <c r="M785" s="180">
        <v>1330.818237</v>
      </c>
      <c r="N785" s="180">
        <v>1346.8258060000001</v>
      </c>
      <c r="O785" s="180">
        <v>1361.5491939999999</v>
      </c>
      <c r="P785" s="180">
        <v>1378.7738039999999</v>
      </c>
      <c r="Q785" s="180">
        <v>1396.8895259999999</v>
      </c>
      <c r="R785" s="180">
        <v>1416.211182</v>
      </c>
      <c r="S785" s="180">
        <v>1436.5688479999999</v>
      </c>
      <c r="T785" s="180">
        <v>1455.693726</v>
      </c>
      <c r="U785" s="180">
        <v>1477.7845460000001</v>
      </c>
      <c r="V785" s="180">
        <v>1502.453857</v>
      </c>
      <c r="W785" s="180">
        <v>1525.3973390000001</v>
      </c>
      <c r="X785" s="180">
        <v>1547.2407229999999</v>
      </c>
      <c r="Y785" s="180">
        <v>1567.2620850000001</v>
      </c>
      <c r="Z785" s="180">
        <v>1586.663452</v>
      </c>
      <c r="AA785" s="180">
        <v>1608.091919</v>
      </c>
      <c r="AB785" s="180">
        <v>1630.9904790000001</v>
      </c>
      <c r="AC785" s="180">
        <v>1651.454956</v>
      </c>
      <c r="AD785" s="180">
        <v>1671.0729980000001</v>
      </c>
      <c r="AE785" s="180">
        <v>1697.5595699999999</v>
      </c>
      <c r="AF785" s="178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196" t="s">
        <v>1156</v>
      </c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  <c r="AA788" s="159"/>
      <c r="AB788" s="159"/>
      <c r="AC788" s="159"/>
      <c r="AD788" s="159"/>
      <c r="AE788" s="159"/>
      <c r="AF788" s="159"/>
      <c r="AG788" s="37"/>
    </row>
    <row r="789" spans="1:33" ht="12" customHeight="1" x14ac:dyDescent="0.35">
      <c r="A789" s="35"/>
      <c r="B789" s="37" t="s">
        <v>2197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2198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372"/>
      <c r="C819" s="372"/>
      <c r="D819" s="372"/>
      <c r="E819" s="372"/>
      <c r="F819" s="372"/>
      <c r="G819" s="372"/>
      <c r="H819" s="372"/>
      <c r="I819" s="372"/>
      <c r="J819" s="372"/>
      <c r="K819" s="372"/>
      <c r="L819" s="372"/>
      <c r="M819" s="372"/>
      <c r="N819" s="372"/>
      <c r="O819" s="372"/>
      <c r="P819" s="372"/>
      <c r="Q819" s="372"/>
      <c r="R819" s="372"/>
      <c r="S819" s="372"/>
      <c r="T819" s="372"/>
      <c r="U819" s="372"/>
      <c r="V819" s="372"/>
      <c r="W819" s="372"/>
      <c r="X819" s="372"/>
      <c r="Y819" s="372"/>
      <c r="Z819" s="372"/>
      <c r="AA819" s="372"/>
      <c r="AB819" s="372"/>
      <c r="AC819" s="372"/>
      <c r="AD819" s="372"/>
      <c r="AE819" s="372"/>
      <c r="AF819" s="372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1997</v>
      </c>
      <c r="AG884" s="37"/>
    </row>
    <row r="885" spans="1:33" ht="15" customHeight="1" x14ac:dyDescent="0.35">
      <c r="A885" s="36" t="s">
        <v>2417</v>
      </c>
      <c r="B885" s="188" t="s">
        <v>2418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64" t="s">
        <v>1998</v>
      </c>
      <c r="AG885" s="37"/>
    </row>
    <row r="886" spans="1:33" ht="15" customHeight="1" x14ac:dyDescent="0.35">
      <c r="A886" s="35"/>
      <c r="B886" s="189" t="s">
        <v>2419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64" t="s">
        <v>1999</v>
      </c>
      <c r="AG886" s="37"/>
    </row>
    <row r="887" spans="1:33" ht="15" customHeight="1" x14ac:dyDescent="0.35">
      <c r="A887" s="35"/>
      <c r="B887" s="189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66"/>
      <c r="AE887" s="166"/>
      <c r="AF887" s="164" t="s">
        <v>2082</v>
      </c>
      <c r="AG887" s="37"/>
    </row>
    <row r="888" spans="1:33" ht="15" customHeight="1" thickBot="1" x14ac:dyDescent="0.4">
      <c r="A888" s="35"/>
      <c r="B888" s="190" t="s">
        <v>2118</v>
      </c>
      <c r="C888" s="190">
        <v>2022</v>
      </c>
      <c r="D888" s="190">
        <v>2023</v>
      </c>
      <c r="E888" s="190">
        <v>2024</v>
      </c>
      <c r="F888" s="190">
        <v>2025</v>
      </c>
      <c r="G888" s="190">
        <v>2026</v>
      </c>
      <c r="H888" s="190">
        <v>2027</v>
      </c>
      <c r="I888" s="190">
        <v>2028</v>
      </c>
      <c r="J888" s="190">
        <v>2029</v>
      </c>
      <c r="K888" s="190">
        <v>2030</v>
      </c>
      <c r="L888" s="190">
        <v>2031</v>
      </c>
      <c r="M888" s="190">
        <v>2032</v>
      </c>
      <c r="N888" s="190">
        <v>2033</v>
      </c>
      <c r="O888" s="190">
        <v>2034</v>
      </c>
      <c r="P888" s="190">
        <v>2035</v>
      </c>
      <c r="Q888" s="190">
        <v>2036</v>
      </c>
      <c r="R888" s="190">
        <v>2037</v>
      </c>
      <c r="S888" s="190">
        <v>2038</v>
      </c>
      <c r="T888" s="190">
        <v>2039</v>
      </c>
      <c r="U888" s="190">
        <v>2040</v>
      </c>
      <c r="V888" s="190">
        <v>2041</v>
      </c>
      <c r="W888" s="190">
        <v>2042</v>
      </c>
      <c r="X888" s="190">
        <v>2043</v>
      </c>
      <c r="Y888" s="190">
        <v>2044</v>
      </c>
      <c r="Z888" s="190">
        <v>2045</v>
      </c>
      <c r="AA888" s="190">
        <v>2046</v>
      </c>
      <c r="AB888" s="190">
        <v>2047</v>
      </c>
      <c r="AC888" s="190">
        <v>2048</v>
      </c>
      <c r="AD888" s="190">
        <v>2049</v>
      </c>
      <c r="AE888" s="190">
        <v>2050</v>
      </c>
      <c r="AF888" s="191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2420</v>
      </c>
      <c r="B890" s="184" t="s">
        <v>2120</v>
      </c>
      <c r="C890" s="180">
        <v>19750.261718999998</v>
      </c>
      <c r="D890" s="180">
        <v>19903.289062</v>
      </c>
      <c r="E890" s="180">
        <v>20095.435547000001</v>
      </c>
      <c r="F890" s="180">
        <v>20409.421875</v>
      </c>
      <c r="G890" s="180">
        <v>20840.714843999998</v>
      </c>
      <c r="H890" s="180">
        <v>21273.421875</v>
      </c>
      <c r="I890" s="180">
        <v>21681.255859000001</v>
      </c>
      <c r="J890" s="180">
        <v>22051.705077999999</v>
      </c>
      <c r="K890" s="180">
        <v>22391.814452999999</v>
      </c>
      <c r="L890" s="180">
        <v>22742.044922000001</v>
      </c>
      <c r="M890" s="180">
        <v>23153.001952999999</v>
      </c>
      <c r="N890" s="180">
        <v>23603.867188</v>
      </c>
      <c r="O890" s="180">
        <v>24055.123047000001</v>
      </c>
      <c r="P890" s="180">
        <v>24510.957031000002</v>
      </c>
      <c r="Q890" s="180">
        <v>24995.804688</v>
      </c>
      <c r="R890" s="180">
        <v>25506.921875</v>
      </c>
      <c r="S890" s="180">
        <v>26032.332031000002</v>
      </c>
      <c r="T890" s="180">
        <v>26566.107422000001</v>
      </c>
      <c r="U890" s="180">
        <v>27148.945312</v>
      </c>
      <c r="V890" s="180">
        <v>27734.087890999999</v>
      </c>
      <c r="W890" s="180">
        <v>28324.492188</v>
      </c>
      <c r="X890" s="180">
        <v>28926.738281000002</v>
      </c>
      <c r="Y890" s="180">
        <v>29527.414062</v>
      </c>
      <c r="Z890" s="180">
        <v>30130</v>
      </c>
      <c r="AA890" s="180">
        <v>30747.568359000001</v>
      </c>
      <c r="AB890" s="180">
        <v>31389.150390999999</v>
      </c>
      <c r="AC890" s="180">
        <v>32039.970702999999</v>
      </c>
      <c r="AD890" s="180">
        <v>32698.533202999999</v>
      </c>
      <c r="AE890" s="180">
        <v>33404.984375</v>
      </c>
      <c r="AF890" s="178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2421</v>
      </c>
      <c r="B892" s="184" t="s">
        <v>2122</v>
      </c>
      <c r="C892" s="180">
        <v>8.1671560000000003</v>
      </c>
      <c r="D892" s="180">
        <v>8.2268070000000009</v>
      </c>
      <c r="E892" s="180">
        <v>8.1508050000000001</v>
      </c>
      <c r="F892" s="180">
        <v>8.1175960000000007</v>
      </c>
      <c r="G892" s="180">
        <v>8.1417120000000001</v>
      </c>
      <c r="H892" s="180">
        <v>8.1866040000000009</v>
      </c>
      <c r="I892" s="180">
        <v>8.2272409999999994</v>
      </c>
      <c r="J892" s="180">
        <v>8.2468280000000007</v>
      </c>
      <c r="K892" s="180">
        <v>8.2480659999999997</v>
      </c>
      <c r="L892" s="180">
        <v>8.2417049999999996</v>
      </c>
      <c r="M892" s="180">
        <v>8.2443489999999997</v>
      </c>
      <c r="N892" s="180">
        <v>8.2647279999999999</v>
      </c>
      <c r="O892" s="180">
        <v>8.3042770000000008</v>
      </c>
      <c r="P892" s="180">
        <v>8.3317709999999998</v>
      </c>
      <c r="Q892" s="180">
        <v>8.3396860000000004</v>
      </c>
      <c r="R892" s="180">
        <v>8.3539089999999998</v>
      </c>
      <c r="S892" s="180">
        <v>8.3708910000000003</v>
      </c>
      <c r="T892" s="180">
        <v>8.3869579999999999</v>
      </c>
      <c r="U892" s="180">
        <v>8.4094499999999996</v>
      </c>
      <c r="V892" s="180">
        <v>8.4232060000000004</v>
      </c>
      <c r="W892" s="180">
        <v>8.436833</v>
      </c>
      <c r="X892" s="180">
        <v>8.4411710000000006</v>
      </c>
      <c r="Y892" s="180">
        <v>8.4437259999999998</v>
      </c>
      <c r="Z892" s="180">
        <v>8.4518380000000004</v>
      </c>
      <c r="AA892" s="180">
        <v>8.4641000000000002</v>
      </c>
      <c r="AB892" s="180">
        <v>8.4811580000000006</v>
      </c>
      <c r="AC892" s="180">
        <v>8.495412</v>
      </c>
      <c r="AD892" s="180">
        <v>8.5064499999999992</v>
      </c>
      <c r="AE892" s="180">
        <v>8.5211030000000001</v>
      </c>
      <c r="AF892" s="178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184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184" t="s">
        <v>2123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2422</v>
      </c>
      <c r="B897" s="377" t="s">
        <v>2125</v>
      </c>
      <c r="C897" s="378">
        <v>25.827797</v>
      </c>
      <c r="D897" s="378">
        <v>25.46632</v>
      </c>
      <c r="E897" s="378">
        <v>25.566723</v>
      </c>
      <c r="F897" s="378">
        <v>25.770250000000001</v>
      </c>
      <c r="G897" s="378">
        <v>26.039459000000001</v>
      </c>
      <c r="H897" s="378">
        <v>26.254384999999999</v>
      </c>
      <c r="I897" s="378">
        <v>26.444796</v>
      </c>
      <c r="J897" s="378">
        <v>26.565020000000001</v>
      </c>
      <c r="K897" s="378">
        <v>26.645147000000001</v>
      </c>
      <c r="L897" s="378">
        <v>26.718616000000001</v>
      </c>
      <c r="M897" s="378">
        <v>26.792679</v>
      </c>
      <c r="N897" s="378">
        <v>26.813309</v>
      </c>
      <c r="O897" s="378">
        <v>26.797998</v>
      </c>
      <c r="P897" s="378">
        <v>26.808287</v>
      </c>
      <c r="Q897" s="378">
        <v>26.777788000000001</v>
      </c>
      <c r="R897" s="378">
        <v>26.790700999999999</v>
      </c>
      <c r="S897" s="378">
        <v>26.820152</v>
      </c>
      <c r="T897" s="378">
        <v>26.861013</v>
      </c>
      <c r="U897" s="378">
        <v>26.912051999999999</v>
      </c>
      <c r="V897" s="378">
        <v>26.961288</v>
      </c>
      <c r="W897" s="378">
        <v>26.995920000000002</v>
      </c>
      <c r="X897" s="378">
        <v>27.025535999999999</v>
      </c>
      <c r="Y897" s="378">
        <v>27.047543000000001</v>
      </c>
      <c r="Z897" s="378">
        <v>27.075700999999999</v>
      </c>
      <c r="AA897" s="378">
        <v>27.095956999999999</v>
      </c>
      <c r="AB897" s="378">
        <v>27.108882999999999</v>
      </c>
      <c r="AC897" s="378">
        <v>27.111287999999998</v>
      </c>
      <c r="AD897" s="378">
        <v>27.11478</v>
      </c>
      <c r="AE897" s="378">
        <v>27.121179999999999</v>
      </c>
      <c r="AF897" s="379">
        <v>1.7470000000000001E-3</v>
      </c>
      <c r="AG897" s="37"/>
    </row>
    <row r="898" spans="1:33" ht="15" customHeight="1" x14ac:dyDescent="0.35">
      <c r="A898" s="36" t="s">
        <v>2423</v>
      </c>
      <c r="B898" s="182" t="s">
        <v>2127</v>
      </c>
      <c r="C898" s="183">
        <v>12.766439</v>
      </c>
      <c r="D898" s="183">
        <v>12.417761</v>
      </c>
      <c r="E898" s="183">
        <v>12.611473</v>
      </c>
      <c r="F898" s="183">
        <v>12.403646999999999</v>
      </c>
      <c r="G898" s="183">
        <v>12.095700000000001</v>
      </c>
      <c r="H898" s="183">
        <v>11.73446</v>
      </c>
      <c r="I898" s="183">
        <v>11.491414000000001</v>
      </c>
      <c r="J898" s="183">
        <v>11.189615</v>
      </c>
      <c r="K898" s="183">
        <v>11.078919000000001</v>
      </c>
      <c r="L898" s="183">
        <v>11.059127</v>
      </c>
      <c r="M898" s="183">
        <v>11.089464</v>
      </c>
      <c r="N898" s="183">
        <v>11.052607</v>
      </c>
      <c r="O898" s="183">
        <v>11.023624</v>
      </c>
      <c r="P898" s="183">
        <v>11.019005</v>
      </c>
      <c r="Q898" s="183">
        <v>10.968695</v>
      </c>
      <c r="R898" s="183">
        <v>10.964748</v>
      </c>
      <c r="S898" s="183">
        <v>10.891582</v>
      </c>
      <c r="T898" s="183">
        <v>10.879339999999999</v>
      </c>
      <c r="U898" s="183">
        <v>10.850444</v>
      </c>
      <c r="V898" s="183">
        <v>10.847809</v>
      </c>
      <c r="W898" s="183">
        <v>10.841618</v>
      </c>
      <c r="X898" s="183">
        <v>10.852363</v>
      </c>
      <c r="Y898" s="183">
        <v>10.860690999999999</v>
      </c>
      <c r="Z898" s="183">
        <v>10.829917999999999</v>
      </c>
      <c r="AA898" s="183">
        <v>10.822585999999999</v>
      </c>
      <c r="AB898" s="183">
        <v>10.767595</v>
      </c>
      <c r="AC898" s="183">
        <v>10.741852</v>
      </c>
      <c r="AD898" s="183">
        <v>10.731356</v>
      </c>
      <c r="AE898" s="183">
        <v>10.725595999999999</v>
      </c>
      <c r="AF898" s="181">
        <v>-6.202E-3</v>
      </c>
      <c r="AG898" s="37"/>
    </row>
    <row r="899" spans="1:33" ht="12" customHeight="1" x14ac:dyDescent="0.35">
      <c r="A899" s="36" t="s">
        <v>2424</v>
      </c>
      <c r="B899" s="182" t="s">
        <v>2129</v>
      </c>
      <c r="C899" s="183">
        <v>56.966721</v>
      </c>
      <c r="D899" s="183">
        <v>55.438068000000001</v>
      </c>
      <c r="E899" s="183">
        <v>54.796913000000004</v>
      </c>
      <c r="F899" s="183">
        <v>55.524166000000001</v>
      </c>
      <c r="G899" s="183">
        <v>56.074202999999997</v>
      </c>
      <c r="H899" s="183">
        <v>56.165832999999999</v>
      </c>
      <c r="I899" s="183">
        <v>56.523784999999997</v>
      </c>
      <c r="J899" s="183">
        <v>57.727981999999997</v>
      </c>
      <c r="K899" s="183">
        <v>58.548008000000003</v>
      </c>
      <c r="L899" s="183">
        <v>58.519260000000003</v>
      </c>
      <c r="M899" s="183">
        <v>58.290218000000003</v>
      </c>
      <c r="N899" s="183">
        <v>58.277163999999999</v>
      </c>
      <c r="O899" s="183">
        <v>58.319439000000003</v>
      </c>
      <c r="P899" s="183">
        <v>58.521984000000003</v>
      </c>
      <c r="Q899" s="183">
        <v>58.891444999999997</v>
      </c>
      <c r="R899" s="183">
        <v>59.606032999999996</v>
      </c>
      <c r="S899" s="183">
        <v>60.387802000000001</v>
      </c>
      <c r="T899" s="183">
        <v>61.039676999999998</v>
      </c>
      <c r="U899" s="183">
        <v>61.821826999999999</v>
      </c>
      <c r="V899" s="183">
        <v>62.740989999999996</v>
      </c>
      <c r="W899" s="183">
        <v>63.402805000000001</v>
      </c>
      <c r="X899" s="183">
        <v>63.954532999999998</v>
      </c>
      <c r="Y899" s="183">
        <v>64.50676</v>
      </c>
      <c r="Z899" s="183">
        <v>65.145629999999997</v>
      </c>
      <c r="AA899" s="183">
        <v>65.805167999999995</v>
      </c>
      <c r="AB899" s="183">
        <v>66.432236000000003</v>
      </c>
      <c r="AC899" s="183">
        <v>66.924880999999999</v>
      </c>
      <c r="AD899" s="183">
        <v>67.335251</v>
      </c>
      <c r="AE899" s="183">
        <v>68.045958999999996</v>
      </c>
      <c r="AF899" s="181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184" t="s">
        <v>2130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2425</v>
      </c>
      <c r="B902" s="182" t="s">
        <v>2132</v>
      </c>
      <c r="C902" s="183">
        <v>54.796078000000001</v>
      </c>
      <c r="D902" s="183">
        <v>55.619346999999998</v>
      </c>
      <c r="E902" s="183">
        <v>56.167628999999998</v>
      </c>
      <c r="F902" s="183">
        <v>56.808331000000003</v>
      </c>
      <c r="G902" s="183">
        <v>57.698746</v>
      </c>
      <c r="H902" s="183">
        <v>58.718635999999996</v>
      </c>
      <c r="I902" s="183">
        <v>59.680878</v>
      </c>
      <c r="J902" s="183">
        <v>60.589908999999999</v>
      </c>
      <c r="K902" s="183">
        <v>61.431125999999999</v>
      </c>
      <c r="L902" s="183">
        <v>62.379371999999996</v>
      </c>
      <c r="M902" s="183">
        <v>63.313602000000003</v>
      </c>
      <c r="N902" s="183">
        <v>64.091965000000002</v>
      </c>
      <c r="O902" s="183">
        <v>64.923584000000005</v>
      </c>
      <c r="P902" s="183">
        <v>65.755050999999995</v>
      </c>
      <c r="Q902" s="183">
        <v>66.599463999999998</v>
      </c>
      <c r="R902" s="183">
        <v>67.363533000000004</v>
      </c>
      <c r="S902" s="183">
        <v>67.991928000000001</v>
      </c>
      <c r="T902" s="183">
        <v>68.653244000000001</v>
      </c>
      <c r="U902" s="183">
        <v>69.267501999999993</v>
      </c>
      <c r="V902" s="183">
        <v>69.858917000000005</v>
      </c>
      <c r="W902" s="183">
        <v>70.610771</v>
      </c>
      <c r="X902" s="183">
        <v>71.318168999999997</v>
      </c>
      <c r="Y902" s="183">
        <v>71.984818000000004</v>
      </c>
      <c r="Z902" s="183">
        <v>72.632171999999997</v>
      </c>
      <c r="AA902" s="183">
        <v>73.256957999999997</v>
      </c>
      <c r="AB902" s="183">
        <v>73.885925</v>
      </c>
      <c r="AC902" s="183">
        <v>74.531470999999996</v>
      </c>
      <c r="AD902" s="183">
        <v>75.177009999999996</v>
      </c>
      <c r="AE902" s="183">
        <v>75.817093</v>
      </c>
      <c r="AF902" s="181">
        <v>1.1664000000000001E-2</v>
      </c>
      <c r="AG902" s="37"/>
    </row>
    <row r="903" spans="1:33" ht="12" customHeight="1" x14ac:dyDescent="0.35">
      <c r="A903" s="36" t="s">
        <v>2426</v>
      </c>
      <c r="B903" s="182" t="s">
        <v>2134</v>
      </c>
      <c r="C903" s="183">
        <v>9.9643289999999993</v>
      </c>
      <c r="D903" s="183">
        <v>9.5506189999999993</v>
      </c>
      <c r="E903" s="183">
        <v>9.1752359999999999</v>
      </c>
      <c r="F903" s="183">
        <v>8.8884989999999995</v>
      </c>
      <c r="G903" s="183">
        <v>8.7157529999999994</v>
      </c>
      <c r="H903" s="183">
        <v>8.5757130000000004</v>
      </c>
      <c r="I903" s="183">
        <v>8.4548810000000003</v>
      </c>
      <c r="J903" s="183">
        <v>8.3231649999999995</v>
      </c>
      <c r="K903" s="183">
        <v>8.2128789999999992</v>
      </c>
      <c r="L903" s="183">
        <v>8.0889000000000006</v>
      </c>
      <c r="M903" s="183">
        <v>7.9871119999999998</v>
      </c>
      <c r="N903" s="183">
        <v>7.8699560000000002</v>
      </c>
      <c r="O903" s="183">
        <v>7.7397970000000003</v>
      </c>
      <c r="P903" s="183">
        <v>7.6375770000000003</v>
      </c>
      <c r="Q903" s="183">
        <v>7.5063079999999998</v>
      </c>
      <c r="R903" s="183">
        <v>7.4249299999999998</v>
      </c>
      <c r="S903" s="183">
        <v>7.3409579999999997</v>
      </c>
      <c r="T903" s="183">
        <v>7.2845449999999996</v>
      </c>
      <c r="U903" s="183">
        <v>7.2297200000000004</v>
      </c>
      <c r="V903" s="183">
        <v>7.1818809999999997</v>
      </c>
      <c r="W903" s="183">
        <v>7.1203159999999999</v>
      </c>
      <c r="X903" s="183">
        <v>7.0619940000000003</v>
      </c>
      <c r="Y903" s="183">
        <v>7.0100429999999996</v>
      </c>
      <c r="Z903" s="183">
        <v>6.9576539999999998</v>
      </c>
      <c r="AA903" s="183">
        <v>6.908614</v>
      </c>
      <c r="AB903" s="183">
        <v>6.8629410000000002</v>
      </c>
      <c r="AC903" s="183">
        <v>6.8416090000000001</v>
      </c>
      <c r="AD903" s="183">
        <v>6.8243850000000004</v>
      </c>
      <c r="AE903" s="183">
        <v>6.8063659999999997</v>
      </c>
      <c r="AF903" s="181">
        <v>-1.3520000000000001E-2</v>
      </c>
      <c r="AG903" s="37"/>
    </row>
    <row r="904" spans="1:33" ht="12" customHeight="1" x14ac:dyDescent="0.35">
      <c r="A904" s="36" t="s">
        <v>2427</v>
      </c>
      <c r="B904" s="182" t="s">
        <v>2136</v>
      </c>
      <c r="C904" s="183">
        <v>4.2601120000000003</v>
      </c>
      <c r="D904" s="183">
        <v>4.1732529999999999</v>
      </c>
      <c r="E904" s="183">
        <v>4.1254109999999997</v>
      </c>
      <c r="F904" s="183">
        <v>4.1212900000000001</v>
      </c>
      <c r="G904" s="183">
        <v>4.1973029999999998</v>
      </c>
      <c r="H904" s="183">
        <v>4.2922219999999998</v>
      </c>
      <c r="I904" s="183">
        <v>4.3630420000000001</v>
      </c>
      <c r="J904" s="183">
        <v>4.3927560000000003</v>
      </c>
      <c r="K904" s="183">
        <v>4.3991689999999997</v>
      </c>
      <c r="L904" s="183">
        <v>4.4147249999999998</v>
      </c>
      <c r="M904" s="183">
        <v>4.4589590000000001</v>
      </c>
      <c r="N904" s="183">
        <v>4.4901200000000001</v>
      </c>
      <c r="O904" s="183">
        <v>4.5109899999999996</v>
      </c>
      <c r="P904" s="183">
        <v>4.5324410000000004</v>
      </c>
      <c r="Q904" s="183">
        <v>4.5431889999999999</v>
      </c>
      <c r="R904" s="183">
        <v>4.5322430000000002</v>
      </c>
      <c r="S904" s="183">
        <v>4.4959110000000004</v>
      </c>
      <c r="T904" s="183">
        <v>4.4072950000000004</v>
      </c>
      <c r="U904" s="183">
        <v>4.3051349999999999</v>
      </c>
      <c r="V904" s="183">
        <v>4.2050130000000001</v>
      </c>
      <c r="W904" s="183">
        <v>4.1594499999999996</v>
      </c>
      <c r="X904" s="183">
        <v>4.108771</v>
      </c>
      <c r="Y904" s="183">
        <v>4.0436540000000001</v>
      </c>
      <c r="Z904" s="183">
        <v>3.9710079999999999</v>
      </c>
      <c r="AA904" s="183">
        <v>3.899607</v>
      </c>
      <c r="AB904" s="183">
        <v>3.8346070000000001</v>
      </c>
      <c r="AC904" s="183">
        <v>3.773406</v>
      </c>
      <c r="AD904" s="183">
        <v>3.7081689999999998</v>
      </c>
      <c r="AE904" s="183">
        <v>3.6487799999999999</v>
      </c>
      <c r="AF904" s="181">
        <v>-5.5170000000000002E-3</v>
      </c>
      <c r="AG904" s="37"/>
    </row>
    <row r="905" spans="1:33" ht="12" customHeight="1" x14ac:dyDescent="0.35">
      <c r="A905" s="36" t="s">
        <v>2428</v>
      </c>
      <c r="B905" s="182" t="s">
        <v>2138</v>
      </c>
      <c r="C905" s="183">
        <v>12.05316</v>
      </c>
      <c r="D905" s="183">
        <v>10.956791000000001</v>
      </c>
      <c r="E905" s="183">
        <v>10.656647</v>
      </c>
      <c r="F905" s="183">
        <v>10.843871999999999</v>
      </c>
      <c r="G905" s="183">
        <v>10.709211</v>
      </c>
      <c r="H905" s="183">
        <v>10.681808</v>
      </c>
      <c r="I905" s="183">
        <v>10.817330999999999</v>
      </c>
      <c r="J905" s="183">
        <v>10.991429999999999</v>
      </c>
      <c r="K905" s="183">
        <v>11.082385</v>
      </c>
      <c r="L905" s="183">
        <v>11.139827</v>
      </c>
      <c r="M905" s="183">
        <v>11.282417000000001</v>
      </c>
      <c r="N905" s="183">
        <v>11.436638</v>
      </c>
      <c r="O905" s="183">
        <v>11.627086</v>
      </c>
      <c r="P905" s="183">
        <v>11.727565</v>
      </c>
      <c r="Q905" s="183">
        <v>11.682624000000001</v>
      </c>
      <c r="R905" s="183">
        <v>11.718090999999999</v>
      </c>
      <c r="S905" s="183">
        <v>11.731085999999999</v>
      </c>
      <c r="T905" s="183">
        <v>11.751899</v>
      </c>
      <c r="U905" s="183">
        <v>11.805526</v>
      </c>
      <c r="V905" s="183">
        <v>11.898160000000001</v>
      </c>
      <c r="W905" s="183">
        <v>11.980415000000001</v>
      </c>
      <c r="X905" s="183">
        <v>12.022805</v>
      </c>
      <c r="Y905" s="183">
        <v>12.000482</v>
      </c>
      <c r="Z905" s="183">
        <v>11.897945999999999</v>
      </c>
      <c r="AA905" s="183">
        <v>11.820014</v>
      </c>
      <c r="AB905" s="183">
        <v>11.803784</v>
      </c>
      <c r="AC905" s="183">
        <v>11.750031</v>
      </c>
      <c r="AD905" s="183">
        <v>11.72903</v>
      </c>
      <c r="AE905" s="183">
        <v>11.820144000000001</v>
      </c>
      <c r="AF905" s="181">
        <v>-6.9700000000000003E-4</v>
      </c>
      <c r="AG905" s="37"/>
    </row>
    <row r="906" spans="1:33" ht="12" customHeight="1" x14ac:dyDescent="0.35">
      <c r="A906" s="36" t="s">
        <v>2429</v>
      </c>
      <c r="B906" s="182" t="s">
        <v>2140</v>
      </c>
      <c r="C906" s="183">
        <v>7.8650330000000004</v>
      </c>
      <c r="D906" s="183">
        <v>7.7730119999999996</v>
      </c>
      <c r="E906" s="183">
        <v>7.8168350000000002</v>
      </c>
      <c r="F906" s="183">
        <v>7.8895819999999999</v>
      </c>
      <c r="G906" s="183">
        <v>8.1325400000000005</v>
      </c>
      <c r="H906" s="183">
        <v>8.4025590000000001</v>
      </c>
      <c r="I906" s="183">
        <v>8.5305909999999994</v>
      </c>
      <c r="J906" s="183">
        <v>8.6652260000000005</v>
      </c>
      <c r="K906" s="183">
        <v>8.7974440000000005</v>
      </c>
      <c r="L906" s="183">
        <v>8.9181489999999997</v>
      </c>
      <c r="M906" s="183">
        <v>9.159103</v>
      </c>
      <c r="N906" s="183">
        <v>9.2919830000000001</v>
      </c>
      <c r="O906" s="183">
        <v>9.4111930000000008</v>
      </c>
      <c r="P906" s="183">
        <v>9.5909549999999992</v>
      </c>
      <c r="Q906" s="183">
        <v>9.7736300000000007</v>
      </c>
      <c r="R906" s="183">
        <v>9.9478120000000008</v>
      </c>
      <c r="S906" s="183">
        <v>10.141260000000001</v>
      </c>
      <c r="T906" s="183">
        <v>10.319456000000001</v>
      </c>
      <c r="U906" s="183">
        <v>10.494123</v>
      </c>
      <c r="V906" s="183">
        <v>10.734688999999999</v>
      </c>
      <c r="W906" s="183">
        <v>10.955643</v>
      </c>
      <c r="X906" s="183">
        <v>11.132149999999999</v>
      </c>
      <c r="Y906" s="183">
        <v>11.259487</v>
      </c>
      <c r="Z906" s="183">
        <v>11.336752000000001</v>
      </c>
      <c r="AA906" s="183">
        <v>11.49854</v>
      </c>
      <c r="AB906" s="183">
        <v>11.689734</v>
      </c>
      <c r="AC906" s="183">
        <v>11.834282999999999</v>
      </c>
      <c r="AD906" s="183">
        <v>11.911045</v>
      </c>
      <c r="AE906" s="183">
        <v>12.280189999999999</v>
      </c>
      <c r="AF906" s="181">
        <v>1.6039999999999999E-2</v>
      </c>
      <c r="AG906" s="37"/>
    </row>
    <row r="907" spans="1:33" ht="12" customHeight="1" x14ac:dyDescent="0.35">
      <c r="A907" s="36" t="s">
        <v>2430</v>
      </c>
      <c r="B907" s="182" t="s">
        <v>2142</v>
      </c>
      <c r="C907" s="183">
        <v>19.674987999999999</v>
      </c>
      <c r="D907" s="183">
        <v>19.379915</v>
      </c>
      <c r="E907" s="183">
        <v>18.985824999999998</v>
      </c>
      <c r="F907" s="183">
        <v>19.019886</v>
      </c>
      <c r="G907" s="183">
        <v>19.176939000000001</v>
      </c>
      <c r="H907" s="183">
        <v>19.339559999999999</v>
      </c>
      <c r="I907" s="183">
        <v>19.508804000000001</v>
      </c>
      <c r="J907" s="183">
        <v>19.631637999999999</v>
      </c>
      <c r="K907" s="183">
        <v>19.768007000000001</v>
      </c>
      <c r="L907" s="183">
        <v>19.946961999999999</v>
      </c>
      <c r="M907" s="183">
        <v>20.158995000000001</v>
      </c>
      <c r="N907" s="183">
        <v>20.316189000000001</v>
      </c>
      <c r="O907" s="183">
        <v>20.478807</v>
      </c>
      <c r="P907" s="183">
        <v>20.642467</v>
      </c>
      <c r="Q907" s="183">
        <v>20.741716</v>
      </c>
      <c r="R907" s="183">
        <v>20.862155999999999</v>
      </c>
      <c r="S907" s="183">
        <v>20.919594</v>
      </c>
      <c r="T907" s="183">
        <v>20.975494000000001</v>
      </c>
      <c r="U907" s="183">
        <v>21.072040999999999</v>
      </c>
      <c r="V907" s="183">
        <v>21.143218999999998</v>
      </c>
      <c r="W907" s="183">
        <v>21.219532000000001</v>
      </c>
      <c r="X907" s="183">
        <v>21.267959999999999</v>
      </c>
      <c r="Y907" s="183">
        <v>21.268723999999999</v>
      </c>
      <c r="Z907" s="183">
        <v>21.245681999999999</v>
      </c>
      <c r="AA907" s="183">
        <v>21.289031999999999</v>
      </c>
      <c r="AB907" s="183">
        <v>21.398513999999999</v>
      </c>
      <c r="AC907" s="183">
        <v>21.408566</v>
      </c>
      <c r="AD907" s="183">
        <v>21.443740999999999</v>
      </c>
      <c r="AE907" s="183">
        <v>21.570501</v>
      </c>
      <c r="AF907" s="181">
        <v>3.29E-3</v>
      </c>
      <c r="AG907" s="37"/>
    </row>
    <row r="908" spans="1:33" ht="12" customHeight="1" x14ac:dyDescent="0.35">
      <c r="A908" s="36" t="s">
        <v>2431</v>
      </c>
      <c r="B908" s="182" t="s">
        <v>2144</v>
      </c>
      <c r="C908" s="183">
        <v>4.5862730000000003</v>
      </c>
      <c r="D908" s="183">
        <v>4.5353240000000001</v>
      </c>
      <c r="E908" s="183">
        <v>4.5243399999999996</v>
      </c>
      <c r="F908" s="183">
        <v>4.5488470000000003</v>
      </c>
      <c r="G908" s="183">
        <v>4.568619</v>
      </c>
      <c r="H908" s="183">
        <v>4.5811710000000003</v>
      </c>
      <c r="I908" s="183">
        <v>4.6180659999999998</v>
      </c>
      <c r="J908" s="183">
        <v>4.6622589999999997</v>
      </c>
      <c r="K908" s="183">
        <v>4.7193500000000004</v>
      </c>
      <c r="L908" s="183">
        <v>4.7845630000000003</v>
      </c>
      <c r="M908" s="183">
        <v>4.8091840000000001</v>
      </c>
      <c r="N908" s="183">
        <v>4.7962439999999997</v>
      </c>
      <c r="O908" s="183">
        <v>4.7872060000000003</v>
      </c>
      <c r="P908" s="183">
        <v>4.783283</v>
      </c>
      <c r="Q908" s="183">
        <v>4.7871069999999998</v>
      </c>
      <c r="R908" s="183">
        <v>4.789568</v>
      </c>
      <c r="S908" s="183">
        <v>4.7990959999999996</v>
      </c>
      <c r="T908" s="183">
        <v>4.8156369999999997</v>
      </c>
      <c r="U908" s="183">
        <v>4.856452</v>
      </c>
      <c r="V908" s="183">
        <v>4.8756339999999998</v>
      </c>
      <c r="W908" s="183">
        <v>4.8681340000000004</v>
      </c>
      <c r="X908" s="183">
        <v>4.8799830000000002</v>
      </c>
      <c r="Y908" s="183">
        <v>4.9064589999999999</v>
      </c>
      <c r="Z908" s="183">
        <v>4.9807600000000001</v>
      </c>
      <c r="AA908" s="183">
        <v>5.0499710000000002</v>
      </c>
      <c r="AB908" s="183">
        <v>5.1060090000000002</v>
      </c>
      <c r="AC908" s="183">
        <v>5.1482479999999997</v>
      </c>
      <c r="AD908" s="183">
        <v>5.2386100000000004</v>
      </c>
      <c r="AE908" s="183">
        <v>5.3132450000000002</v>
      </c>
      <c r="AF908" s="181">
        <v>5.2690000000000002E-3</v>
      </c>
      <c r="AG908" s="37"/>
    </row>
    <row r="909" spans="1:33" ht="12" customHeight="1" x14ac:dyDescent="0.35">
      <c r="A909" s="36" t="s">
        <v>2432</v>
      </c>
      <c r="B909" s="182" t="s">
        <v>2146</v>
      </c>
      <c r="C909" s="183">
        <v>65.496230999999995</v>
      </c>
      <c r="D909" s="183">
        <v>62.305644999999998</v>
      </c>
      <c r="E909" s="183">
        <v>61.241753000000003</v>
      </c>
      <c r="F909" s="183">
        <v>62.655945000000003</v>
      </c>
      <c r="G909" s="183">
        <v>64.440353000000002</v>
      </c>
      <c r="H909" s="183">
        <v>65.907798999999997</v>
      </c>
      <c r="I909" s="183">
        <v>67.034965999999997</v>
      </c>
      <c r="J909" s="183">
        <v>67.89743</v>
      </c>
      <c r="K909" s="183">
        <v>68.599045000000004</v>
      </c>
      <c r="L909" s="183">
        <v>69.557975999999996</v>
      </c>
      <c r="M909" s="183">
        <v>70.724884000000003</v>
      </c>
      <c r="N909" s="183">
        <v>71.802413999999999</v>
      </c>
      <c r="O909" s="183">
        <v>73.014656000000002</v>
      </c>
      <c r="P909" s="183">
        <v>74.134079</v>
      </c>
      <c r="Q909" s="183">
        <v>75.031188999999998</v>
      </c>
      <c r="R909" s="183">
        <v>76.050567999999998</v>
      </c>
      <c r="S909" s="183">
        <v>76.880607999999995</v>
      </c>
      <c r="T909" s="183">
        <v>77.844757000000001</v>
      </c>
      <c r="U909" s="183">
        <v>79.101562000000001</v>
      </c>
      <c r="V909" s="183">
        <v>80.292373999999995</v>
      </c>
      <c r="W909" s="183">
        <v>81.411574999999999</v>
      </c>
      <c r="X909" s="183">
        <v>82.587906000000004</v>
      </c>
      <c r="Y909" s="183">
        <v>83.585937999999999</v>
      </c>
      <c r="Z909" s="183">
        <v>84.431763000000004</v>
      </c>
      <c r="AA909" s="183">
        <v>85.523742999999996</v>
      </c>
      <c r="AB909" s="183">
        <v>86.832611</v>
      </c>
      <c r="AC909" s="183">
        <v>87.689323000000002</v>
      </c>
      <c r="AD909" s="183">
        <v>88.676659000000001</v>
      </c>
      <c r="AE909" s="183">
        <v>90.296584999999993</v>
      </c>
      <c r="AF909" s="181">
        <v>1.1534000000000001E-2</v>
      </c>
      <c r="AG909" s="37"/>
    </row>
    <row r="910" spans="1:33" ht="12" customHeight="1" x14ac:dyDescent="0.35">
      <c r="A910" s="36" t="s">
        <v>2433</v>
      </c>
      <c r="B910" s="182" t="s">
        <v>2148</v>
      </c>
      <c r="C910" s="183">
        <v>50.051006000000001</v>
      </c>
      <c r="D910" s="183">
        <v>47.884655000000002</v>
      </c>
      <c r="E910" s="183">
        <v>46.731231999999999</v>
      </c>
      <c r="F910" s="183">
        <v>47.992049999999999</v>
      </c>
      <c r="G910" s="183">
        <v>49.618198</v>
      </c>
      <c r="H910" s="183">
        <v>50.820137000000003</v>
      </c>
      <c r="I910" s="183">
        <v>51.722999999999999</v>
      </c>
      <c r="J910" s="183">
        <v>52.336685000000003</v>
      </c>
      <c r="K910" s="183">
        <v>52.902939000000003</v>
      </c>
      <c r="L910" s="183">
        <v>53.702835</v>
      </c>
      <c r="M910" s="183">
        <v>54.635727000000003</v>
      </c>
      <c r="N910" s="183">
        <v>55.463982000000001</v>
      </c>
      <c r="O910" s="183">
        <v>56.386059000000003</v>
      </c>
      <c r="P910" s="183">
        <v>57.196693000000003</v>
      </c>
      <c r="Q910" s="183">
        <v>57.774737999999999</v>
      </c>
      <c r="R910" s="183">
        <v>58.472092000000004</v>
      </c>
      <c r="S910" s="183">
        <v>58.930183</v>
      </c>
      <c r="T910" s="183">
        <v>59.565787999999998</v>
      </c>
      <c r="U910" s="183">
        <v>60.391319000000003</v>
      </c>
      <c r="V910" s="183">
        <v>61.095725999999999</v>
      </c>
      <c r="W910" s="183">
        <v>61.705565999999997</v>
      </c>
      <c r="X910" s="183">
        <v>62.352829</v>
      </c>
      <c r="Y910" s="183">
        <v>62.828716</v>
      </c>
      <c r="Z910" s="183">
        <v>63.210915</v>
      </c>
      <c r="AA910" s="183">
        <v>63.846642000000003</v>
      </c>
      <c r="AB910" s="183">
        <v>64.657584999999997</v>
      </c>
      <c r="AC910" s="183">
        <v>65.027152999999998</v>
      </c>
      <c r="AD910" s="183">
        <v>65.594414</v>
      </c>
      <c r="AE910" s="183">
        <v>66.730796999999995</v>
      </c>
      <c r="AF910" s="181">
        <v>1.0325000000000001E-2</v>
      </c>
      <c r="AG910" s="37"/>
    </row>
    <row r="911" spans="1:33" ht="12" customHeight="1" x14ac:dyDescent="0.35">
      <c r="A911" s="36" t="s">
        <v>2434</v>
      </c>
      <c r="B911" s="182" t="s">
        <v>2150</v>
      </c>
      <c r="C911" s="183">
        <v>6.0019410000000004</v>
      </c>
      <c r="D911" s="183">
        <v>6.0394949999999996</v>
      </c>
      <c r="E911" s="183">
        <v>5.981992</v>
      </c>
      <c r="F911" s="183">
        <v>6.1327569999999998</v>
      </c>
      <c r="G911" s="183">
        <v>6.2491640000000004</v>
      </c>
      <c r="H911" s="183">
        <v>6.2935369999999997</v>
      </c>
      <c r="I911" s="183">
        <v>6.3252639999999998</v>
      </c>
      <c r="J911" s="183">
        <v>6.3297210000000002</v>
      </c>
      <c r="K911" s="183">
        <v>6.3156929999999996</v>
      </c>
      <c r="L911" s="183">
        <v>6.3289330000000001</v>
      </c>
      <c r="M911" s="183">
        <v>6.3420180000000004</v>
      </c>
      <c r="N911" s="183">
        <v>6.375019</v>
      </c>
      <c r="O911" s="183">
        <v>6.4221240000000002</v>
      </c>
      <c r="P911" s="183">
        <v>6.4883569999999997</v>
      </c>
      <c r="Q911" s="183">
        <v>6.4714799999999997</v>
      </c>
      <c r="R911" s="183">
        <v>6.4741569999999999</v>
      </c>
      <c r="S911" s="183">
        <v>6.4655810000000002</v>
      </c>
      <c r="T911" s="183">
        <v>6.4842570000000004</v>
      </c>
      <c r="U911" s="183">
        <v>6.5279870000000004</v>
      </c>
      <c r="V911" s="183">
        <v>6.5604870000000002</v>
      </c>
      <c r="W911" s="183">
        <v>6.5707459999999998</v>
      </c>
      <c r="X911" s="183">
        <v>6.5694239999999997</v>
      </c>
      <c r="Y911" s="183">
        <v>6.564527</v>
      </c>
      <c r="Z911" s="183">
        <v>6.537191</v>
      </c>
      <c r="AA911" s="183">
        <v>6.5433690000000002</v>
      </c>
      <c r="AB911" s="183">
        <v>6.5619420000000002</v>
      </c>
      <c r="AC911" s="183">
        <v>6.5341760000000004</v>
      </c>
      <c r="AD911" s="183">
        <v>6.5260499999999997</v>
      </c>
      <c r="AE911" s="183">
        <v>6.5819520000000002</v>
      </c>
      <c r="AF911" s="181">
        <v>3.3E-3</v>
      </c>
      <c r="AG911" s="37"/>
    </row>
    <row r="912" spans="1:33" ht="12" customHeight="1" x14ac:dyDescent="0.35">
      <c r="A912" s="36" t="s">
        <v>2435</v>
      </c>
      <c r="B912" s="182" t="s">
        <v>2152</v>
      </c>
      <c r="C912" s="183">
        <v>26.884198999999999</v>
      </c>
      <c r="D912" s="183">
        <v>24.989328</v>
      </c>
      <c r="E912" s="183">
        <v>23.834679000000001</v>
      </c>
      <c r="F912" s="183">
        <v>24.608789000000002</v>
      </c>
      <c r="G912" s="183">
        <v>25.517665999999998</v>
      </c>
      <c r="H912" s="183">
        <v>26.133900000000001</v>
      </c>
      <c r="I912" s="183">
        <v>26.595400000000001</v>
      </c>
      <c r="J912" s="183">
        <v>26.955787999999998</v>
      </c>
      <c r="K912" s="183">
        <v>27.337696000000001</v>
      </c>
      <c r="L912" s="183">
        <v>27.826321</v>
      </c>
      <c r="M912" s="183">
        <v>28.383129</v>
      </c>
      <c r="N912" s="183">
        <v>28.812214000000001</v>
      </c>
      <c r="O912" s="183">
        <v>29.2363</v>
      </c>
      <c r="P912" s="183">
        <v>29.613754</v>
      </c>
      <c r="Q912" s="183">
        <v>29.879449999999999</v>
      </c>
      <c r="R912" s="183">
        <v>30.240867999999999</v>
      </c>
      <c r="S912" s="183">
        <v>30.439219999999999</v>
      </c>
      <c r="T912" s="183">
        <v>30.790244999999999</v>
      </c>
      <c r="U912" s="183">
        <v>31.273294</v>
      </c>
      <c r="V912" s="183">
        <v>31.68486</v>
      </c>
      <c r="W912" s="183">
        <v>32.013741000000003</v>
      </c>
      <c r="X912" s="183">
        <v>32.394416999999997</v>
      </c>
      <c r="Y912" s="183">
        <v>32.668163</v>
      </c>
      <c r="Z912" s="183">
        <v>32.887256999999998</v>
      </c>
      <c r="AA912" s="183">
        <v>33.247821999999999</v>
      </c>
      <c r="AB912" s="183">
        <v>33.716579000000003</v>
      </c>
      <c r="AC912" s="183">
        <v>33.910477</v>
      </c>
      <c r="AD912" s="183">
        <v>34.225898999999998</v>
      </c>
      <c r="AE912" s="183">
        <v>34.882885000000002</v>
      </c>
      <c r="AF912" s="181">
        <v>9.3449999999999991E-3</v>
      </c>
      <c r="AG912" s="37"/>
    </row>
    <row r="913" spans="1:33" ht="12" customHeight="1" x14ac:dyDescent="0.35">
      <c r="A913" s="36" t="s">
        <v>2436</v>
      </c>
      <c r="B913" s="182" t="s">
        <v>2154</v>
      </c>
      <c r="C913" s="183">
        <v>14.126366000000001</v>
      </c>
      <c r="D913" s="183">
        <v>13.798144000000001</v>
      </c>
      <c r="E913" s="183">
        <v>13.768141999999999</v>
      </c>
      <c r="F913" s="183">
        <v>13.969144999999999</v>
      </c>
      <c r="G913" s="183">
        <v>14.426152</v>
      </c>
      <c r="H913" s="183">
        <v>14.880592</v>
      </c>
      <c r="I913" s="183">
        <v>15.197976000000001</v>
      </c>
      <c r="J913" s="183">
        <v>15.409789999999999</v>
      </c>
      <c r="K913" s="183">
        <v>15.550511999999999</v>
      </c>
      <c r="L913" s="183">
        <v>15.775366</v>
      </c>
      <c r="M913" s="183">
        <v>16.062895000000001</v>
      </c>
      <c r="N913" s="183">
        <v>16.356373000000001</v>
      </c>
      <c r="O913" s="183">
        <v>16.713058</v>
      </c>
      <c r="P913" s="183">
        <v>17.016161</v>
      </c>
      <c r="Q913" s="183">
        <v>17.278654</v>
      </c>
      <c r="R913" s="183">
        <v>17.568767999999999</v>
      </c>
      <c r="S913" s="183">
        <v>17.778214999999999</v>
      </c>
      <c r="T913" s="183">
        <v>18.062961999999999</v>
      </c>
      <c r="U913" s="183">
        <v>18.383386999999999</v>
      </c>
      <c r="V913" s="183">
        <v>18.650607999999998</v>
      </c>
      <c r="W913" s="183">
        <v>18.919989000000001</v>
      </c>
      <c r="X913" s="183">
        <v>19.209045</v>
      </c>
      <c r="Y913" s="183">
        <v>19.455956</v>
      </c>
      <c r="Z913" s="183">
        <v>19.692817999999999</v>
      </c>
      <c r="AA913" s="183">
        <v>19.992623999999999</v>
      </c>
      <c r="AB913" s="183">
        <v>20.327324000000001</v>
      </c>
      <c r="AC913" s="183">
        <v>20.560053</v>
      </c>
      <c r="AD913" s="183">
        <v>20.842877999999999</v>
      </c>
      <c r="AE913" s="183">
        <v>21.264416000000001</v>
      </c>
      <c r="AF913" s="181">
        <v>1.4714E-2</v>
      </c>
      <c r="AG913" s="37"/>
    </row>
    <row r="914" spans="1:33" ht="12" customHeight="1" x14ac:dyDescent="0.35">
      <c r="A914" s="36" t="s">
        <v>2437</v>
      </c>
      <c r="B914" s="182" t="s">
        <v>2156</v>
      </c>
      <c r="C914" s="183">
        <v>3.0385019999999998</v>
      </c>
      <c r="D914" s="183">
        <v>3.057687</v>
      </c>
      <c r="E914" s="183">
        <v>3.14642</v>
      </c>
      <c r="F914" s="183">
        <v>3.281358</v>
      </c>
      <c r="G914" s="183">
        <v>3.4252180000000001</v>
      </c>
      <c r="H914" s="183">
        <v>3.512108</v>
      </c>
      <c r="I914" s="183">
        <v>3.6043639999999999</v>
      </c>
      <c r="J914" s="183">
        <v>3.6413890000000002</v>
      </c>
      <c r="K914" s="183">
        <v>3.6990379999999998</v>
      </c>
      <c r="L914" s="183">
        <v>3.7722180000000001</v>
      </c>
      <c r="M914" s="183">
        <v>3.8476870000000001</v>
      </c>
      <c r="N914" s="183">
        <v>3.9203769999999998</v>
      </c>
      <c r="O914" s="183">
        <v>4.0145759999999999</v>
      </c>
      <c r="P914" s="183">
        <v>4.0784229999999999</v>
      </c>
      <c r="Q914" s="183">
        <v>4.1451529999999996</v>
      </c>
      <c r="R914" s="183">
        <v>4.1882970000000004</v>
      </c>
      <c r="S914" s="183">
        <v>4.2471709999999998</v>
      </c>
      <c r="T914" s="183">
        <v>4.2283239999999997</v>
      </c>
      <c r="U914" s="183">
        <v>4.2066489999999996</v>
      </c>
      <c r="V914" s="183">
        <v>4.1997720000000003</v>
      </c>
      <c r="W914" s="183">
        <v>4.2010889999999996</v>
      </c>
      <c r="X914" s="183">
        <v>4.1799429999999997</v>
      </c>
      <c r="Y914" s="183">
        <v>4.140072</v>
      </c>
      <c r="Z914" s="183">
        <v>4.0936519999999996</v>
      </c>
      <c r="AA914" s="183">
        <v>4.0628299999999999</v>
      </c>
      <c r="AB914" s="183">
        <v>4.051736</v>
      </c>
      <c r="AC914" s="183">
        <v>4.0224479999999998</v>
      </c>
      <c r="AD914" s="183">
        <v>3.999584</v>
      </c>
      <c r="AE914" s="183">
        <v>4.0015470000000004</v>
      </c>
      <c r="AF914" s="181">
        <v>9.8809999999999992E-3</v>
      </c>
      <c r="AG914" s="37"/>
    </row>
    <row r="915" spans="1:33" ht="12" customHeight="1" x14ac:dyDescent="0.35">
      <c r="A915" s="36" t="s">
        <v>2438</v>
      </c>
      <c r="B915" s="182" t="s">
        <v>2158</v>
      </c>
      <c r="C915" s="183">
        <v>15.445226999999999</v>
      </c>
      <c r="D915" s="183">
        <v>14.420991000000001</v>
      </c>
      <c r="E915" s="183">
        <v>14.510522999999999</v>
      </c>
      <c r="F915" s="183">
        <v>14.663895999999999</v>
      </c>
      <c r="G915" s="183">
        <v>14.822153999999999</v>
      </c>
      <c r="H915" s="183">
        <v>15.087662999999999</v>
      </c>
      <c r="I915" s="183">
        <v>15.311965000000001</v>
      </c>
      <c r="J915" s="183">
        <v>15.560741</v>
      </c>
      <c r="K915" s="183">
        <v>15.696104999999999</v>
      </c>
      <c r="L915" s="183">
        <v>15.855141</v>
      </c>
      <c r="M915" s="183">
        <v>16.089161000000001</v>
      </c>
      <c r="N915" s="183">
        <v>16.338433999999999</v>
      </c>
      <c r="O915" s="183">
        <v>16.628599000000001</v>
      </c>
      <c r="P915" s="183">
        <v>16.937387000000001</v>
      </c>
      <c r="Q915" s="183">
        <v>17.256454000000002</v>
      </c>
      <c r="R915" s="183">
        <v>17.578474</v>
      </c>
      <c r="S915" s="183">
        <v>17.950426</v>
      </c>
      <c r="T915" s="183">
        <v>18.278969</v>
      </c>
      <c r="U915" s="183">
        <v>18.710246999999999</v>
      </c>
      <c r="V915" s="183">
        <v>19.196648</v>
      </c>
      <c r="W915" s="183">
        <v>19.706005000000001</v>
      </c>
      <c r="X915" s="183">
        <v>20.235074999999998</v>
      </c>
      <c r="Y915" s="183">
        <v>20.757218999999999</v>
      </c>
      <c r="Z915" s="183">
        <v>21.220844</v>
      </c>
      <c r="AA915" s="183">
        <v>21.677101</v>
      </c>
      <c r="AB915" s="183">
        <v>22.175028000000001</v>
      </c>
      <c r="AC915" s="183">
        <v>22.66217</v>
      </c>
      <c r="AD915" s="183">
        <v>23.082242999999998</v>
      </c>
      <c r="AE915" s="183">
        <v>23.565788000000001</v>
      </c>
      <c r="AF915" s="181">
        <v>1.5204000000000001E-2</v>
      </c>
      <c r="AG915" s="37"/>
    </row>
    <row r="916" spans="1:33" ht="15" customHeight="1" x14ac:dyDescent="0.35">
      <c r="A916" s="36" t="s">
        <v>2439</v>
      </c>
      <c r="B916" s="182" t="s">
        <v>2160</v>
      </c>
      <c r="C916" s="183">
        <v>37.005974000000002</v>
      </c>
      <c r="D916" s="183">
        <v>40.506714000000002</v>
      </c>
      <c r="E916" s="183">
        <v>40.768715</v>
      </c>
      <c r="F916" s="183">
        <v>41.044173999999998</v>
      </c>
      <c r="G916" s="183">
        <v>41.247227000000002</v>
      </c>
      <c r="H916" s="183">
        <v>41.55294</v>
      </c>
      <c r="I916" s="183">
        <v>41.825588000000003</v>
      </c>
      <c r="J916" s="183">
        <v>42.038119999999999</v>
      </c>
      <c r="K916" s="183">
        <v>42.117686999999997</v>
      </c>
      <c r="L916" s="183">
        <v>42.241562000000002</v>
      </c>
      <c r="M916" s="183">
        <v>42.376637000000002</v>
      </c>
      <c r="N916" s="183">
        <v>42.487468999999997</v>
      </c>
      <c r="O916" s="183">
        <v>42.680832000000002</v>
      </c>
      <c r="P916" s="183">
        <v>42.770786000000001</v>
      </c>
      <c r="Q916" s="183">
        <v>42.951129999999999</v>
      </c>
      <c r="R916" s="183">
        <v>43.065662000000003</v>
      </c>
      <c r="S916" s="183">
        <v>43.170338000000001</v>
      </c>
      <c r="T916" s="183">
        <v>43.337035999999998</v>
      </c>
      <c r="U916" s="183">
        <v>43.487338999999999</v>
      </c>
      <c r="V916" s="183">
        <v>43.638939000000001</v>
      </c>
      <c r="W916" s="183">
        <v>43.937976999999997</v>
      </c>
      <c r="X916" s="183">
        <v>44.243881000000002</v>
      </c>
      <c r="Y916" s="183">
        <v>44.546295000000001</v>
      </c>
      <c r="Z916" s="183">
        <v>44.803756999999997</v>
      </c>
      <c r="AA916" s="183">
        <v>45.179726000000002</v>
      </c>
      <c r="AB916" s="183">
        <v>45.575851</v>
      </c>
      <c r="AC916" s="183">
        <v>45.875912</v>
      </c>
      <c r="AD916" s="183">
        <v>46.272799999999997</v>
      </c>
      <c r="AE916" s="183">
        <v>46.872978000000003</v>
      </c>
      <c r="AF916" s="181">
        <v>8.4770000000000002E-3</v>
      </c>
      <c r="AG916" s="37"/>
    </row>
    <row r="917" spans="1:33" ht="15" customHeight="1" x14ac:dyDescent="0.35">
      <c r="A917" s="36" t="s">
        <v>2440</v>
      </c>
      <c r="B917" s="182" t="s">
        <v>2162</v>
      </c>
      <c r="C917" s="183">
        <v>34.784813</v>
      </c>
      <c r="D917" s="183">
        <v>38.162528999999999</v>
      </c>
      <c r="E917" s="183">
        <v>38.366055000000003</v>
      </c>
      <c r="F917" s="183">
        <v>38.647888000000002</v>
      </c>
      <c r="G917" s="183">
        <v>38.891922000000001</v>
      </c>
      <c r="H917" s="183">
        <v>39.207962000000002</v>
      </c>
      <c r="I917" s="183">
        <v>39.515304999999998</v>
      </c>
      <c r="J917" s="183">
        <v>39.735714000000002</v>
      </c>
      <c r="K917" s="183">
        <v>39.850169999999999</v>
      </c>
      <c r="L917" s="183">
        <v>39.971409000000001</v>
      </c>
      <c r="M917" s="183">
        <v>40.137199000000003</v>
      </c>
      <c r="N917" s="183">
        <v>40.277484999999999</v>
      </c>
      <c r="O917" s="183">
        <v>40.483882999999999</v>
      </c>
      <c r="P917" s="183">
        <v>40.604553000000003</v>
      </c>
      <c r="Q917" s="183">
        <v>40.801476000000001</v>
      </c>
      <c r="R917" s="183">
        <v>40.980823999999998</v>
      </c>
      <c r="S917" s="183">
        <v>41.114632</v>
      </c>
      <c r="T917" s="183">
        <v>41.322558999999998</v>
      </c>
      <c r="U917" s="183">
        <v>41.52684</v>
      </c>
      <c r="V917" s="183">
        <v>41.736404</v>
      </c>
      <c r="W917" s="183">
        <v>42.069488999999997</v>
      </c>
      <c r="X917" s="183">
        <v>42.408378999999996</v>
      </c>
      <c r="Y917" s="183">
        <v>42.746693</v>
      </c>
      <c r="Z917" s="183">
        <v>43.036803999999997</v>
      </c>
      <c r="AA917" s="183">
        <v>43.444420000000001</v>
      </c>
      <c r="AB917" s="183">
        <v>43.873927999999999</v>
      </c>
      <c r="AC917" s="183">
        <v>44.212845000000002</v>
      </c>
      <c r="AD917" s="183">
        <v>44.639384999999997</v>
      </c>
      <c r="AE917" s="183">
        <v>45.262492999999999</v>
      </c>
      <c r="AF917" s="181">
        <v>9.4479999999999998E-3</v>
      </c>
      <c r="AG917" s="37"/>
    </row>
    <row r="918" spans="1:33" ht="15" customHeight="1" x14ac:dyDescent="0.35">
      <c r="A918" s="36" t="s">
        <v>2441</v>
      </c>
      <c r="B918" s="182" t="s">
        <v>2164</v>
      </c>
      <c r="C918" s="183">
        <v>2.2211620000000001</v>
      </c>
      <c r="D918" s="183">
        <v>2.3441830000000001</v>
      </c>
      <c r="E918" s="183">
        <v>2.4026589999999999</v>
      </c>
      <c r="F918" s="183">
        <v>2.3962850000000002</v>
      </c>
      <c r="G918" s="183">
        <v>2.3553060000000001</v>
      </c>
      <c r="H918" s="183">
        <v>2.3449779999999998</v>
      </c>
      <c r="I918" s="183">
        <v>2.3102830000000001</v>
      </c>
      <c r="J918" s="183">
        <v>2.3024070000000001</v>
      </c>
      <c r="K918" s="183">
        <v>2.2675160000000001</v>
      </c>
      <c r="L918" s="183">
        <v>2.2701519999999999</v>
      </c>
      <c r="M918" s="183">
        <v>2.239436</v>
      </c>
      <c r="N918" s="183">
        <v>2.2099850000000001</v>
      </c>
      <c r="O918" s="183">
        <v>2.1969479999999999</v>
      </c>
      <c r="P918" s="183">
        <v>2.1662330000000001</v>
      </c>
      <c r="Q918" s="183">
        <v>2.1496529999999998</v>
      </c>
      <c r="R918" s="183">
        <v>2.0848390000000001</v>
      </c>
      <c r="S918" s="183">
        <v>2.0557059999999998</v>
      </c>
      <c r="T918" s="183">
        <v>2.0144760000000002</v>
      </c>
      <c r="U918" s="183">
        <v>1.9604999999999999</v>
      </c>
      <c r="V918" s="183">
        <v>1.902533</v>
      </c>
      <c r="W918" s="183">
        <v>1.8684879999999999</v>
      </c>
      <c r="X918" s="183">
        <v>1.8355030000000001</v>
      </c>
      <c r="Y918" s="183">
        <v>1.799604</v>
      </c>
      <c r="Z918" s="183">
        <v>1.7669520000000001</v>
      </c>
      <c r="AA918" s="183">
        <v>1.7353069999999999</v>
      </c>
      <c r="AB918" s="183">
        <v>1.7019230000000001</v>
      </c>
      <c r="AC918" s="183">
        <v>1.663068</v>
      </c>
      <c r="AD918" s="183">
        <v>1.6334139999999999</v>
      </c>
      <c r="AE918" s="183">
        <v>1.6104849999999999</v>
      </c>
      <c r="AF918" s="181">
        <v>-1.1416000000000001E-2</v>
      </c>
      <c r="AG918" s="37"/>
    </row>
    <row r="919" spans="1:33" ht="15" customHeight="1" x14ac:dyDescent="0.35">
      <c r="A919" s="36" t="s">
        <v>2442</v>
      </c>
      <c r="B919" s="182" t="s">
        <v>2166</v>
      </c>
      <c r="C919" s="183">
        <v>23.798679</v>
      </c>
      <c r="D919" s="183">
        <v>23.444883000000001</v>
      </c>
      <c r="E919" s="183">
        <v>23.411497000000001</v>
      </c>
      <c r="F919" s="183">
        <v>23.889676999999999</v>
      </c>
      <c r="G919" s="183">
        <v>24.647562000000001</v>
      </c>
      <c r="H919" s="183">
        <v>25.311481000000001</v>
      </c>
      <c r="I919" s="183">
        <v>25.892410000000002</v>
      </c>
      <c r="J919" s="183">
        <v>26.454820999999999</v>
      </c>
      <c r="K919" s="183">
        <v>26.957483</v>
      </c>
      <c r="L919" s="183">
        <v>27.534557</v>
      </c>
      <c r="M919" s="183">
        <v>28.240303000000001</v>
      </c>
      <c r="N919" s="183">
        <v>28.895613000000001</v>
      </c>
      <c r="O919" s="183">
        <v>29.528130999999998</v>
      </c>
      <c r="P919" s="183">
        <v>30.262077000000001</v>
      </c>
      <c r="Q919" s="183">
        <v>30.922588000000001</v>
      </c>
      <c r="R919" s="183">
        <v>31.578233999999998</v>
      </c>
      <c r="S919" s="183">
        <v>32.263657000000002</v>
      </c>
      <c r="T919" s="183">
        <v>32.907088999999999</v>
      </c>
      <c r="U919" s="183">
        <v>33.589939000000001</v>
      </c>
      <c r="V919" s="183">
        <v>34.361300999999997</v>
      </c>
      <c r="W919" s="183">
        <v>35.105983999999999</v>
      </c>
      <c r="X919" s="183">
        <v>35.911987000000003</v>
      </c>
      <c r="Y919" s="183">
        <v>36.640262999999997</v>
      </c>
      <c r="Z919" s="183">
        <v>37.329963999999997</v>
      </c>
      <c r="AA919" s="183">
        <v>38.089218000000002</v>
      </c>
      <c r="AB919" s="183">
        <v>38.888534999999997</v>
      </c>
      <c r="AC919" s="183">
        <v>39.616683999999999</v>
      </c>
      <c r="AD919" s="183">
        <v>40.372512999999998</v>
      </c>
      <c r="AE919" s="183">
        <v>41.398215999999998</v>
      </c>
      <c r="AF919" s="181">
        <v>1.9969000000000001E-2</v>
      </c>
      <c r="AG919" s="37"/>
    </row>
    <row r="920" spans="1:33" ht="15" customHeight="1" x14ac:dyDescent="0.35">
      <c r="A920" s="36" t="s">
        <v>2443</v>
      </c>
      <c r="B920" s="182" t="s">
        <v>2168</v>
      </c>
      <c r="C920" s="183">
        <v>7.2454809999999998</v>
      </c>
      <c r="D920" s="183">
        <v>6.9229149999999997</v>
      </c>
      <c r="E920" s="183">
        <v>6.8572389999999999</v>
      </c>
      <c r="F920" s="183">
        <v>6.9677340000000001</v>
      </c>
      <c r="G920" s="183">
        <v>7.1497890000000002</v>
      </c>
      <c r="H920" s="183">
        <v>7.2894829999999997</v>
      </c>
      <c r="I920" s="183">
        <v>7.4084479999999999</v>
      </c>
      <c r="J920" s="183">
        <v>7.5166930000000001</v>
      </c>
      <c r="K920" s="183">
        <v>7.5856120000000002</v>
      </c>
      <c r="L920" s="183">
        <v>7.6715109999999997</v>
      </c>
      <c r="M920" s="183">
        <v>7.7864529999999998</v>
      </c>
      <c r="N920" s="183">
        <v>7.8677440000000001</v>
      </c>
      <c r="O920" s="183">
        <v>7.9064040000000002</v>
      </c>
      <c r="P920" s="183">
        <v>7.9920119999999999</v>
      </c>
      <c r="Q920" s="183">
        <v>8.0509810000000002</v>
      </c>
      <c r="R920" s="183">
        <v>8.1126179999999994</v>
      </c>
      <c r="S920" s="183">
        <v>8.1842140000000008</v>
      </c>
      <c r="T920" s="183">
        <v>8.274108</v>
      </c>
      <c r="U920" s="183">
        <v>8.3492890000000006</v>
      </c>
      <c r="V920" s="183">
        <v>8.4236160000000009</v>
      </c>
      <c r="W920" s="183">
        <v>8.4814539999999994</v>
      </c>
      <c r="X920" s="183">
        <v>8.4851779999999994</v>
      </c>
      <c r="Y920" s="183">
        <v>8.5336960000000008</v>
      </c>
      <c r="Z920" s="183">
        <v>8.6056600000000003</v>
      </c>
      <c r="AA920" s="183">
        <v>8.6694300000000002</v>
      </c>
      <c r="AB920" s="183">
        <v>8.7256780000000003</v>
      </c>
      <c r="AC920" s="183">
        <v>8.7566020000000009</v>
      </c>
      <c r="AD920" s="183">
        <v>8.7858429999999998</v>
      </c>
      <c r="AE920" s="183">
        <v>8.8298129999999997</v>
      </c>
      <c r="AF920" s="181">
        <v>7.0879999999999997E-3</v>
      </c>
      <c r="AG920" s="37"/>
    </row>
    <row r="921" spans="1:33" ht="15" customHeight="1" x14ac:dyDescent="0.35">
      <c r="A921" s="36" t="s">
        <v>2444</v>
      </c>
      <c r="B921" s="182" t="s">
        <v>2170</v>
      </c>
      <c r="C921" s="183">
        <v>1.523298</v>
      </c>
      <c r="D921" s="183">
        <v>1.4291720000000001</v>
      </c>
      <c r="E921" s="183">
        <v>1.397016</v>
      </c>
      <c r="F921" s="183">
        <v>1.3942600000000001</v>
      </c>
      <c r="G921" s="183">
        <v>1.430444</v>
      </c>
      <c r="H921" s="183">
        <v>1.45076</v>
      </c>
      <c r="I921" s="183">
        <v>1.4686399999999999</v>
      </c>
      <c r="J921" s="183">
        <v>1.4780070000000001</v>
      </c>
      <c r="K921" s="183">
        <v>1.4852270000000001</v>
      </c>
      <c r="L921" s="183">
        <v>1.496189</v>
      </c>
      <c r="M921" s="183">
        <v>1.50986</v>
      </c>
      <c r="N921" s="183">
        <v>1.521085</v>
      </c>
      <c r="O921" s="183">
        <v>1.5369889999999999</v>
      </c>
      <c r="P921" s="183">
        <v>1.553294</v>
      </c>
      <c r="Q921" s="183">
        <v>1.5597449999999999</v>
      </c>
      <c r="R921" s="183">
        <v>1.5713410000000001</v>
      </c>
      <c r="S921" s="183">
        <v>1.5781799999999999</v>
      </c>
      <c r="T921" s="183">
        <v>1.601383</v>
      </c>
      <c r="U921" s="183">
        <v>1.628017</v>
      </c>
      <c r="V921" s="183">
        <v>1.64672</v>
      </c>
      <c r="W921" s="183">
        <v>1.665573</v>
      </c>
      <c r="X921" s="183">
        <v>1.6698459999999999</v>
      </c>
      <c r="Y921" s="183">
        <v>1.679765</v>
      </c>
      <c r="Z921" s="183">
        <v>1.6926749999999999</v>
      </c>
      <c r="AA921" s="183">
        <v>1.714855</v>
      </c>
      <c r="AB921" s="183">
        <v>1.7263109999999999</v>
      </c>
      <c r="AC921" s="183">
        <v>1.726874</v>
      </c>
      <c r="AD921" s="183">
        <v>1.7343139999999999</v>
      </c>
      <c r="AE921" s="183">
        <v>1.74736</v>
      </c>
      <c r="AF921" s="181">
        <v>4.9129999999999998E-3</v>
      </c>
      <c r="AG921" s="37"/>
    </row>
    <row r="922" spans="1:33" ht="12" customHeight="1" x14ac:dyDescent="0.35">
      <c r="A922" s="36" t="s">
        <v>2445</v>
      </c>
      <c r="B922" s="182" t="s">
        <v>2172</v>
      </c>
      <c r="C922" s="183">
        <v>0.90677200000000002</v>
      </c>
      <c r="D922" s="183">
        <v>0.86246699999999998</v>
      </c>
      <c r="E922" s="183">
        <v>0.85045599999999999</v>
      </c>
      <c r="F922" s="183">
        <v>0.856491</v>
      </c>
      <c r="G922" s="183">
        <v>0.85973299999999997</v>
      </c>
      <c r="H922" s="183">
        <v>0.85918000000000005</v>
      </c>
      <c r="I922" s="183">
        <v>0.85682899999999995</v>
      </c>
      <c r="J922" s="183">
        <v>0.86172800000000005</v>
      </c>
      <c r="K922" s="183">
        <v>0.86010600000000004</v>
      </c>
      <c r="L922" s="183">
        <v>0.85978699999999997</v>
      </c>
      <c r="M922" s="183">
        <v>0.86093200000000003</v>
      </c>
      <c r="N922" s="183">
        <v>0.85091799999999995</v>
      </c>
      <c r="O922" s="183">
        <v>0.84097</v>
      </c>
      <c r="P922" s="183">
        <v>0.84248299999999998</v>
      </c>
      <c r="Q922" s="183">
        <v>0.84480100000000002</v>
      </c>
      <c r="R922" s="183">
        <v>0.842696</v>
      </c>
      <c r="S922" s="183">
        <v>0.84828300000000001</v>
      </c>
      <c r="T922" s="183">
        <v>0.83924100000000001</v>
      </c>
      <c r="U922" s="183">
        <v>0.83190500000000001</v>
      </c>
      <c r="V922" s="183">
        <v>0.82496999999999998</v>
      </c>
      <c r="W922" s="183">
        <v>0.82062800000000002</v>
      </c>
      <c r="X922" s="183">
        <v>0.811859</v>
      </c>
      <c r="Y922" s="183">
        <v>0.80764499999999995</v>
      </c>
      <c r="Z922" s="183">
        <v>0.80520000000000003</v>
      </c>
      <c r="AA922" s="183">
        <v>0.79938699999999996</v>
      </c>
      <c r="AB922" s="183">
        <v>0.79364000000000001</v>
      </c>
      <c r="AC922" s="183">
        <v>0.78581500000000004</v>
      </c>
      <c r="AD922" s="183">
        <v>0.77739000000000003</v>
      </c>
      <c r="AE922" s="183">
        <v>0.770146</v>
      </c>
      <c r="AF922" s="181">
        <v>-5.816E-3</v>
      </c>
      <c r="AG922" s="37"/>
    </row>
    <row r="923" spans="1:33" ht="15" customHeight="1" x14ac:dyDescent="0.35">
      <c r="A923" s="36" t="s">
        <v>2446</v>
      </c>
      <c r="B923" s="182" t="s">
        <v>2174</v>
      </c>
      <c r="C923" s="183">
        <v>4.8154110000000001</v>
      </c>
      <c r="D923" s="183">
        <v>4.631278</v>
      </c>
      <c r="E923" s="183">
        <v>4.6097669999999997</v>
      </c>
      <c r="F923" s="183">
        <v>4.7169840000000001</v>
      </c>
      <c r="G923" s="183">
        <v>4.8596120000000003</v>
      </c>
      <c r="H923" s="183">
        <v>4.9795439999999997</v>
      </c>
      <c r="I923" s="183">
        <v>5.0829800000000001</v>
      </c>
      <c r="J923" s="183">
        <v>5.1769579999999999</v>
      </c>
      <c r="K923" s="183">
        <v>5.2402790000000001</v>
      </c>
      <c r="L923" s="183">
        <v>5.3155349999999997</v>
      </c>
      <c r="M923" s="183">
        <v>5.4156610000000001</v>
      </c>
      <c r="N923" s="183">
        <v>5.4957419999999999</v>
      </c>
      <c r="O923" s="183">
        <v>5.5284440000000004</v>
      </c>
      <c r="P923" s="183">
        <v>5.5962350000000001</v>
      </c>
      <c r="Q923" s="183">
        <v>5.6464340000000002</v>
      </c>
      <c r="R923" s="183">
        <v>5.6985809999999999</v>
      </c>
      <c r="S923" s="183">
        <v>5.7577499999999997</v>
      </c>
      <c r="T923" s="183">
        <v>5.8334840000000003</v>
      </c>
      <c r="U923" s="183">
        <v>5.8893680000000002</v>
      </c>
      <c r="V923" s="183">
        <v>5.9519270000000004</v>
      </c>
      <c r="W923" s="183">
        <v>5.9952529999999999</v>
      </c>
      <c r="X923" s="183">
        <v>6.0034729999999996</v>
      </c>
      <c r="Y923" s="183">
        <v>6.0462870000000004</v>
      </c>
      <c r="Z923" s="183">
        <v>6.1077859999999999</v>
      </c>
      <c r="AA923" s="183">
        <v>6.1551869999999997</v>
      </c>
      <c r="AB923" s="183">
        <v>6.2057279999999997</v>
      </c>
      <c r="AC923" s="183">
        <v>6.2439140000000002</v>
      </c>
      <c r="AD923" s="183">
        <v>6.2741389999999999</v>
      </c>
      <c r="AE923" s="183">
        <v>6.3123060000000004</v>
      </c>
      <c r="AF923" s="181">
        <v>9.7140000000000004E-3</v>
      </c>
      <c r="AG923" s="37"/>
    </row>
    <row r="924" spans="1:33" ht="15" customHeight="1" x14ac:dyDescent="0.35">
      <c r="A924" s="36" t="s">
        <v>2447</v>
      </c>
      <c r="B924" s="182" t="s">
        <v>2176</v>
      </c>
      <c r="C924" s="183">
        <v>28.774691000000001</v>
      </c>
      <c r="D924" s="183">
        <v>28.315311000000001</v>
      </c>
      <c r="E924" s="183">
        <v>28.174004</v>
      </c>
      <c r="F924" s="183">
        <v>28.858163999999999</v>
      </c>
      <c r="G924" s="183">
        <v>29.946926000000001</v>
      </c>
      <c r="H924" s="183">
        <v>30.547888</v>
      </c>
      <c r="I924" s="183">
        <v>30.764832999999999</v>
      </c>
      <c r="J924" s="183">
        <v>30.873104000000001</v>
      </c>
      <c r="K924" s="183">
        <v>30.776945000000001</v>
      </c>
      <c r="L924" s="183">
        <v>30.774180999999999</v>
      </c>
      <c r="M924" s="183">
        <v>30.992144</v>
      </c>
      <c r="N924" s="183">
        <v>31.000071999999999</v>
      </c>
      <c r="O924" s="183">
        <v>31.127481</v>
      </c>
      <c r="P924" s="183">
        <v>31.325845999999999</v>
      </c>
      <c r="Q924" s="183">
        <v>31.495138000000001</v>
      </c>
      <c r="R924" s="183">
        <v>31.815954000000001</v>
      </c>
      <c r="S924" s="183">
        <v>32.069237000000001</v>
      </c>
      <c r="T924" s="183">
        <v>32.310443999999997</v>
      </c>
      <c r="U924" s="183">
        <v>32.526020000000003</v>
      </c>
      <c r="V924" s="183">
        <v>32.842410999999998</v>
      </c>
      <c r="W924" s="183">
        <v>33.180064999999999</v>
      </c>
      <c r="X924" s="183">
        <v>33.400596999999998</v>
      </c>
      <c r="Y924" s="183">
        <v>33.540267999999998</v>
      </c>
      <c r="Z924" s="183">
        <v>33.730716999999999</v>
      </c>
      <c r="AA924" s="183">
        <v>34.004519999999999</v>
      </c>
      <c r="AB924" s="183">
        <v>34.270958</v>
      </c>
      <c r="AC924" s="183">
        <v>34.358027999999997</v>
      </c>
      <c r="AD924" s="183">
        <v>34.502048000000002</v>
      </c>
      <c r="AE924" s="183">
        <v>34.867485000000002</v>
      </c>
      <c r="AF924" s="181">
        <v>6.8830000000000002E-3</v>
      </c>
      <c r="AG924" s="37"/>
    </row>
    <row r="925" spans="1:33" ht="15" customHeight="1" x14ac:dyDescent="0.35">
      <c r="A925" s="36" t="s">
        <v>2448</v>
      </c>
      <c r="B925" s="182" t="s">
        <v>2178</v>
      </c>
      <c r="C925" s="183">
        <v>13.685717</v>
      </c>
      <c r="D925" s="183">
        <v>13.359802</v>
      </c>
      <c r="E925" s="183">
        <v>13.07499</v>
      </c>
      <c r="F925" s="183">
        <v>13.289429</v>
      </c>
      <c r="G925" s="183">
        <v>13.844614</v>
      </c>
      <c r="H925" s="183">
        <v>14.090814</v>
      </c>
      <c r="I925" s="183">
        <v>14.070713</v>
      </c>
      <c r="J925" s="183">
        <v>14.048688</v>
      </c>
      <c r="K925" s="183">
        <v>13.903024</v>
      </c>
      <c r="L925" s="183">
        <v>13.822862000000001</v>
      </c>
      <c r="M925" s="183">
        <v>13.909222</v>
      </c>
      <c r="N925" s="183">
        <v>13.777863999999999</v>
      </c>
      <c r="O925" s="183">
        <v>13.714142000000001</v>
      </c>
      <c r="P925" s="183">
        <v>13.680878</v>
      </c>
      <c r="Q925" s="183">
        <v>13.672218000000001</v>
      </c>
      <c r="R925" s="183">
        <v>13.768148</v>
      </c>
      <c r="S925" s="183">
        <v>13.811534</v>
      </c>
      <c r="T925" s="183">
        <v>13.802994999999999</v>
      </c>
      <c r="U925" s="183">
        <v>13.799943000000001</v>
      </c>
      <c r="V925" s="183">
        <v>13.84024</v>
      </c>
      <c r="W925" s="183">
        <v>13.888195</v>
      </c>
      <c r="X925" s="183">
        <v>13.872756000000001</v>
      </c>
      <c r="Y925" s="183">
        <v>13.815401</v>
      </c>
      <c r="Z925" s="183">
        <v>13.725718000000001</v>
      </c>
      <c r="AA925" s="183">
        <v>13.687264000000001</v>
      </c>
      <c r="AB925" s="183">
        <v>13.686684</v>
      </c>
      <c r="AC925" s="183">
        <v>13.632721</v>
      </c>
      <c r="AD925" s="183">
        <v>13.588065</v>
      </c>
      <c r="AE925" s="183">
        <v>13.661013000000001</v>
      </c>
      <c r="AF925" s="181">
        <v>-6.4999999999999994E-5</v>
      </c>
      <c r="AG925" s="37"/>
    </row>
    <row r="926" spans="1:33" ht="15" customHeight="1" x14ac:dyDescent="0.35">
      <c r="A926" s="36" t="s">
        <v>2449</v>
      </c>
      <c r="B926" s="182" t="s">
        <v>2180</v>
      </c>
      <c r="C926" s="183">
        <v>10.174092</v>
      </c>
      <c r="D926" s="183">
        <v>10.067024</v>
      </c>
      <c r="E926" s="183">
        <v>10.145491</v>
      </c>
      <c r="F926" s="183">
        <v>10.458800999999999</v>
      </c>
      <c r="G926" s="183">
        <v>10.822296</v>
      </c>
      <c r="H926" s="183">
        <v>11.072487000000001</v>
      </c>
      <c r="I926" s="183">
        <v>11.252537999999999</v>
      </c>
      <c r="J926" s="183">
        <v>11.359902999999999</v>
      </c>
      <c r="K926" s="183">
        <v>11.407973</v>
      </c>
      <c r="L926" s="183">
        <v>11.474977000000001</v>
      </c>
      <c r="M926" s="183">
        <v>11.560013</v>
      </c>
      <c r="N926" s="183">
        <v>11.682606</v>
      </c>
      <c r="O926" s="183">
        <v>11.853171</v>
      </c>
      <c r="P926" s="183">
        <v>12.029737000000001</v>
      </c>
      <c r="Q926" s="183">
        <v>12.162596000000001</v>
      </c>
      <c r="R926" s="183">
        <v>12.321071</v>
      </c>
      <c r="S926" s="183">
        <v>12.478960000000001</v>
      </c>
      <c r="T926" s="183">
        <v>12.650926999999999</v>
      </c>
      <c r="U926" s="183">
        <v>12.767142</v>
      </c>
      <c r="V926" s="183">
        <v>12.949949</v>
      </c>
      <c r="W926" s="183">
        <v>13.177508</v>
      </c>
      <c r="X926" s="183">
        <v>13.350016</v>
      </c>
      <c r="Y926" s="183">
        <v>13.469918</v>
      </c>
      <c r="Z926" s="183">
        <v>13.664941000000001</v>
      </c>
      <c r="AA926" s="183">
        <v>13.894447</v>
      </c>
      <c r="AB926" s="183">
        <v>14.093230999999999</v>
      </c>
      <c r="AC926" s="183">
        <v>14.175068</v>
      </c>
      <c r="AD926" s="183">
        <v>14.306448</v>
      </c>
      <c r="AE926" s="183">
        <v>14.545489</v>
      </c>
      <c r="AF926" s="181">
        <v>1.2847000000000001E-2</v>
      </c>
      <c r="AG926" s="37"/>
    </row>
    <row r="927" spans="1:33" ht="15" customHeight="1" x14ac:dyDescent="0.35">
      <c r="A927" s="36" t="s">
        <v>2450</v>
      </c>
      <c r="B927" s="182" t="s">
        <v>2182</v>
      </c>
      <c r="C927" s="183">
        <v>4.9148800000000001</v>
      </c>
      <c r="D927" s="183">
        <v>4.8884840000000001</v>
      </c>
      <c r="E927" s="183">
        <v>4.9535220000000004</v>
      </c>
      <c r="F927" s="183">
        <v>5.109934</v>
      </c>
      <c r="G927" s="183">
        <v>5.2800149999999997</v>
      </c>
      <c r="H927" s="183">
        <v>5.3845879999999999</v>
      </c>
      <c r="I927" s="183">
        <v>5.4415829999999996</v>
      </c>
      <c r="J927" s="183">
        <v>5.4645109999999999</v>
      </c>
      <c r="K927" s="183">
        <v>5.465948</v>
      </c>
      <c r="L927" s="183">
        <v>5.4763419999999998</v>
      </c>
      <c r="M927" s="183">
        <v>5.5229090000000003</v>
      </c>
      <c r="N927" s="183">
        <v>5.5396049999999999</v>
      </c>
      <c r="O927" s="183">
        <v>5.5601669999999999</v>
      </c>
      <c r="P927" s="183">
        <v>5.6152309999999996</v>
      </c>
      <c r="Q927" s="183">
        <v>5.6603240000000001</v>
      </c>
      <c r="R927" s="183">
        <v>5.726737</v>
      </c>
      <c r="S927" s="183">
        <v>5.7787439999999997</v>
      </c>
      <c r="T927" s="183">
        <v>5.8565199999999997</v>
      </c>
      <c r="U927" s="183">
        <v>5.9589350000000003</v>
      </c>
      <c r="V927" s="183">
        <v>6.0522229999999997</v>
      </c>
      <c r="W927" s="183">
        <v>6.1143590000000003</v>
      </c>
      <c r="X927" s="183">
        <v>6.1778259999999996</v>
      </c>
      <c r="Y927" s="183">
        <v>6.2549489999999999</v>
      </c>
      <c r="Z927" s="183">
        <v>6.340058</v>
      </c>
      <c r="AA927" s="183">
        <v>6.422809</v>
      </c>
      <c r="AB927" s="183">
        <v>6.4910420000000002</v>
      </c>
      <c r="AC927" s="183">
        <v>6.5502399999999996</v>
      </c>
      <c r="AD927" s="183">
        <v>6.6075359999999996</v>
      </c>
      <c r="AE927" s="183">
        <v>6.6609819999999997</v>
      </c>
      <c r="AF927" s="181">
        <v>1.0916E-2</v>
      </c>
      <c r="AG927" s="37"/>
    </row>
    <row r="928" spans="1:33" ht="15" customHeight="1" x14ac:dyDescent="0.35">
      <c r="A928" s="36" t="s">
        <v>2451</v>
      </c>
      <c r="B928" s="182" t="s">
        <v>2184</v>
      </c>
      <c r="C928" s="183">
        <v>25.729557</v>
      </c>
      <c r="D928" s="183">
        <v>25.172577</v>
      </c>
      <c r="E928" s="183">
        <v>24.983778000000001</v>
      </c>
      <c r="F928" s="183">
        <v>25.490874999999999</v>
      </c>
      <c r="G928" s="183">
        <v>26.377898999999999</v>
      </c>
      <c r="H928" s="183">
        <v>27.088526000000002</v>
      </c>
      <c r="I928" s="183">
        <v>27.473661</v>
      </c>
      <c r="J928" s="183">
        <v>27.737622999999999</v>
      </c>
      <c r="K928" s="183">
        <v>27.883583000000002</v>
      </c>
      <c r="L928" s="183">
        <v>28.129372</v>
      </c>
      <c r="M928" s="183">
        <v>28.698720999999999</v>
      </c>
      <c r="N928" s="183">
        <v>29.190677999999998</v>
      </c>
      <c r="O928" s="183">
        <v>29.602385000000002</v>
      </c>
      <c r="P928" s="183">
        <v>30.171171000000001</v>
      </c>
      <c r="Q928" s="183">
        <v>30.782225</v>
      </c>
      <c r="R928" s="183">
        <v>31.435268000000001</v>
      </c>
      <c r="S928" s="183">
        <v>32.130268000000001</v>
      </c>
      <c r="T928" s="183">
        <v>32.596007999999998</v>
      </c>
      <c r="U928" s="183">
        <v>33.055999999999997</v>
      </c>
      <c r="V928" s="183">
        <v>33.664158</v>
      </c>
      <c r="W928" s="183">
        <v>34.179606999999997</v>
      </c>
      <c r="X928" s="183">
        <v>34.603779000000003</v>
      </c>
      <c r="Y928" s="183">
        <v>34.867977000000003</v>
      </c>
      <c r="Z928" s="183">
        <v>34.993716999999997</v>
      </c>
      <c r="AA928" s="183">
        <v>35.142009999999999</v>
      </c>
      <c r="AB928" s="183">
        <v>35.412506</v>
      </c>
      <c r="AC928" s="183">
        <v>35.527237</v>
      </c>
      <c r="AD928" s="183">
        <v>35.527287000000001</v>
      </c>
      <c r="AE928" s="183">
        <v>36.003104999999998</v>
      </c>
      <c r="AF928" s="181">
        <v>1.2071E-2</v>
      </c>
      <c r="AG928" s="37"/>
    </row>
    <row r="929" spans="1:33" ht="15" customHeight="1" x14ac:dyDescent="0.35">
      <c r="A929" s="36" t="s">
        <v>2452</v>
      </c>
      <c r="B929" s="182" t="s">
        <v>2186</v>
      </c>
      <c r="C929" s="183">
        <v>22.356407000000001</v>
      </c>
      <c r="D929" s="183">
        <v>21.949598000000002</v>
      </c>
      <c r="E929" s="183">
        <v>21.909072999999999</v>
      </c>
      <c r="F929" s="183">
        <v>22.106518000000001</v>
      </c>
      <c r="G929" s="183">
        <v>22.827845</v>
      </c>
      <c r="H929" s="183">
        <v>23.465132000000001</v>
      </c>
      <c r="I929" s="183">
        <v>23.694212</v>
      </c>
      <c r="J929" s="183">
        <v>23.871828000000001</v>
      </c>
      <c r="K929" s="183">
        <v>24.048248000000001</v>
      </c>
      <c r="L929" s="183">
        <v>24.372194</v>
      </c>
      <c r="M929" s="183">
        <v>24.931763</v>
      </c>
      <c r="N929" s="183">
        <v>25.320986000000001</v>
      </c>
      <c r="O929" s="183">
        <v>25.618048000000002</v>
      </c>
      <c r="P929" s="183">
        <v>25.969336999999999</v>
      </c>
      <c r="Q929" s="183">
        <v>26.292172999999998</v>
      </c>
      <c r="R929" s="183">
        <v>26.620360999999999</v>
      </c>
      <c r="S929" s="183">
        <v>26.93187</v>
      </c>
      <c r="T929" s="183">
        <v>27.153853999999999</v>
      </c>
      <c r="U929" s="183">
        <v>27.355326000000002</v>
      </c>
      <c r="V929" s="183">
        <v>27.612881000000002</v>
      </c>
      <c r="W929" s="183">
        <v>27.831199999999999</v>
      </c>
      <c r="X929" s="183">
        <v>27.969145000000001</v>
      </c>
      <c r="Y929" s="183">
        <v>28.036249000000002</v>
      </c>
      <c r="Z929" s="183">
        <v>28.058311</v>
      </c>
      <c r="AA929" s="183">
        <v>28.195212999999999</v>
      </c>
      <c r="AB929" s="183">
        <v>28.360562999999999</v>
      </c>
      <c r="AC929" s="183">
        <v>28.493406</v>
      </c>
      <c r="AD929" s="183">
        <v>28.523192999999999</v>
      </c>
      <c r="AE929" s="183">
        <v>28.735009999999999</v>
      </c>
      <c r="AF929" s="181">
        <v>9.0050000000000009E-3</v>
      </c>
      <c r="AG929" s="37"/>
    </row>
    <row r="930" spans="1:33" ht="15" customHeight="1" x14ac:dyDescent="0.35">
      <c r="A930" s="36" t="s">
        <v>2453</v>
      </c>
      <c r="B930" s="182" t="s">
        <v>2188</v>
      </c>
      <c r="C930" s="183">
        <v>9.7959209999999999</v>
      </c>
      <c r="D930" s="183">
        <v>10.014010000000001</v>
      </c>
      <c r="E930" s="183">
        <v>10.401299</v>
      </c>
      <c r="F930" s="183">
        <v>10.865553</v>
      </c>
      <c r="G930" s="183">
        <v>11.367879</v>
      </c>
      <c r="H930" s="183">
        <v>11.830465999999999</v>
      </c>
      <c r="I930" s="183">
        <v>12.225682000000001</v>
      </c>
      <c r="J930" s="183">
        <v>12.560136999999999</v>
      </c>
      <c r="K930" s="183">
        <v>12.827007999999999</v>
      </c>
      <c r="L930" s="183">
        <v>13.120554</v>
      </c>
      <c r="M930" s="183">
        <v>13.41409</v>
      </c>
      <c r="N930" s="183">
        <v>13.671226000000001</v>
      </c>
      <c r="O930" s="183">
        <v>13.943205000000001</v>
      </c>
      <c r="P930" s="183">
        <v>14.16966</v>
      </c>
      <c r="Q930" s="183">
        <v>14.432069</v>
      </c>
      <c r="R930" s="183">
        <v>14.739012000000001</v>
      </c>
      <c r="S930" s="183">
        <v>15.060508</v>
      </c>
      <c r="T930" s="183">
        <v>15.413620999999999</v>
      </c>
      <c r="U930" s="183">
        <v>15.772752000000001</v>
      </c>
      <c r="V930" s="183">
        <v>16.116637999999998</v>
      </c>
      <c r="W930" s="183">
        <v>16.422466</v>
      </c>
      <c r="X930" s="183">
        <v>16.757832000000001</v>
      </c>
      <c r="Y930" s="183">
        <v>17.065987</v>
      </c>
      <c r="Z930" s="183">
        <v>17.335937999999999</v>
      </c>
      <c r="AA930" s="183">
        <v>17.601938000000001</v>
      </c>
      <c r="AB930" s="183">
        <v>17.856401000000002</v>
      </c>
      <c r="AC930" s="183">
        <v>18.098189999999999</v>
      </c>
      <c r="AD930" s="183">
        <v>18.376567999999999</v>
      </c>
      <c r="AE930" s="183">
        <v>18.707626000000001</v>
      </c>
      <c r="AF930" s="181">
        <v>2.3375E-2</v>
      </c>
      <c r="AG930" s="37"/>
    </row>
    <row r="931" spans="1:33" ht="15" customHeight="1" x14ac:dyDescent="0.35">
      <c r="A931" s="36" t="s">
        <v>2454</v>
      </c>
      <c r="B931" s="182" t="s">
        <v>2190</v>
      </c>
      <c r="C931" s="183">
        <v>177.788498</v>
      </c>
      <c r="D931" s="183">
        <v>185.62202500000001</v>
      </c>
      <c r="E931" s="183">
        <v>190.27314799999999</v>
      </c>
      <c r="F931" s="183">
        <v>191.47499099999999</v>
      </c>
      <c r="G931" s="183">
        <v>194.38140899999999</v>
      </c>
      <c r="H931" s="183">
        <v>200.01658599999999</v>
      </c>
      <c r="I931" s="183">
        <v>204.706299</v>
      </c>
      <c r="J931" s="183">
        <v>207.97410600000001</v>
      </c>
      <c r="K931" s="183">
        <v>211.95687899999999</v>
      </c>
      <c r="L931" s="183">
        <v>217.60919200000001</v>
      </c>
      <c r="M931" s="183">
        <v>225.096329</v>
      </c>
      <c r="N931" s="183">
        <v>231.568558</v>
      </c>
      <c r="O931" s="183">
        <v>237.203125</v>
      </c>
      <c r="P931" s="183">
        <v>243.14634699999999</v>
      </c>
      <c r="Q931" s="183">
        <v>248.685913</v>
      </c>
      <c r="R931" s="183">
        <v>252.958527</v>
      </c>
      <c r="S931" s="183">
        <v>257.58114599999999</v>
      </c>
      <c r="T931" s="183">
        <v>261.626282</v>
      </c>
      <c r="U931" s="183">
        <v>267.18258700000001</v>
      </c>
      <c r="V931" s="183">
        <v>273.76007099999998</v>
      </c>
      <c r="W931" s="183">
        <v>280.19784499999997</v>
      </c>
      <c r="X931" s="183">
        <v>286.00338699999998</v>
      </c>
      <c r="Y931" s="183">
        <v>291.14041099999997</v>
      </c>
      <c r="Z931" s="183">
        <v>296.35958900000003</v>
      </c>
      <c r="AA931" s="183">
        <v>302.698151</v>
      </c>
      <c r="AB931" s="183">
        <v>309.50451700000002</v>
      </c>
      <c r="AC931" s="183">
        <v>315.86093099999999</v>
      </c>
      <c r="AD931" s="183">
        <v>322.07766700000002</v>
      </c>
      <c r="AE931" s="183">
        <v>329.48852499999998</v>
      </c>
      <c r="AF931" s="181">
        <v>2.2277999999999999E-2</v>
      </c>
      <c r="AG931" s="37"/>
    </row>
    <row r="932" spans="1:33" ht="15" customHeight="1" x14ac:dyDescent="0.35">
      <c r="A932" s="36" t="s">
        <v>2455</v>
      </c>
      <c r="B932" s="182" t="s">
        <v>2192</v>
      </c>
      <c r="C932" s="183">
        <v>12.808044000000001</v>
      </c>
      <c r="D932" s="183">
        <v>12.709348</v>
      </c>
      <c r="E932" s="183">
        <v>12.792064</v>
      </c>
      <c r="F932" s="183">
        <v>13.0601</v>
      </c>
      <c r="G932" s="183">
        <v>13.364394000000001</v>
      </c>
      <c r="H932" s="183">
        <v>13.656116000000001</v>
      </c>
      <c r="I932" s="183">
        <v>13.928222</v>
      </c>
      <c r="J932" s="183">
        <v>14.181245000000001</v>
      </c>
      <c r="K932" s="183">
        <v>14.378159999999999</v>
      </c>
      <c r="L932" s="183">
        <v>14.522484</v>
      </c>
      <c r="M932" s="183">
        <v>14.854379</v>
      </c>
      <c r="N932" s="183">
        <v>15.286268</v>
      </c>
      <c r="O932" s="183">
        <v>15.718237999999999</v>
      </c>
      <c r="P932" s="183">
        <v>16.138753999999999</v>
      </c>
      <c r="Q932" s="183">
        <v>16.561554000000001</v>
      </c>
      <c r="R932" s="183">
        <v>17.026524999999999</v>
      </c>
      <c r="S932" s="183">
        <v>17.533632000000001</v>
      </c>
      <c r="T932" s="183">
        <v>18.051867000000001</v>
      </c>
      <c r="U932" s="183">
        <v>18.688586999999998</v>
      </c>
      <c r="V932" s="183">
        <v>19.348828999999999</v>
      </c>
      <c r="W932" s="183">
        <v>19.878996000000001</v>
      </c>
      <c r="X932" s="183">
        <v>20.447838000000001</v>
      </c>
      <c r="Y932" s="183">
        <v>21.016888000000002</v>
      </c>
      <c r="Z932" s="183">
        <v>21.576677</v>
      </c>
      <c r="AA932" s="183">
        <v>22.160682999999999</v>
      </c>
      <c r="AB932" s="183">
        <v>22.77833</v>
      </c>
      <c r="AC932" s="183">
        <v>23.388092</v>
      </c>
      <c r="AD932" s="183">
        <v>23.989989999999999</v>
      </c>
      <c r="AE932" s="183">
        <v>24.709160000000001</v>
      </c>
      <c r="AF932" s="181">
        <v>2.3744999999999999E-2</v>
      </c>
      <c r="AG932" s="37"/>
    </row>
    <row r="933" spans="1:33" ht="15" customHeight="1" x14ac:dyDescent="0.35">
      <c r="A933" s="36" t="s">
        <v>2456</v>
      </c>
      <c r="B933" s="182" t="s">
        <v>2194</v>
      </c>
      <c r="C933" s="183">
        <v>6.5620419999999999</v>
      </c>
      <c r="D933" s="183">
        <v>6.4281459999999999</v>
      </c>
      <c r="E933" s="183">
        <v>6.3642390000000004</v>
      </c>
      <c r="F933" s="183">
        <v>6.1583940000000004</v>
      </c>
      <c r="G933" s="183">
        <v>6.0614299999999997</v>
      </c>
      <c r="H933" s="183">
        <v>6.0287199999999999</v>
      </c>
      <c r="I933" s="183">
        <v>6.0432639999999997</v>
      </c>
      <c r="J933" s="183">
        <v>6.0663590000000003</v>
      </c>
      <c r="K933" s="183">
        <v>6.09361</v>
      </c>
      <c r="L933" s="183">
        <v>6.1447310000000002</v>
      </c>
      <c r="M933" s="183">
        <v>6.2391259999999997</v>
      </c>
      <c r="N933" s="183">
        <v>6.3255229999999996</v>
      </c>
      <c r="O933" s="183">
        <v>6.4138380000000002</v>
      </c>
      <c r="P933" s="183">
        <v>6.4851049999999999</v>
      </c>
      <c r="Q933" s="183">
        <v>6.5487320000000002</v>
      </c>
      <c r="R933" s="183">
        <v>6.6080569999999996</v>
      </c>
      <c r="S933" s="183">
        <v>6.6722380000000001</v>
      </c>
      <c r="T933" s="183">
        <v>6.7135550000000004</v>
      </c>
      <c r="U933" s="183">
        <v>6.766629</v>
      </c>
      <c r="V933" s="183">
        <v>6.8082409999999998</v>
      </c>
      <c r="W933" s="183">
        <v>6.867597</v>
      </c>
      <c r="X933" s="183">
        <v>6.9236250000000004</v>
      </c>
      <c r="Y933" s="183">
        <v>6.9592980000000004</v>
      </c>
      <c r="Z933" s="183">
        <v>6.9973549999999998</v>
      </c>
      <c r="AA933" s="183">
        <v>7.0413199999999998</v>
      </c>
      <c r="AB933" s="183">
        <v>7.0955159999999999</v>
      </c>
      <c r="AC933" s="183">
        <v>7.1402020000000004</v>
      </c>
      <c r="AD933" s="183">
        <v>7.173241</v>
      </c>
      <c r="AE933" s="183">
        <v>7.2485939999999998</v>
      </c>
      <c r="AF933" s="181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2457</v>
      </c>
      <c r="B935" s="184" t="s">
        <v>2196</v>
      </c>
      <c r="C935" s="180">
        <v>626.12243699999999</v>
      </c>
      <c r="D935" s="180">
        <v>628.70153800000003</v>
      </c>
      <c r="E935" s="180">
        <v>631.60382100000004</v>
      </c>
      <c r="F935" s="180">
        <v>638.39050299999997</v>
      </c>
      <c r="G935" s="180">
        <v>649.22113000000002</v>
      </c>
      <c r="H935" s="180">
        <v>661.44152799999995</v>
      </c>
      <c r="I935" s="180">
        <v>671.43121299999996</v>
      </c>
      <c r="J935" s="180">
        <v>679.91046100000005</v>
      </c>
      <c r="K935" s="180">
        <v>687.90667699999995</v>
      </c>
      <c r="L935" s="180">
        <v>697.64776600000005</v>
      </c>
      <c r="M935" s="180">
        <v>710.696594</v>
      </c>
      <c r="N935" s="180">
        <v>721.85266100000001</v>
      </c>
      <c r="O935" s="180">
        <v>732.37603799999999</v>
      </c>
      <c r="P935" s="180">
        <v>743.58374000000003</v>
      </c>
      <c r="Q935" s="180">
        <v>754.02563499999997</v>
      </c>
      <c r="R935" s="180">
        <v>764.01055899999994</v>
      </c>
      <c r="S935" s="180">
        <v>773.99713099999997</v>
      </c>
      <c r="T935" s="180">
        <v>783.21624799999995</v>
      </c>
      <c r="U935" s="180">
        <v>794.49084500000004</v>
      </c>
      <c r="V935" s="180">
        <v>807.31707800000004</v>
      </c>
      <c r="W935" s="180">
        <v>819.64929199999995</v>
      </c>
      <c r="X935" s="180">
        <v>830.959473</v>
      </c>
      <c r="Y935" s="180">
        <v>840.82189900000003</v>
      </c>
      <c r="Z935" s="180">
        <v>850.29669200000001</v>
      </c>
      <c r="AA935" s="180">
        <v>861.75244099999998</v>
      </c>
      <c r="AB935" s="180">
        <v>874.19171100000005</v>
      </c>
      <c r="AC935" s="180">
        <v>884.87017800000001</v>
      </c>
      <c r="AD935" s="180">
        <v>895.49108899999999</v>
      </c>
      <c r="AE935" s="180">
        <v>910.306152</v>
      </c>
      <c r="AF935" s="178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196" t="s">
        <v>1156</v>
      </c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  <c r="AA938" s="159"/>
      <c r="AB938" s="159"/>
      <c r="AC938" s="159"/>
      <c r="AD938" s="159"/>
      <c r="AE938" s="159"/>
      <c r="AF938" s="159"/>
      <c r="AG938" s="37"/>
    </row>
    <row r="939" spans="1:33" ht="15" customHeight="1" x14ac:dyDescent="0.35">
      <c r="A939" s="35"/>
      <c r="B939" s="37" t="s">
        <v>2197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2198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372"/>
      <c r="C983" s="372"/>
      <c r="D983" s="372"/>
      <c r="E983" s="372"/>
      <c r="F983" s="372"/>
      <c r="G983" s="372"/>
      <c r="H983" s="372"/>
      <c r="I983" s="372"/>
      <c r="J983" s="372"/>
      <c r="K983" s="372"/>
      <c r="L983" s="372"/>
      <c r="M983" s="372"/>
      <c r="N983" s="372"/>
      <c r="O983" s="372"/>
      <c r="P983" s="372"/>
      <c r="Q983" s="372"/>
      <c r="R983" s="372"/>
      <c r="S983" s="372"/>
      <c r="T983" s="372"/>
      <c r="U983" s="372"/>
      <c r="V983" s="372"/>
      <c r="W983" s="372"/>
      <c r="X983" s="372"/>
      <c r="Y983" s="372"/>
      <c r="Z983" s="372"/>
      <c r="AA983" s="372"/>
      <c r="AB983" s="372"/>
      <c r="AC983" s="372"/>
      <c r="AD983" s="372"/>
      <c r="AE983" s="372"/>
      <c r="AF983" s="372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1997</v>
      </c>
      <c r="AG1034" s="37"/>
    </row>
    <row r="1035" spans="1:33" ht="15" customHeight="1" x14ac:dyDescent="0.35">
      <c r="A1035" s="36" t="s">
        <v>2458</v>
      </c>
      <c r="B1035" s="188" t="s">
        <v>2459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64" t="s">
        <v>1998</v>
      </c>
      <c r="AG1035" s="37"/>
    </row>
    <row r="1036" spans="1:33" ht="15" customHeight="1" x14ac:dyDescent="0.35">
      <c r="A1036" s="35"/>
      <c r="B1036" s="189" t="s">
        <v>2460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64" t="s">
        <v>1999</v>
      </c>
      <c r="AG1036" s="37"/>
    </row>
    <row r="1037" spans="1:33" ht="12" customHeight="1" x14ac:dyDescent="0.35">
      <c r="A1037" s="35"/>
      <c r="B1037" s="189"/>
      <c r="C1037" s="166"/>
      <c r="D1037" s="166"/>
      <c r="E1037" s="166"/>
      <c r="F1037" s="166"/>
      <c r="G1037" s="166"/>
      <c r="H1037" s="166"/>
      <c r="I1037" s="166"/>
      <c r="J1037" s="166"/>
      <c r="K1037" s="166"/>
      <c r="L1037" s="166"/>
      <c r="M1037" s="166"/>
      <c r="N1037" s="166"/>
      <c r="O1037" s="166"/>
      <c r="P1037" s="166"/>
      <c r="Q1037" s="166"/>
      <c r="R1037" s="166"/>
      <c r="S1037" s="166"/>
      <c r="T1037" s="166"/>
      <c r="U1037" s="166"/>
      <c r="V1037" s="166"/>
      <c r="W1037" s="166"/>
      <c r="X1037" s="166"/>
      <c r="Y1037" s="166"/>
      <c r="Z1037" s="166"/>
      <c r="AA1037" s="166"/>
      <c r="AB1037" s="166"/>
      <c r="AC1037" s="166"/>
      <c r="AD1037" s="166"/>
      <c r="AE1037" s="166"/>
      <c r="AF1037" s="164" t="s">
        <v>2082</v>
      </c>
      <c r="AG1037" s="37"/>
    </row>
    <row r="1038" spans="1:33" ht="15" customHeight="1" thickBot="1" x14ac:dyDescent="0.4">
      <c r="A1038" s="35"/>
      <c r="B1038" s="190" t="s">
        <v>2118</v>
      </c>
      <c r="C1038" s="190">
        <v>2022</v>
      </c>
      <c r="D1038" s="190">
        <v>2023</v>
      </c>
      <c r="E1038" s="190">
        <v>2024</v>
      </c>
      <c r="F1038" s="190">
        <v>2025</v>
      </c>
      <c r="G1038" s="190">
        <v>2026</v>
      </c>
      <c r="H1038" s="190">
        <v>2027</v>
      </c>
      <c r="I1038" s="190">
        <v>2028</v>
      </c>
      <c r="J1038" s="190">
        <v>2029</v>
      </c>
      <c r="K1038" s="190">
        <v>2030</v>
      </c>
      <c r="L1038" s="190">
        <v>2031</v>
      </c>
      <c r="M1038" s="190">
        <v>2032</v>
      </c>
      <c r="N1038" s="190">
        <v>2033</v>
      </c>
      <c r="O1038" s="190">
        <v>2034</v>
      </c>
      <c r="P1038" s="190">
        <v>2035</v>
      </c>
      <c r="Q1038" s="190">
        <v>2036</v>
      </c>
      <c r="R1038" s="190">
        <v>2037</v>
      </c>
      <c r="S1038" s="190">
        <v>2038</v>
      </c>
      <c r="T1038" s="190">
        <v>2039</v>
      </c>
      <c r="U1038" s="190">
        <v>2040</v>
      </c>
      <c r="V1038" s="190">
        <v>2041</v>
      </c>
      <c r="W1038" s="190">
        <v>2042</v>
      </c>
      <c r="X1038" s="190">
        <v>2043</v>
      </c>
      <c r="Y1038" s="190">
        <v>2044</v>
      </c>
      <c r="Z1038" s="190">
        <v>2045</v>
      </c>
      <c r="AA1038" s="190">
        <v>2046</v>
      </c>
      <c r="AB1038" s="190">
        <v>2047</v>
      </c>
      <c r="AC1038" s="190">
        <v>2048</v>
      </c>
      <c r="AD1038" s="190">
        <v>2049</v>
      </c>
      <c r="AE1038" s="190">
        <v>2050</v>
      </c>
      <c r="AF1038" s="191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2461</v>
      </c>
      <c r="B1040" s="184" t="s">
        <v>2120</v>
      </c>
      <c r="C1040" s="180">
        <v>19750.261718999998</v>
      </c>
      <c r="D1040" s="180">
        <v>19903.289062</v>
      </c>
      <c r="E1040" s="180">
        <v>20095.435547000001</v>
      </c>
      <c r="F1040" s="180">
        <v>20409.421875</v>
      </c>
      <c r="G1040" s="180">
        <v>20840.714843999998</v>
      </c>
      <c r="H1040" s="180">
        <v>21273.421875</v>
      </c>
      <c r="I1040" s="180">
        <v>21681.255859000001</v>
      </c>
      <c r="J1040" s="180">
        <v>22051.705077999999</v>
      </c>
      <c r="K1040" s="180">
        <v>22391.814452999999</v>
      </c>
      <c r="L1040" s="180">
        <v>22742.044922000001</v>
      </c>
      <c r="M1040" s="180">
        <v>23153.001952999999</v>
      </c>
      <c r="N1040" s="180">
        <v>23603.867188</v>
      </c>
      <c r="O1040" s="180">
        <v>24055.123047000001</v>
      </c>
      <c r="P1040" s="180">
        <v>24510.957031000002</v>
      </c>
      <c r="Q1040" s="180">
        <v>24995.804688</v>
      </c>
      <c r="R1040" s="180">
        <v>25506.921875</v>
      </c>
      <c r="S1040" s="180">
        <v>26032.332031000002</v>
      </c>
      <c r="T1040" s="180">
        <v>26566.107422000001</v>
      </c>
      <c r="U1040" s="180">
        <v>27148.945312</v>
      </c>
      <c r="V1040" s="180">
        <v>27734.087890999999</v>
      </c>
      <c r="W1040" s="180">
        <v>28324.492188</v>
      </c>
      <c r="X1040" s="180">
        <v>28926.738281000002</v>
      </c>
      <c r="Y1040" s="180">
        <v>29527.414062</v>
      </c>
      <c r="Z1040" s="180">
        <v>30130</v>
      </c>
      <c r="AA1040" s="180">
        <v>30747.568359000001</v>
      </c>
      <c r="AB1040" s="180">
        <v>31389.150390999999</v>
      </c>
      <c r="AC1040" s="180">
        <v>32039.970702999999</v>
      </c>
      <c r="AD1040" s="180">
        <v>32698.533202999999</v>
      </c>
      <c r="AE1040" s="180">
        <v>33404.984375</v>
      </c>
      <c r="AF1040" s="178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2462</v>
      </c>
      <c r="B1042" s="184" t="s">
        <v>2122</v>
      </c>
      <c r="C1042" s="180">
        <v>17.935708999999999</v>
      </c>
      <c r="D1042" s="180">
        <v>18.199964999999999</v>
      </c>
      <c r="E1042" s="180">
        <v>18.209198000000001</v>
      </c>
      <c r="F1042" s="180">
        <v>18.272017999999999</v>
      </c>
      <c r="G1042" s="180">
        <v>18.436520000000002</v>
      </c>
      <c r="H1042" s="180">
        <v>18.642309000000001</v>
      </c>
      <c r="I1042" s="180">
        <v>18.834334999999999</v>
      </c>
      <c r="J1042" s="180">
        <v>18.989644999999999</v>
      </c>
      <c r="K1042" s="180">
        <v>19.105782000000001</v>
      </c>
      <c r="L1042" s="180">
        <v>19.198563</v>
      </c>
      <c r="M1042" s="180">
        <v>19.331879000000001</v>
      </c>
      <c r="N1042" s="180">
        <v>19.495995000000001</v>
      </c>
      <c r="O1042" s="180">
        <v>19.702034000000001</v>
      </c>
      <c r="P1042" s="180">
        <v>19.881599000000001</v>
      </c>
      <c r="Q1042" s="180">
        <v>20.014150999999998</v>
      </c>
      <c r="R1042" s="180">
        <v>20.162514000000002</v>
      </c>
      <c r="S1042" s="180">
        <v>20.316161999999998</v>
      </c>
      <c r="T1042" s="180">
        <v>20.467162999999999</v>
      </c>
      <c r="U1042" s="180">
        <v>20.648859000000002</v>
      </c>
      <c r="V1042" s="180">
        <v>20.824021999999999</v>
      </c>
      <c r="W1042" s="180">
        <v>20.993062999999999</v>
      </c>
      <c r="X1042" s="180">
        <v>21.143847000000001</v>
      </c>
      <c r="Y1042" s="180">
        <v>21.288345</v>
      </c>
      <c r="Z1042" s="180">
        <v>21.444056</v>
      </c>
      <c r="AA1042" s="180">
        <v>21.614671999999999</v>
      </c>
      <c r="AB1042" s="180">
        <v>21.803623000000002</v>
      </c>
      <c r="AC1042" s="180">
        <v>21.992280999999998</v>
      </c>
      <c r="AD1042" s="180">
        <v>22.17746</v>
      </c>
      <c r="AE1042" s="180">
        <v>22.379086999999998</v>
      </c>
      <c r="AF1042" s="178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184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184" t="s">
        <v>2123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2463</v>
      </c>
      <c r="B1047" s="182" t="s">
        <v>2125</v>
      </c>
      <c r="C1047" s="183">
        <v>50.667217000000001</v>
      </c>
      <c r="D1047" s="183">
        <v>50.206145999999997</v>
      </c>
      <c r="E1047" s="183">
        <v>50.689121</v>
      </c>
      <c r="F1047" s="183">
        <v>51.369076</v>
      </c>
      <c r="G1047" s="183">
        <v>52.190907000000003</v>
      </c>
      <c r="H1047" s="183">
        <v>52.932529000000002</v>
      </c>
      <c r="I1047" s="183">
        <v>53.643169</v>
      </c>
      <c r="J1047" s="183">
        <v>54.272480000000002</v>
      </c>
      <c r="K1047" s="183">
        <v>54.819507999999999</v>
      </c>
      <c r="L1047" s="183">
        <v>55.421760999999996</v>
      </c>
      <c r="M1047" s="183">
        <v>56.061573000000003</v>
      </c>
      <c r="N1047" s="183">
        <v>56.599685999999998</v>
      </c>
      <c r="O1047" s="183">
        <v>57.093223999999999</v>
      </c>
      <c r="P1047" s="183">
        <v>57.602004999999998</v>
      </c>
      <c r="Q1047" s="183">
        <v>58.066794999999999</v>
      </c>
      <c r="R1047" s="183">
        <v>58.636336999999997</v>
      </c>
      <c r="S1047" s="183">
        <v>59.202263000000002</v>
      </c>
      <c r="T1047" s="183">
        <v>59.743744</v>
      </c>
      <c r="U1047" s="183">
        <v>60.243701999999999</v>
      </c>
      <c r="V1047" s="183">
        <v>60.736300999999997</v>
      </c>
      <c r="W1047" s="183">
        <v>61.302773000000002</v>
      </c>
      <c r="X1047" s="183">
        <v>61.855246999999999</v>
      </c>
      <c r="Y1047" s="183">
        <v>62.380530999999998</v>
      </c>
      <c r="Z1047" s="183">
        <v>62.91404</v>
      </c>
      <c r="AA1047" s="183">
        <v>63.431964999999998</v>
      </c>
      <c r="AB1047" s="183">
        <v>63.942528000000003</v>
      </c>
      <c r="AC1047" s="183">
        <v>64.449554000000006</v>
      </c>
      <c r="AD1047" s="183">
        <v>64.961296000000004</v>
      </c>
      <c r="AE1047" s="183">
        <v>65.47757</v>
      </c>
      <c r="AF1047" s="181">
        <v>9.1999999999999998E-3</v>
      </c>
      <c r="AG1047" s="37"/>
    </row>
    <row r="1048" spans="1:33" ht="15" customHeight="1" x14ac:dyDescent="0.35">
      <c r="A1048" s="36" t="s">
        <v>2464</v>
      </c>
      <c r="B1048" s="182" t="s">
        <v>2127</v>
      </c>
      <c r="C1048" s="183">
        <v>447.28598</v>
      </c>
      <c r="D1048" s="183">
        <v>433.34435999999999</v>
      </c>
      <c r="E1048" s="183">
        <v>432.913971</v>
      </c>
      <c r="F1048" s="183">
        <v>435.955536</v>
      </c>
      <c r="G1048" s="183">
        <v>441.29406699999998</v>
      </c>
      <c r="H1048" s="183">
        <v>441.27505500000001</v>
      </c>
      <c r="I1048" s="183">
        <v>444.41705300000001</v>
      </c>
      <c r="J1048" s="183">
        <v>444.78164700000002</v>
      </c>
      <c r="K1048" s="183">
        <v>446.17224099999999</v>
      </c>
      <c r="L1048" s="183">
        <v>447.87777699999998</v>
      </c>
      <c r="M1048" s="183">
        <v>451.93362400000001</v>
      </c>
      <c r="N1048" s="183">
        <v>455.95455900000002</v>
      </c>
      <c r="O1048" s="183">
        <v>458.86300699999998</v>
      </c>
      <c r="P1048" s="183">
        <v>460.18908699999997</v>
      </c>
      <c r="Q1048" s="183">
        <v>461.98019399999998</v>
      </c>
      <c r="R1048" s="183">
        <v>464.14968900000002</v>
      </c>
      <c r="S1048" s="183">
        <v>465.20755000000003</v>
      </c>
      <c r="T1048" s="183">
        <v>467.229218</v>
      </c>
      <c r="U1048" s="183">
        <v>466.65557899999999</v>
      </c>
      <c r="V1048" s="183">
        <v>466.50524899999999</v>
      </c>
      <c r="W1048" s="183">
        <v>467.74395800000002</v>
      </c>
      <c r="X1048" s="183">
        <v>470.15078699999998</v>
      </c>
      <c r="Y1048" s="183">
        <v>472.61172499999998</v>
      </c>
      <c r="Z1048" s="183">
        <v>472.68203699999998</v>
      </c>
      <c r="AA1048" s="183">
        <v>474.30084199999999</v>
      </c>
      <c r="AB1048" s="183">
        <v>473.65954599999998</v>
      </c>
      <c r="AC1048" s="183">
        <v>475.697723</v>
      </c>
      <c r="AD1048" s="183">
        <v>478.45309400000002</v>
      </c>
      <c r="AE1048" s="183">
        <v>480.963684</v>
      </c>
      <c r="AF1048" s="181">
        <v>2.5959999999999998E-3</v>
      </c>
      <c r="AG1048" s="37"/>
    </row>
    <row r="1049" spans="1:33" ht="15" customHeight="1" x14ac:dyDescent="0.35">
      <c r="A1049" s="36" t="s">
        <v>2465</v>
      </c>
      <c r="B1049" s="182" t="s">
        <v>2129</v>
      </c>
      <c r="C1049" s="183">
        <v>258.77392600000002</v>
      </c>
      <c r="D1049" s="183">
        <v>255.18580600000001</v>
      </c>
      <c r="E1049" s="183">
        <v>254.94001800000001</v>
      </c>
      <c r="F1049" s="183">
        <v>260.90683000000001</v>
      </c>
      <c r="G1049" s="183">
        <v>265.50439499999999</v>
      </c>
      <c r="H1049" s="183">
        <v>267.41973899999999</v>
      </c>
      <c r="I1049" s="183">
        <v>271.44845600000002</v>
      </c>
      <c r="J1049" s="183">
        <v>279.95709199999999</v>
      </c>
      <c r="K1049" s="183">
        <v>285.86807299999998</v>
      </c>
      <c r="L1049" s="183">
        <v>288.58349600000003</v>
      </c>
      <c r="M1049" s="183">
        <v>291.21618699999999</v>
      </c>
      <c r="N1049" s="183">
        <v>294.321594</v>
      </c>
      <c r="O1049" s="183">
        <v>297.05011000000002</v>
      </c>
      <c r="P1049" s="183">
        <v>300.50930799999998</v>
      </c>
      <c r="Q1049" s="183">
        <v>305.03384399999999</v>
      </c>
      <c r="R1049" s="183">
        <v>311.34082000000001</v>
      </c>
      <c r="S1049" s="183">
        <v>318.08978300000001</v>
      </c>
      <c r="T1049" s="183">
        <v>324.12640399999998</v>
      </c>
      <c r="U1049" s="183">
        <v>331.02957199999997</v>
      </c>
      <c r="V1049" s="183">
        <v>338.80087300000002</v>
      </c>
      <c r="W1049" s="183">
        <v>345.39211999999998</v>
      </c>
      <c r="X1049" s="183">
        <v>351.501465</v>
      </c>
      <c r="Y1049" s="183">
        <v>357.70211799999998</v>
      </c>
      <c r="Z1049" s="183">
        <v>364.49328600000001</v>
      </c>
      <c r="AA1049" s="183">
        <v>371.52191199999999</v>
      </c>
      <c r="AB1049" s="183">
        <v>378.51950099999999</v>
      </c>
      <c r="AC1049" s="183">
        <v>384.88815299999999</v>
      </c>
      <c r="AD1049" s="183">
        <v>390.89968900000002</v>
      </c>
      <c r="AE1049" s="183">
        <v>398.78518700000001</v>
      </c>
      <c r="AF1049" s="181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184" t="s">
        <v>2130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2466</v>
      </c>
      <c r="B1052" s="182" t="s">
        <v>2132</v>
      </c>
      <c r="C1052" s="183">
        <v>97.454734999999999</v>
      </c>
      <c r="D1052" s="183">
        <v>98.957763999999997</v>
      </c>
      <c r="E1052" s="183">
        <v>100.013611</v>
      </c>
      <c r="F1052" s="183">
        <v>100.893715</v>
      </c>
      <c r="G1052" s="183">
        <v>102.056229</v>
      </c>
      <c r="H1052" s="183">
        <v>103.405754</v>
      </c>
      <c r="I1052" s="183">
        <v>104.783974</v>
      </c>
      <c r="J1052" s="183">
        <v>105.963936</v>
      </c>
      <c r="K1052" s="183">
        <v>107.136421</v>
      </c>
      <c r="L1052" s="183">
        <v>108.491844</v>
      </c>
      <c r="M1052" s="183">
        <v>109.78067</v>
      </c>
      <c r="N1052" s="183">
        <v>110.662178</v>
      </c>
      <c r="O1052" s="183">
        <v>111.655159</v>
      </c>
      <c r="P1052" s="183">
        <v>112.700897</v>
      </c>
      <c r="Q1052" s="183">
        <v>113.749557</v>
      </c>
      <c r="R1052" s="183">
        <v>114.68806499999999</v>
      </c>
      <c r="S1052" s="183">
        <v>115.713249</v>
      </c>
      <c r="T1052" s="183">
        <v>116.64727000000001</v>
      </c>
      <c r="U1052" s="183">
        <v>117.59882399999999</v>
      </c>
      <c r="V1052" s="183">
        <v>118.513237</v>
      </c>
      <c r="W1052" s="183">
        <v>119.548546</v>
      </c>
      <c r="X1052" s="183">
        <v>120.53259300000001</v>
      </c>
      <c r="Y1052" s="183">
        <v>121.479156</v>
      </c>
      <c r="Z1052" s="183">
        <v>122.41939499999999</v>
      </c>
      <c r="AA1052" s="183">
        <v>123.297783</v>
      </c>
      <c r="AB1052" s="183">
        <v>124.188568</v>
      </c>
      <c r="AC1052" s="183">
        <v>125.09097300000001</v>
      </c>
      <c r="AD1052" s="183">
        <v>125.998001</v>
      </c>
      <c r="AE1052" s="183">
        <v>126.901138</v>
      </c>
      <c r="AF1052" s="181">
        <v>9.4739999999999998E-3</v>
      </c>
      <c r="AG1052" s="37"/>
    </row>
    <row r="1053" spans="1:33" ht="12" customHeight="1" x14ac:dyDescent="0.35">
      <c r="A1053" s="36" t="s">
        <v>2467</v>
      </c>
      <c r="B1053" s="182" t="s">
        <v>2134</v>
      </c>
      <c r="C1053" s="183">
        <v>10.557935000000001</v>
      </c>
      <c r="D1053" s="183">
        <v>10.450170999999999</v>
      </c>
      <c r="E1053" s="183">
        <v>10.372507000000001</v>
      </c>
      <c r="F1053" s="183">
        <v>10.319858</v>
      </c>
      <c r="G1053" s="183">
        <v>10.308643</v>
      </c>
      <c r="H1053" s="183">
        <v>10.33958</v>
      </c>
      <c r="I1053" s="183">
        <v>10.395709</v>
      </c>
      <c r="J1053" s="183">
        <v>10.429546</v>
      </c>
      <c r="K1053" s="183">
        <v>10.439063000000001</v>
      </c>
      <c r="L1053" s="183">
        <v>10.426047000000001</v>
      </c>
      <c r="M1053" s="183">
        <v>10.434557</v>
      </c>
      <c r="N1053" s="183">
        <v>10.425933000000001</v>
      </c>
      <c r="O1053" s="183">
        <v>10.384729</v>
      </c>
      <c r="P1053" s="183">
        <v>10.325799999999999</v>
      </c>
      <c r="Q1053" s="183">
        <v>10.249518999999999</v>
      </c>
      <c r="R1053" s="183">
        <v>10.193213</v>
      </c>
      <c r="S1053" s="183">
        <v>10.129500999999999</v>
      </c>
      <c r="T1053" s="183">
        <v>10.082789</v>
      </c>
      <c r="U1053" s="183">
        <v>10.043093000000001</v>
      </c>
      <c r="V1053" s="183">
        <v>10.013204</v>
      </c>
      <c r="W1053" s="183">
        <v>9.9874960000000002</v>
      </c>
      <c r="X1053" s="183">
        <v>9.963082</v>
      </c>
      <c r="Y1053" s="183">
        <v>9.9401890000000002</v>
      </c>
      <c r="Z1053" s="183">
        <v>9.9156300000000002</v>
      </c>
      <c r="AA1053" s="183">
        <v>9.8952690000000008</v>
      </c>
      <c r="AB1053" s="183">
        <v>9.8825299999999991</v>
      </c>
      <c r="AC1053" s="183">
        <v>9.9075849999999992</v>
      </c>
      <c r="AD1053" s="183">
        <v>9.9380369999999996</v>
      </c>
      <c r="AE1053" s="183">
        <v>9.9671450000000004</v>
      </c>
      <c r="AF1053" s="181">
        <v>-2.0539999999999998E-3</v>
      </c>
      <c r="AG1053" s="37"/>
    </row>
    <row r="1054" spans="1:33" ht="15" customHeight="1" x14ac:dyDescent="0.35">
      <c r="A1054" s="36" t="s">
        <v>2468</v>
      </c>
      <c r="B1054" s="182" t="s">
        <v>2136</v>
      </c>
      <c r="C1054" s="183">
        <v>4.5259039999999997</v>
      </c>
      <c r="D1054" s="183">
        <v>4.4787559999999997</v>
      </c>
      <c r="E1054" s="183">
        <v>4.4586050000000004</v>
      </c>
      <c r="F1054" s="183">
        <v>4.4893710000000002</v>
      </c>
      <c r="G1054" s="183">
        <v>4.5958540000000001</v>
      </c>
      <c r="H1054" s="183">
        <v>4.7187489999999999</v>
      </c>
      <c r="I1054" s="183">
        <v>4.8038730000000003</v>
      </c>
      <c r="J1054" s="183">
        <v>4.8485459999999998</v>
      </c>
      <c r="K1054" s="183">
        <v>4.8784559999999999</v>
      </c>
      <c r="L1054" s="183">
        <v>4.9349699999999999</v>
      </c>
      <c r="M1054" s="183">
        <v>5.020194</v>
      </c>
      <c r="N1054" s="183">
        <v>5.1039529999999997</v>
      </c>
      <c r="O1054" s="183">
        <v>5.1497210000000004</v>
      </c>
      <c r="P1054" s="183">
        <v>5.1879980000000003</v>
      </c>
      <c r="Q1054" s="183">
        <v>5.2177639999999998</v>
      </c>
      <c r="R1054" s="183">
        <v>5.2430430000000001</v>
      </c>
      <c r="S1054" s="183">
        <v>5.2282840000000004</v>
      </c>
      <c r="T1054" s="183">
        <v>5.2184619999999997</v>
      </c>
      <c r="U1054" s="183">
        <v>5.2185170000000003</v>
      </c>
      <c r="V1054" s="183">
        <v>5.2182979999999999</v>
      </c>
      <c r="W1054" s="183">
        <v>5.2139110000000004</v>
      </c>
      <c r="X1054" s="183">
        <v>5.2089049999999997</v>
      </c>
      <c r="Y1054" s="183">
        <v>5.1915490000000002</v>
      </c>
      <c r="Z1054" s="183">
        <v>5.1678620000000004</v>
      </c>
      <c r="AA1054" s="183">
        <v>5.1514439999999997</v>
      </c>
      <c r="AB1054" s="183">
        <v>5.139373</v>
      </c>
      <c r="AC1054" s="183">
        <v>5.1233870000000001</v>
      </c>
      <c r="AD1054" s="183">
        <v>5.1031199999999997</v>
      </c>
      <c r="AE1054" s="183">
        <v>5.0914469999999996</v>
      </c>
      <c r="AF1054" s="181">
        <v>4.2139999999999999E-3</v>
      </c>
      <c r="AG1054" s="37"/>
    </row>
    <row r="1055" spans="1:33" ht="15" customHeight="1" x14ac:dyDescent="0.35">
      <c r="A1055" s="36" t="s">
        <v>2469</v>
      </c>
      <c r="B1055" s="182" t="s">
        <v>2138</v>
      </c>
      <c r="C1055" s="183">
        <v>12.557702000000001</v>
      </c>
      <c r="D1055" s="183">
        <v>11.453097</v>
      </c>
      <c r="E1055" s="183">
        <v>11.206325</v>
      </c>
      <c r="F1055" s="183">
        <v>11.477785000000001</v>
      </c>
      <c r="G1055" s="183">
        <v>11.357696000000001</v>
      </c>
      <c r="H1055" s="183">
        <v>11.292214</v>
      </c>
      <c r="I1055" s="183">
        <v>11.39739</v>
      </c>
      <c r="J1055" s="183">
        <v>11.545018000000001</v>
      </c>
      <c r="K1055" s="183">
        <v>11.569008</v>
      </c>
      <c r="L1055" s="183">
        <v>11.573676000000001</v>
      </c>
      <c r="M1055" s="183">
        <v>11.713096</v>
      </c>
      <c r="N1055" s="183">
        <v>11.891123</v>
      </c>
      <c r="O1055" s="183">
        <v>12.097277999999999</v>
      </c>
      <c r="P1055" s="183">
        <v>12.220999000000001</v>
      </c>
      <c r="Q1055" s="183">
        <v>12.178108</v>
      </c>
      <c r="R1055" s="183">
        <v>12.263863000000001</v>
      </c>
      <c r="S1055" s="183">
        <v>12.304040000000001</v>
      </c>
      <c r="T1055" s="183">
        <v>12.370533</v>
      </c>
      <c r="U1055" s="183">
        <v>12.474615</v>
      </c>
      <c r="V1055" s="183">
        <v>12.620698000000001</v>
      </c>
      <c r="W1055" s="183">
        <v>12.740822</v>
      </c>
      <c r="X1055" s="183">
        <v>12.821144</v>
      </c>
      <c r="Y1055" s="183">
        <v>12.837812</v>
      </c>
      <c r="Z1055" s="183">
        <v>12.766619</v>
      </c>
      <c r="AA1055" s="183">
        <v>12.723177</v>
      </c>
      <c r="AB1055" s="183">
        <v>12.744999999999999</v>
      </c>
      <c r="AC1055" s="183">
        <v>12.724631</v>
      </c>
      <c r="AD1055" s="183">
        <v>12.740418</v>
      </c>
      <c r="AE1055" s="183">
        <v>12.878935999999999</v>
      </c>
      <c r="AF1055" s="181">
        <v>9.0300000000000005E-4</v>
      </c>
      <c r="AG1055" s="37"/>
    </row>
    <row r="1056" spans="1:33" ht="12" customHeight="1" x14ac:dyDescent="0.35">
      <c r="A1056" s="36" t="s">
        <v>2470</v>
      </c>
      <c r="B1056" s="182" t="s">
        <v>2140</v>
      </c>
      <c r="C1056" s="183">
        <v>6.0558740000000002</v>
      </c>
      <c r="D1056" s="183">
        <v>6.0078480000000001</v>
      </c>
      <c r="E1056" s="183">
        <v>6.0459360000000002</v>
      </c>
      <c r="F1056" s="183">
        <v>6.0992519999999999</v>
      </c>
      <c r="G1056" s="183">
        <v>6.2602019999999996</v>
      </c>
      <c r="H1056" s="183">
        <v>6.4417499999999999</v>
      </c>
      <c r="I1056" s="183">
        <v>6.5128830000000004</v>
      </c>
      <c r="J1056" s="183">
        <v>6.5855499999999996</v>
      </c>
      <c r="K1056" s="183">
        <v>6.6488079999999998</v>
      </c>
      <c r="L1056" s="183">
        <v>6.7075230000000001</v>
      </c>
      <c r="M1056" s="183">
        <v>6.8661099999999999</v>
      </c>
      <c r="N1056" s="183">
        <v>6.9508850000000004</v>
      </c>
      <c r="O1056" s="183">
        <v>7.0269149999999998</v>
      </c>
      <c r="P1056" s="183">
        <v>7.1562200000000002</v>
      </c>
      <c r="Q1056" s="183">
        <v>7.2838279999999997</v>
      </c>
      <c r="R1056" s="183">
        <v>7.4169609999999997</v>
      </c>
      <c r="S1056" s="183">
        <v>7.566802</v>
      </c>
      <c r="T1056" s="183">
        <v>7.6990980000000002</v>
      </c>
      <c r="U1056" s="183">
        <v>7.8326760000000002</v>
      </c>
      <c r="V1056" s="183">
        <v>8.0155239999999992</v>
      </c>
      <c r="W1056" s="183">
        <v>8.1798179999999991</v>
      </c>
      <c r="X1056" s="183">
        <v>8.3117490000000007</v>
      </c>
      <c r="Y1056" s="183">
        <v>8.4086780000000001</v>
      </c>
      <c r="Z1056" s="183">
        <v>8.4679319999999993</v>
      </c>
      <c r="AA1056" s="183">
        <v>8.5895639999999993</v>
      </c>
      <c r="AB1056" s="183">
        <v>8.7334510000000005</v>
      </c>
      <c r="AC1056" s="183">
        <v>8.8420930000000002</v>
      </c>
      <c r="AD1056" s="183">
        <v>8.9003370000000004</v>
      </c>
      <c r="AE1056" s="183">
        <v>9.1772200000000002</v>
      </c>
      <c r="AF1056" s="181">
        <v>1.4957E-2</v>
      </c>
      <c r="AG1056" s="37"/>
    </row>
    <row r="1057" spans="1:33" ht="15" customHeight="1" x14ac:dyDescent="0.35">
      <c r="A1057" s="36" t="s">
        <v>2471</v>
      </c>
      <c r="B1057" s="182" t="s">
        <v>2142</v>
      </c>
      <c r="C1057" s="183">
        <v>21.316151000000001</v>
      </c>
      <c r="D1057" s="183">
        <v>20.967932000000001</v>
      </c>
      <c r="E1057" s="183">
        <v>20.530275</v>
      </c>
      <c r="F1057" s="183">
        <v>20.587921000000001</v>
      </c>
      <c r="G1057" s="183">
        <v>20.735987000000002</v>
      </c>
      <c r="H1057" s="183">
        <v>20.932489</v>
      </c>
      <c r="I1057" s="183">
        <v>21.131287</v>
      </c>
      <c r="J1057" s="183">
        <v>21.284222</v>
      </c>
      <c r="K1057" s="183">
        <v>21.435755</v>
      </c>
      <c r="L1057" s="183">
        <v>21.668479999999999</v>
      </c>
      <c r="M1057" s="183">
        <v>21.928163999999999</v>
      </c>
      <c r="N1057" s="183">
        <v>22.172049999999999</v>
      </c>
      <c r="O1057" s="183">
        <v>22.420342999999999</v>
      </c>
      <c r="P1057" s="183">
        <v>22.647342999999999</v>
      </c>
      <c r="Q1057" s="183">
        <v>22.849457000000001</v>
      </c>
      <c r="R1057" s="183">
        <v>23.054462000000001</v>
      </c>
      <c r="S1057" s="183">
        <v>23.215498</v>
      </c>
      <c r="T1057" s="183">
        <v>23.394863000000001</v>
      </c>
      <c r="U1057" s="183">
        <v>23.588826999999998</v>
      </c>
      <c r="V1057" s="183">
        <v>23.760908000000001</v>
      </c>
      <c r="W1057" s="183">
        <v>23.94379</v>
      </c>
      <c r="X1057" s="183">
        <v>24.102705</v>
      </c>
      <c r="Y1057" s="183">
        <v>24.210609000000002</v>
      </c>
      <c r="Z1057" s="183">
        <v>24.292883</v>
      </c>
      <c r="AA1057" s="183">
        <v>24.443822999999998</v>
      </c>
      <c r="AB1057" s="183">
        <v>24.661669</v>
      </c>
      <c r="AC1057" s="183">
        <v>24.774539999999998</v>
      </c>
      <c r="AD1057" s="183">
        <v>24.915828999999999</v>
      </c>
      <c r="AE1057" s="183">
        <v>25.159808999999999</v>
      </c>
      <c r="AF1057" s="181">
        <v>5.9379999999999997E-3</v>
      </c>
      <c r="AG1057" s="37"/>
    </row>
    <row r="1058" spans="1:33" ht="15" customHeight="1" x14ac:dyDescent="0.35">
      <c r="A1058" s="36" t="s">
        <v>2472</v>
      </c>
      <c r="B1058" s="182" t="s">
        <v>2144</v>
      </c>
      <c r="C1058" s="183">
        <v>5.5101180000000003</v>
      </c>
      <c r="D1058" s="183">
        <v>5.4195349999999998</v>
      </c>
      <c r="E1058" s="183">
        <v>5.3576740000000003</v>
      </c>
      <c r="F1058" s="183">
        <v>5.3377319999999999</v>
      </c>
      <c r="G1058" s="183">
        <v>5.3284060000000002</v>
      </c>
      <c r="H1058" s="183">
        <v>5.3159039999999997</v>
      </c>
      <c r="I1058" s="183">
        <v>5.3366709999999999</v>
      </c>
      <c r="J1058" s="183">
        <v>5.362679</v>
      </c>
      <c r="K1058" s="183">
        <v>5.4047609999999997</v>
      </c>
      <c r="L1058" s="183">
        <v>5.4570509999999999</v>
      </c>
      <c r="M1058" s="183">
        <v>5.4539</v>
      </c>
      <c r="N1058" s="183">
        <v>5.4127900000000002</v>
      </c>
      <c r="O1058" s="183">
        <v>5.3787710000000004</v>
      </c>
      <c r="P1058" s="183">
        <v>5.3531659999999999</v>
      </c>
      <c r="Q1058" s="183">
        <v>5.3333360000000001</v>
      </c>
      <c r="R1058" s="183">
        <v>5.3190429999999997</v>
      </c>
      <c r="S1058" s="183">
        <v>5.308681</v>
      </c>
      <c r="T1058" s="183">
        <v>5.29765</v>
      </c>
      <c r="U1058" s="183">
        <v>5.3173089999999998</v>
      </c>
      <c r="V1058" s="183">
        <v>5.3131060000000003</v>
      </c>
      <c r="W1058" s="183">
        <v>5.2821769999999999</v>
      </c>
      <c r="X1058" s="183">
        <v>5.2720089999999997</v>
      </c>
      <c r="Y1058" s="183">
        <v>5.2776870000000002</v>
      </c>
      <c r="Z1058" s="183">
        <v>5.3334190000000001</v>
      </c>
      <c r="AA1058" s="183">
        <v>5.3825770000000004</v>
      </c>
      <c r="AB1058" s="183">
        <v>5.4179919999999999</v>
      </c>
      <c r="AC1058" s="183">
        <v>5.4386260000000002</v>
      </c>
      <c r="AD1058" s="183">
        <v>5.5094519999999996</v>
      </c>
      <c r="AE1058" s="183">
        <v>5.5629679999999997</v>
      </c>
      <c r="AF1058" s="181">
        <v>3.4099999999999999E-4</v>
      </c>
      <c r="AG1058" s="37"/>
    </row>
    <row r="1059" spans="1:33" ht="15" customHeight="1" x14ac:dyDescent="0.35">
      <c r="A1059" s="36" t="s">
        <v>2473</v>
      </c>
      <c r="B1059" s="182" t="s">
        <v>2146</v>
      </c>
      <c r="C1059" s="183">
        <v>186.78118900000001</v>
      </c>
      <c r="D1059" s="183">
        <v>176.89639299999999</v>
      </c>
      <c r="E1059" s="183">
        <v>173.15194700000001</v>
      </c>
      <c r="F1059" s="183">
        <v>176.93071</v>
      </c>
      <c r="G1059" s="183">
        <v>181.89906300000001</v>
      </c>
      <c r="H1059" s="183">
        <v>186.21923799999999</v>
      </c>
      <c r="I1059" s="183">
        <v>189.703857</v>
      </c>
      <c r="J1059" s="183">
        <v>192.15010100000001</v>
      </c>
      <c r="K1059" s="183">
        <v>194.16340600000001</v>
      </c>
      <c r="L1059" s="183">
        <v>196.876205</v>
      </c>
      <c r="M1059" s="183">
        <v>200.16824299999999</v>
      </c>
      <c r="N1059" s="183">
        <v>203.10202000000001</v>
      </c>
      <c r="O1059" s="183">
        <v>206.43249499999999</v>
      </c>
      <c r="P1059" s="183">
        <v>209.19989000000001</v>
      </c>
      <c r="Q1059" s="183">
        <v>211.71740700000001</v>
      </c>
      <c r="R1059" s="183">
        <v>214.40721099999999</v>
      </c>
      <c r="S1059" s="183">
        <v>216.660889</v>
      </c>
      <c r="T1059" s="183">
        <v>219.59526099999999</v>
      </c>
      <c r="U1059" s="183">
        <v>222.94464099999999</v>
      </c>
      <c r="V1059" s="183">
        <v>226.10372899999999</v>
      </c>
      <c r="W1059" s="183">
        <v>229.024002</v>
      </c>
      <c r="X1059" s="183">
        <v>232.19908100000001</v>
      </c>
      <c r="Y1059" s="183">
        <v>234.91142300000001</v>
      </c>
      <c r="Z1059" s="183">
        <v>237.14245600000001</v>
      </c>
      <c r="AA1059" s="183">
        <v>240.09562700000001</v>
      </c>
      <c r="AB1059" s="183">
        <v>243.63806199999999</v>
      </c>
      <c r="AC1059" s="183">
        <v>245.837524</v>
      </c>
      <c r="AD1059" s="183">
        <v>248.491974</v>
      </c>
      <c r="AE1059" s="183">
        <v>253.12977599999999</v>
      </c>
      <c r="AF1059" s="181">
        <v>1.0914999999999999E-2</v>
      </c>
      <c r="AG1059" s="37"/>
    </row>
    <row r="1060" spans="1:33" ht="15" customHeight="1" x14ac:dyDescent="0.35">
      <c r="A1060" s="36" t="s">
        <v>2474</v>
      </c>
      <c r="B1060" s="182" t="s">
        <v>2148</v>
      </c>
      <c r="C1060" s="183">
        <v>137.64032</v>
      </c>
      <c r="D1060" s="183">
        <v>130.69108600000001</v>
      </c>
      <c r="E1060" s="183">
        <v>127.03987100000001</v>
      </c>
      <c r="F1060" s="183">
        <v>130.695435</v>
      </c>
      <c r="G1060" s="183">
        <v>135.20431500000001</v>
      </c>
      <c r="H1060" s="183">
        <v>138.845001</v>
      </c>
      <c r="I1060" s="183">
        <v>141.67617799999999</v>
      </c>
      <c r="J1060" s="183">
        <v>143.63806199999999</v>
      </c>
      <c r="K1060" s="183">
        <v>145.37915000000001</v>
      </c>
      <c r="L1060" s="183">
        <v>147.71826200000001</v>
      </c>
      <c r="M1060" s="183">
        <v>150.482956</v>
      </c>
      <c r="N1060" s="183">
        <v>152.83225999999999</v>
      </c>
      <c r="O1060" s="183">
        <v>155.56990099999999</v>
      </c>
      <c r="P1060" s="183">
        <v>157.76289399999999</v>
      </c>
      <c r="Q1060" s="183">
        <v>159.66703799999999</v>
      </c>
      <c r="R1060" s="183">
        <v>161.74491900000001</v>
      </c>
      <c r="S1060" s="183">
        <v>163.30200199999999</v>
      </c>
      <c r="T1060" s="183">
        <v>165.55044599999999</v>
      </c>
      <c r="U1060" s="183">
        <v>168.17484999999999</v>
      </c>
      <c r="V1060" s="183">
        <v>170.51445000000001</v>
      </c>
      <c r="W1060" s="183">
        <v>172.50874300000001</v>
      </c>
      <c r="X1060" s="183">
        <v>174.71665999999999</v>
      </c>
      <c r="Y1060" s="183">
        <v>176.41656499999999</v>
      </c>
      <c r="Z1060" s="183">
        <v>177.87417600000001</v>
      </c>
      <c r="AA1060" s="183">
        <v>180.05453499999999</v>
      </c>
      <c r="AB1060" s="183">
        <v>182.80898999999999</v>
      </c>
      <c r="AC1060" s="183">
        <v>184.258972</v>
      </c>
      <c r="AD1060" s="183">
        <v>186.26759300000001</v>
      </c>
      <c r="AE1060" s="183">
        <v>190.03436300000001</v>
      </c>
      <c r="AF1060" s="181">
        <v>1.1587E-2</v>
      </c>
      <c r="AG1060" s="37"/>
    </row>
    <row r="1061" spans="1:33" ht="15" customHeight="1" x14ac:dyDescent="0.35">
      <c r="A1061" s="36" t="s">
        <v>2475</v>
      </c>
      <c r="B1061" s="182" t="s">
        <v>2150</v>
      </c>
      <c r="C1061" s="183">
        <v>12.146488</v>
      </c>
      <c r="D1061" s="183">
        <v>12.261666</v>
      </c>
      <c r="E1061" s="183">
        <v>12.215852</v>
      </c>
      <c r="F1061" s="183">
        <v>12.533863999999999</v>
      </c>
      <c r="G1061" s="183">
        <v>12.862641999999999</v>
      </c>
      <c r="H1061" s="183">
        <v>13.075137</v>
      </c>
      <c r="I1061" s="183">
        <v>13.224163000000001</v>
      </c>
      <c r="J1061" s="183">
        <v>13.311116</v>
      </c>
      <c r="K1061" s="183">
        <v>13.3695</v>
      </c>
      <c r="L1061" s="183">
        <v>13.445406999999999</v>
      </c>
      <c r="M1061" s="183">
        <v>13.544750000000001</v>
      </c>
      <c r="N1061" s="183">
        <v>13.648664</v>
      </c>
      <c r="O1061" s="183">
        <v>13.793453</v>
      </c>
      <c r="P1061" s="183">
        <v>13.931241</v>
      </c>
      <c r="Q1061" s="183">
        <v>14.032881</v>
      </c>
      <c r="R1061" s="183">
        <v>14.159713999999999</v>
      </c>
      <c r="S1061" s="183">
        <v>14.223189</v>
      </c>
      <c r="T1061" s="183">
        <v>14.343515999999999</v>
      </c>
      <c r="U1061" s="183">
        <v>14.507573000000001</v>
      </c>
      <c r="V1061" s="183">
        <v>14.648229000000001</v>
      </c>
      <c r="W1061" s="183">
        <v>14.755971000000001</v>
      </c>
      <c r="X1061" s="183">
        <v>14.853389</v>
      </c>
      <c r="Y1061" s="183">
        <v>14.935537</v>
      </c>
      <c r="Z1061" s="183">
        <v>14.961040000000001</v>
      </c>
      <c r="AA1061" s="183">
        <v>15.063534000000001</v>
      </c>
      <c r="AB1061" s="183">
        <v>15.196396999999999</v>
      </c>
      <c r="AC1061" s="183">
        <v>15.225497000000001</v>
      </c>
      <c r="AD1061" s="183">
        <v>15.301437</v>
      </c>
      <c r="AE1061" s="183">
        <v>15.527366000000001</v>
      </c>
      <c r="AF1061" s="181">
        <v>8.8090000000000009E-3</v>
      </c>
      <c r="AG1061" s="37"/>
    </row>
    <row r="1062" spans="1:33" ht="15" customHeight="1" x14ac:dyDescent="0.35">
      <c r="A1062" s="36" t="s">
        <v>2476</v>
      </c>
      <c r="B1062" s="182" t="s">
        <v>2152</v>
      </c>
      <c r="C1062" s="183">
        <v>85.863913999999994</v>
      </c>
      <c r="D1062" s="183">
        <v>79.816794999999999</v>
      </c>
      <c r="E1062" s="183">
        <v>76.466080000000005</v>
      </c>
      <c r="F1062" s="183">
        <v>79.322647000000003</v>
      </c>
      <c r="G1062" s="183">
        <v>82.276283000000006</v>
      </c>
      <c r="H1062" s="183">
        <v>84.540794000000005</v>
      </c>
      <c r="I1062" s="183">
        <v>86.448425</v>
      </c>
      <c r="J1062" s="183">
        <v>87.870964000000001</v>
      </c>
      <c r="K1062" s="183">
        <v>89.206642000000002</v>
      </c>
      <c r="L1062" s="183">
        <v>90.960196999999994</v>
      </c>
      <c r="M1062" s="183">
        <v>92.884262000000007</v>
      </c>
      <c r="N1062" s="183">
        <v>94.541420000000002</v>
      </c>
      <c r="O1062" s="183">
        <v>96.440040999999994</v>
      </c>
      <c r="P1062" s="183">
        <v>97.899208000000002</v>
      </c>
      <c r="Q1062" s="183">
        <v>99.253746000000007</v>
      </c>
      <c r="R1062" s="183">
        <v>100.73316199999999</v>
      </c>
      <c r="S1062" s="183">
        <v>101.82925400000001</v>
      </c>
      <c r="T1062" s="183">
        <v>103.558189</v>
      </c>
      <c r="U1062" s="183">
        <v>105.531532</v>
      </c>
      <c r="V1062" s="183">
        <v>107.305672</v>
      </c>
      <c r="W1062" s="183">
        <v>108.84903</v>
      </c>
      <c r="X1062" s="183">
        <v>110.64717899999999</v>
      </c>
      <c r="Y1062" s="183">
        <v>112.07738500000001</v>
      </c>
      <c r="Z1062" s="183">
        <v>113.352592</v>
      </c>
      <c r="AA1062" s="183">
        <v>115.105225</v>
      </c>
      <c r="AB1062" s="183">
        <v>117.28604900000001</v>
      </c>
      <c r="AC1062" s="183">
        <v>118.528694</v>
      </c>
      <c r="AD1062" s="183">
        <v>120.170753</v>
      </c>
      <c r="AE1062" s="183">
        <v>123.090057</v>
      </c>
      <c r="AF1062" s="181">
        <v>1.2945999999999999E-2</v>
      </c>
      <c r="AG1062" s="37"/>
    </row>
    <row r="1063" spans="1:33" ht="15" customHeight="1" x14ac:dyDescent="0.35">
      <c r="A1063" s="36" t="s">
        <v>2477</v>
      </c>
      <c r="B1063" s="182" t="s">
        <v>2154</v>
      </c>
      <c r="C1063" s="183">
        <v>30.941714999999999</v>
      </c>
      <c r="D1063" s="183">
        <v>29.927710999999999</v>
      </c>
      <c r="E1063" s="183">
        <v>29.492986999999999</v>
      </c>
      <c r="F1063" s="183">
        <v>29.654893999999999</v>
      </c>
      <c r="G1063" s="183">
        <v>30.491692</v>
      </c>
      <c r="H1063" s="183">
        <v>31.324497000000001</v>
      </c>
      <c r="I1063" s="183">
        <v>31.852684</v>
      </c>
      <c r="J1063" s="183">
        <v>32.102424999999997</v>
      </c>
      <c r="K1063" s="183">
        <v>32.273372999999999</v>
      </c>
      <c r="L1063" s="183">
        <v>32.567596000000002</v>
      </c>
      <c r="M1063" s="183">
        <v>33.037804000000001</v>
      </c>
      <c r="N1063" s="183">
        <v>33.395180000000003</v>
      </c>
      <c r="O1063" s="183">
        <v>33.832912</v>
      </c>
      <c r="P1063" s="183">
        <v>34.178043000000002</v>
      </c>
      <c r="Q1063" s="183">
        <v>34.439518</v>
      </c>
      <c r="R1063" s="183">
        <v>34.734482</v>
      </c>
      <c r="S1063" s="183">
        <v>34.963833000000001</v>
      </c>
      <c r="T1063" s="183">
        <v>35.286296999999998</v>
      </c>
      <c r="U1063" s="183">
        <v>35.670299999999997</v>
      </c>
      <c r="V1063" s="183">
        <v>35.946083000000002</v>
      </c>
      <c r="W1063" s="183">
        <v>36.212615999999997</v>
      </c>
      <c r="X1063" s="183">
        <v>36.516209000000003</v>
      </c>
      <c r="Y1063" s="183">
        <v>36.739719000000001</v>
      </c>
      <c r="Z1063" s="183">
        <v>36.948650000000001</v>
      </c>
      <c r="AA1063" s="183">
        <v>37.263393000000001</v>
      </c>
      <c r="AB1063" s="183">
        <v>37.637272000000003</v>
      </c>
      <c r="AC1063" s="183">
        <v>37.817611999999997</v>
      </c>
      <c r="AD1063" s="183">
        <v>38.087696000000001</v>
      </c>
      <c r="AE1063" s="183">
        <v>38.606197000000002</v>
      </c>
      <c r="AF1063" s="181">
        <v>7.9349999999999993E-3</v>
      </c>
      <c r="AG1063" s="37"/>
    </row>
    <row r="1064" spans="1:33" ht="15" customHeight="1" x14ac:dyDescent="0.35">
      <c r="A1064" s="36" t="s">
        <v>2478</v>
      </c>
      <c r="B1064" s="182" t="s">
        <v>2156</v>
      </c>
      <c r="C1064" s="183">
        <v>8.6881950000000003</v>
      </c>
      <c r="D1064" s="183">
        <v>8.6849080000000001</v>
      </c>
      <c r="E1064" s="183">
        <v>8.8649520000000006</v>
      </c>
      <c r="F1064" s="183">
        <v>9.1840279999999996</v>
      </c>
      <c r="G1064" s="183">
        <v>9.5736919999999994</v>
      </c>
      <c r="H1064" s="183">
        <v>9.9045640000000006</v>
      </c>
      <c r="I1064" s="183">
        <v>10.150907999999999</v>
      </c>
      <c r="J1064" s="183">
        <v>10.353545</v>
      </c>
      <c r="K1064" s="183">
        <v>10.529638</v>
      </c>
      <c r="L1064" s="183">
        <v>10.745061</v>
      </c>
      <c r="M1064" s="183">
        <v>11.016126</v>
      </c>
      <c r="N1064" s="183">
        <v>11.246988</v>
      </c>
      <c r="O1064" s="183">
        <v>11.503491</v>
      </c>
      <c r="P1064" s="183">
        <v>11.754391999999999</v>
      </c>
      <c r="Q1064" s="183">
        <v>11.940894</v>
      </c>
      <c r="R1064" s="183">
        <v>12.117569</v>
      </c>
      <c r="S1064" s="183">
        <v>12.285726</v>
      </c>
      <c r="T1064" s="183">
        <v>12.362450000000001</v>
      </c>
      <c r="U1064" s="183">
        <v>12.465432</v>
      </c>
      <c r="V1064" s="183">
        <v>12.614452999999999</v>
      </c>
      <c r="W1064" s="183">
        <v>12.691117</v>
      </c>
      <c r="X1064" s="183">
        <v>12.699889000000001</v>
      </c>
      <c r="Y1064" s="183">
        <v>12.663918000000001</v>
      </c>
      <c r="Z1064" s="183">
        <v>12.611893999999999</v>
      </c>
      <c r="AA1064" s="183">
        <v>12.62238</v>
      </c>
      <c r="AB1064" s="183">
        <v>12.68927</v>
      </c>
      <c r="AC1064" s="183">
        <v>12.687170999999999</v>
      </c>
      <c r="AD1064" s="183">
        <v>12.707706999999999</v>
      </c>
      <c r="AE1064" s="183">
        <v>12.810741</v>
      </c>
      <c r="AF1064" s="181">
        <v>1.3965E-2</v>
      </c>
      <c r="AG1064" s="37"/>
    </row>
    <row r="1065" spans="1:33" ht="15" customHeight="1" x14ac:dyDescent="0.35">
      <c r="A1065" s="36" t="s">
        <v>2479</v>
      </c>
      <c r="B1065" s="182" t="s">
        <v>2158</v>
      </c>
      <c r="C1065" s="183">
        <v>49.140861999999998</v>
      </c>
      <c r="D1065" s="183">
        <v>46.205298999999997</v>
      </c>
      <c r="E1065" s="183">
        <v>46.112068000000001</v>
      </c>
      <c r="F1065" s="183">
        <v>46.235278999999998</v>
      </c>
      <c r="G1065" s="183">
        <v>46.694752000000001</v>
      </c>
      <c r="H1065" s="183">
        <v>47.374240999999998</v>
      </c>
      <c r="I1065" s="183">
        <v>48.027672000000003</v>
      </c>
      <c r="J1065" s="183">
        <v>48.512039000000001</v>
      </c>
      <c r="K1065" s="183">
        <v>48.784255999999999</v>
      </c>
      <c r="L1065" s="183">
        <v>49.157940000000004</v>
      </c>
      <c r="M1065" s="183">
        <v>49.685290999999999</v>
      </c>
      <c r="N1065" s="183">
        <v>50.269764000000002</v>
      </c>
      <c r="O1065" s="183">
        <v>50.862594999999999</v>
      </c>
      <c r="P1065" s="183">
        <v>51.436996000000001</v>
      </c>
      <c r="Q1065" s="183">
        <v>52.050373</v>
      </c>
      <c r="R1065" s="183">
        <v>52.662295999999998</v>
      </c>
      <c r="S1065" s="183">
        <v>53.358887000000003</v>
      </c>
      <c r="T1065" s="183">
        <v>54.044818999999997</v>
      </c>
      <c r="U1065" s="183">
        <v>54.769790999999998</v>
      </c>
      <c r="V1065" s="183">
        <v>55.589275000000001</v>
      </c>
      <c r="W1065" s="183">
        <v>56.515262999999997</v>
      </c>
      <c r="X1065" s="183">
        <v>57.482425999999997</v>
      </c>
      <c r="Y1065" s="183">
        <v>58.494861999999998</v>
      </c>
      <c r="Z1065" s="183">
        <v>59.268287999999998</v>
      </c>
      <c r="AA1065" s="183">
        <v>60.041091999999999</v>
      </c>
      <c r="AB1065" s="183">
        <v>60.829067000000002</v>
      </c>
      <c r="AC1065" s="183">
        <v>61.578552000000002</v>
      </c>
      <c r="AD1065" s="183">
        <v>62.224376999999997</v>
      </c>
      <c r="AE1065" s="183">
        <v>63.095416999999998</v>
      </c>
      <c r="AF1065" s="181">
        <v>8.9669999999999993E-3</v>
      </c>
      <c r="AG1065" s="37"/>
    </row>
    <row r="1066" spans="1:33" ht="15" customHeight="1" x14ac:dyDescent="0.35">
      <c r="A1066" s="36" t="s">
        <v>2480</v>
      </c>
      <c r="B1066" s="182" t="s">
        <v>2160</v>
      </c>
      <c r="C1066" s="183">
        <v>357.976135</v>
      </c>
      <c r="D1066" s="183">
        <v>389.16641199999998</v>
      </c>
      <c r="E1066" s="183">
        <v>387.73461900000001</v>
      </c>
      <c r="F1066" s="183">
        <v>387.331818</v>
      </c>
      <c r="G1066" s="183">
        <v>386.65026899999998</v>
      </c>
      <c r="H1066" s="183">
        <v>386.35552999999999</v>
      </c>
      <c r="I1066" s="183">
        <v>386.35659800000002</v>
      </c>
      <c r="J1066" s="183">
        <v>385.989868</v>
      </c>
      <c r="K1066" s="183">
        <v>384.57928500000003</v>
      </c>
      <c r="L1066" s="183">
        <v>383.23602299999999</v>
      </c>
      <c r="M1066" s="183">
        <v>383.27533</v>
      </c>
      <c r="N1066" s="183">
        <v>383.15200800000002</v>
      </c>
      <c r="O1066" s="183">
        <v>383.43490600000001</v>
      </c>
      <c r="P1066" s="183">
        <v>383.215576</v>
      </c>
      <c r="Q1066" s="183">
        <v>382.97384599999998</v>
      </c>
      <c r="R1066" s="183">
        <v>383.27233899999999</v>
      </c>
      <c r="S1066" s="183">
        <v>384.16720600000002</v>
      </c>
      <c r="T1066" s="183">
        <v>385.465485</v>
      </c>
      <c r="U1066" s="183">
        <v>387.42440800000003</v>
      </c>
      <c r="V1066" s="183">
        <v>389.42630000000003</v>
      </c>
      <c r="W1066" s="183">
        <v>391.591339</v>
      </c>
      <c r="X1066" s="183">
        <v>393.89013699999998</v>
      </c>
      <c r="Y1066" s="183">
        <v>396.39193699999998</v>
      </c>
      <c r="Z1066" s="183">
        <v>398.58520499999997</v>
      </c>
      <c r="AA1066" s="183">
        <v>401.82110599999999</v>
      </c>
      <c r="AB1066" s="183">
        <v>405.25347900000003</v>
      </c>
      <c r="AC1066" s="183">
        <v>407.71426400000001</v>
      </c>
      <c r="AD1066" s="183">
        <v>411.06579599999998</v>
      </c>
      <c r="AE1066" s="183">
        <v>416.26583900000003</v>
      </c>
      <c r="AF1066" s="181">
        <v>5.4019999999999997E-3</v>
      </c>
      <c r="AG1066" s="37"/>
    </row>
    <row r="1067" spans="1:33" ht="15" customHeight="1" x14ac:dyDescent="0.35">
      <c r="A1067" s="36" t="s">
        <v>2481</v>
      </c>
      <c r="B1067" s="182" t="s">
        <v>2162</v>
      </c>
      <c r="C1067" s="183">
        <v>348.59097300000002</v>
      </c>
      <c r="D1067" s="183">
        <v>379.19799799999998</v>
      </c>
      <c r="E1067" s="183">
        <v>377.352417</v>
      </c>
      <c r="F1067" s="183">
        <v>376.95352200000002</v>
      </c>
      <c r="G1067" s="183">
        <v>376.34042399999998</v>
      </c>
      <c r="H1067" s="183">
        <v>376.046967</v>
      </c>
      <c r="I1067" s="183">
        <v>376.05963100000002</v>
      </c>
      <c r="J1067" s="183">
        <v>375.71725500000002</v>
      </c>
      <c r="K1067" s="183">
        <v>374.31921399999999</v>
      </c>
      <c r="L1067" s="183">
        <v>372.981964</v>
      </c>
      <c r="M1067" s="183">
        <v>373.07336400000003</v>
      </c>
      <c r="N1067" s="183">
        <v>372.95288099999999</v>
      </c>
      <c r="O1067" s="183">
        <v>373.28628500000002</v>
      </c>
      <c r="P1067" s="183">
        <v>373.07955900000002</v>
      </c>
      <c r="Q1067" s="183">
        <v>372.88696299999998</v>
      </c>
      <c r="R1067" s="183">
        <v>373.20199600000001</v>
      </c>
      <c r="S1067" s="183">
        <v>374.20550500000002</v>
      </c>
      <c r="T1067" s="183">
        <v>375.53747600000003</v>
      </c>
      <c r="U1067" s="183">
        <v>377.44467200000003</v>
      </c>
      <c r="V1067" s="183">
        <v>379.42062399999998</v>
      </c>
      <c r="W1067" s="183">
        <v>381.59884599999998</v>
      </c>
      <c r="X1067" s="183">
        <v>383.90216099999998</v>
      </c>
      <c r="Y1067" s="183">
        <v>386.40319799999997</v>
      </c>
      <c r="Z1067" s="183">
        <v>388.59689300000002</v>
      </c>
      <c r="AA1067" s="183">
        <v>391.80499300000002</v>
      </c>
      <c r="AB1067" s="183">
        <v>395.216339</v>
      </c>
      <c r="AC1067" s="183">
        <v>397.711792</v>
      </c>
      <c r="AD1067" s="183">
        <v>401.04177900000002</v>
      </c>
      <c r="AE1067" s="183">
        <v>406.176422</v>
      </c>
      <c r="AF1067" s="181">
        <v>5.4749999999999998E-3</v>
      </c>
      <c r="AG1067" s="37"/>
    </row>
    <row r="1068" spans="1:33" ht="15" customHeight="1" x14ac:dyDescent="0.35">
      <c r="A1068" s="36" t="s">
        <v>2482</v>
      </c>
      <c r="B1068" s="182" t="s">
        <v>2164</v>
      </c>
      <c r="C1068" s="183">
        <v>9.3851560000000003</v>
      </c>
      <c r="D1068" s="183">
        <v>9.9684109999999997</v>
      </c>
      <c r="E1068" s="183">
        <v>10.382199</v>
      </c>
      <c r="F1068" s="183">
        <v>10.378297999999999</v>
      </c>
      <c r="G1068" s="183">
        <v>10.309837999999999</v>
      </c>
      <c r="H1068" s="183">
        <v>10.308578000000001</v>
      </c>
      <c r="I1068" s="183">
        <v>10.296953</v>
      </c>
      <c r="J1068" s="183">
        <v>10.272629</v>
      </c>
      <c r="K1068" s="183">
        <v>10.260064</v>
      </c>
      <c r="L1068" s="183">
        <v>10.254054999999999</v>
      </c>
      <c r="M1068" s="183">
        <v>10.201976999999999</v>
      </c>
      <c r="N1068" s="183">
        <v>10.199135999999999</v>
      </c>
      <c r="O1068" s="183">
        <v>10.148626999999999</v>
      </c>
      <c r="P1068" s="183">
        <v>10.136011999999999</v>
      </c>
      <c r="Q1068" s="183">
        <v>10.086871</v>
      </c>
      <c r="R1068" s="183">
        <v>10.070335</v>
      </c>
      <c r="S1068" s="183">
        <v>9.9617000000000004</v>
      </c>
      <c r="T1068" s="183">
        <v>9.9280059999999999</v>
      </c>
      <c r="U1068" s="183">
        <v>9.9797379999999993</v>
      </c>
      <c r="V1068" s="183">
        <v>10.005682</v>
      </c>
      <c r="W1068" s="183">
        <v>9.9924890000000008</v>
      </c>
      <c r="X1068" s="183">
        <v>9.9879899999999999</v>
      </c>
      <c r="Y1068" s="183">
        <v>9.9887409999999992</v>
      </c>
      <c r="Z1068" s="183">
        <v>9.9883009999999999</v>
      </c>
      <c r="AA1068" s="183">
        <v>10.016101000000001</v>
      </c>
      <c r="AB1068" s="183">
        <v>10.037136</v>
      </c>
      <c r="AC1068" s="183">
        <v>10.002471999999999</v>
      </c>
      <c r="AD1068" s="183">
        <v>10.02402</v>
      </c>
      <c r="AE1068" s="183">
        <v>10.089411</v>
      </c>
      <c r="AF1068" s="181">
        <v>2.588E-3</v>
      </c>
      <c r="AG1068" s="37"/>
    </row>
    <row r="1069" spans="1:33" ht="15" customHeight="1" x14ac:dyDescent="0.35">
      <c r="A1069" s="36" t="s">
        <v>2483</v>
      </c>
      <c r="B1069" s="182" t="s">
        <v>2166</v>
      </c>
      <c r="C1069" s="183">
        <v>25.332253999999999</v>
      </c>
      <c r="D1069" s="183">
        <v>24.829332000000001</v>
      </c>
      <c r="E1069" s="183">
        <v>24.633804000000001</v>
      </c>
      <c r="F1069" s="183">
        <v>25.005742999999999</v>
      </c>
      <c r="G1069" s="183">
        <v>25.686841999999999</v>
      </c>
      <c r="H1069" s="183">
        <v>26.313185000000001</v>
      </c>
      <c r="I1069" s="183">
        <v>26.840038</v>
      </c>
      <c r="J1069" s="183">
        <v>27.335291000000002</v>
      </c>
      <c r="K1069" s="183">
        <v>27.762378999999999</v>
      </c>
      <c r="L1069" s="183">
        <v>28.287583999999999</v>
      </c>
      <c r="M1069" s="183">
        <v>28.950233000000001</v>
      </c>
      <c r="N1069" s="183">
        <v>29.550245</v>
      </c>
      <c r="O1069" s="183">
        <v>30.127911000000001</v>
      </c>
      <c r="P1069" s="183">
        <v>30.767941</v>
      </c>
      <c r="Q1069" s="183">
        <v>31.330069999999999</v>
      </c>
      <c r="R1069" s="183">
        <v>31.900043</v>
      </c>
      <c r="S1069" s="183">
        <v>32.517302999999998</v>
      </c>
      <c r="T1069" s="183">
        <v>33.077663000000001</v>
      </c>
      <c r="U1069" s="183">
        <v>33.658669000000003</v>
      </c>
      <c r="V1069" s="183">
        <v>34.324142000000002</v>
      </c>
      <c r="W1069" s="183">
        <v>34.962584999999997</v>
      </c>
      <c r="X1069" s="183">
        <v>35.660834999999999</v>
      </c>
      <c r="Y1069" s="183">
        <v>36.281120000000001</v>
      </c>
      <c r="Z1069" s="183">
        <v>36.860233000000001</v>
      </c>
      <c r="AA1069" s="183">
        <v>37.501122000000002</v>
      </c>
      <c r="AB1069" s="183">
        <v>38.175784999999998</v>
      </c>
      <c r="AC1069" s="183">
        <v>38.777701999999998</v>
      </c>
      <c r="AD1069" s="183">
        <v>39.403480999999999</v>
      </c>
      <c r="AE1069" s="183">
        <v>40.288170000000001</v>
      </c>
      <c r="AF1069" s="181">
        <v>1.6709000000000002E-2</v>
      </c>
      <c r="AG1069" s="37"/>
    </row>
    <row r="1070" spans="1:33" ht="15" customHeight="1" x14ac:dyDescent="0.35">
      <c r="A1070" s="36" t="s">
        <v>2484</v>
      </c>
      <c r="B1070" s="182" t="s">
        <v>2168</v>
      </c>
      <c r="C1070" s="183">
        <v>18.688980000000001</v>
      </c>
      <c r="D1070" s="183">
        <v>17.972556999999998</v>
      </c>
      <c r="E1070" s="183">
        <v>17.894928</v>
      </c>
      <c r="F1070" s="183">
        <v>18.303621</v>
      </c>
      <c r="G1070" s="183">
        <v>18.844238000000001</v>
      </c>
      <c r="H1070" s="183">
        <v>19.297905</v>
      </c>
      <c r="I1070" s="183">
        <v>19.690659</v>
      </c>
      <c r="J1070" s="183">
        <v>20.044231</v>
      </c>
      <c r="K1070" s="183">
        <v>20.352505000000001</v>
      </c>
      <c r="L1070" s="183">
        <v>20.692093</v>
      </c>
      <c r="M1070" s="183">
        <v>21.015063999999999</v>
      </c>
      <c r="N1070" s="183">
        <v>21.350746000000001</v>
      </c>
      <c r="O1070" s="183">
        <v>21.638618000000001</v>
      </c>
      <c r="P1070" s="183">
        <v>22.024687</v>
      </c>
      <c r="Q1070" s="183">
        <v>22.367273000000001</v>
      </c>
      <c r="R1070" s="183">
        <v>22.780795999999999</v>
      </c>
      <c r="S1070" s="183">
        <v>23.187372</v>
      </c>
      <c r="T1070" s="183">
        <v>23.570055</v>
      </c>
      <c r="U1070" s="183">
        <v>23.994778</v>
      </c>
      <c r="V1070" s="183">
        <v>24.437740000000002</v>
      </c>
      <c r="W1070" s="183">
        <v>24.800460999999999</v>
      </c>
      <c r="X1070" s="183">
        <v>25.031783999999998</v>
      </c>
      <c r="Y1070" s="183">
        <v>25.404641999999999</v>
      </c>
      <c r="Z1070" s="183">
        <v>25.841431</v>
      </c>
      <c r="AA1070" s="183">
        <v>26.232755999999998</v>
      </c>
      <c r="AB1070" s="183">
        <v>26.642185000000001</v>
      </c>
      <c r="AC1070" s="183">
        <v>26.997171000000002</v>
      </c>
      <c r="AD1070" s="183">
        <v>27.339168999999998</v>
      </c>
      <c r="AE1070" s="183">
        <v>27.725622000000001</v>
      </c>
      <c r="AF1070" s="181">
        <v>1.4186000000000001E-2</v>
      </c>
      <c r="AG1070" s="37"/>
    </row>
    <row r="1071" spans="1:33" ht="15" customHeight="1" x14ac:dyDescent="0.35">
      <c r="A1071" s="36" t="s">
        <v>2485</v>
      </c>
      <c r="B1071" s="182" t="s">
        <v>2170</v>
      </c>
      <c r="C1071" s="183">
        <v>1.6955420000000001</v>
      </c>
      <c r="D1071" s="183">
        <v>1.571817</v>
      </c>
      <c r="E1071" s="183">
        <v>1.5315540000000001</v>
      </c>
      <c r="F1071" s="183">
        <v>1.514969</v>
      </c>
      <c r="G1071" s="183">
        <v>1.5428090000000001</v>
      </c>
      <c r="H1071" s="183">
        <v>1.550942</v>
      </c>
      <c r="I1071" s="183">
        <v>1.5569599999999999</v>
      </c>
      <c r="J1071" s="183">
        <v>1.5584249999999999</v>
      </c>
      <c r="K1071" s="183">
        <v>1.5509630000000001</v>
      </c>
      <c r="L1071" s="183">
        <v>1.558044</v>
      </c>
      <c r="M1071" s="183">
        <v>1.5561069999999999</v>
      </c>
      <c r="N1071" s="183">
        <v>1.5648839999999999</v>
      </c>
      <c r="O1071" s="183">
        <v>1.5776539999999999</v>
      </c>
      <c r="P1071" s="183">
        <v>1.5900879999999999</v>
      </c>
      <c r="Q1071" s="183">
        <v>1.5980099999999999</v>
      </c>
      <c r="R1071" s="183">
        <v>1.603089</v>
      </c>
      <c r="S1071" s="183">
        <v>1.616236</v>
      </c>
      <c r="T1071" s="183">
        <v>1.6366620000000001</v>
      </c>
      <c r="U1071" s="183">
        <v>1.653999</v>
      </c>
      <c r="V1071" s="183">
        <v>1.663019</v>
      </c>
      <c r="W1071" s="183">
        <v>1.678674</v>
      </c>
      <c r="X1071" s="183">
        <v>1.6799379999999999</v>
      </c>
      <c r="Y1071" s="183">
        <v>1.686142</v>
      </c>
      <c r="Z1071" s="183">
        <v>1.695862</v>
      </c>
      <c r="AA1071" s="183">
        <v>1.7129669999999999</v>
      </c>
      <c r="AB1071" s="183">
        <v>1.719201</v>
      </c>
      <c r="AC1071" s="183">
        <v>1.7155050000000001</v>
      </c>
      <c r="AD1071" s="183">
        <v>1.7185299999999999</v>
      </c>
      <c r="AE1071" s="183">
        <v>1.726721</v>
      </c>
      <c r="AF1071" s="181">
        <v>6.5099999999999999E-4</v>
      </c>
      <c r="AG1071" s="37"/>
    </row>
    <row r="1072" spans="1:33" ht="15" customHeight="1" x14ac:dyDescent="0.35">
      <c r="A1072" s="36" t="s">
        <v>2486</v>
      </c>
      <c r="B1072" s="182" t="s">
        <v>2172</v>
      </c>
      <c r="C1072" s="183">
        <v>3.6689219999999998</v>
      </c>
      <c r="D1072" s="183">
        <v>3.5259819999999999</v>
      </c>
      <c r="E1072" s="183">
        <v>3.5038290000000001</v>
      </c>
      <c r="F1072" s="183">
        <v>3.5842710000000002</v>
      </c>
      <c r="G1072" s="183">
        <v>3.665006</v>
      </c>
      <c r="H1072" s="183">
        <v>3.7267130000000002</v>
      </c>
      <c r="I1072" s="183">
        <v>3.7855110000000001</v>
      </c>
      <c r="J1072" s="183">
        <v>3.8488380000000002</v>
      </c>
      <c r="K1072" s="183">
        <v>3.9254880000000001</v>
      </c>
      <c r="L1072" s="183">
        <v>3.9939849999999999</v>
      </c>
      <c r="M1072" s="183">
        <v>4.047174</v>
      </c>
      <c r="N1072" s="183">
        <v>4.0871180000000003</v>
      </c>
      <c r="O1072" s="183">
        <v>4.1346509999999999</v>
      </c>
      <c r="P1072" s="183">
        <v>4.2179209999999996</v>
      </c>
      <c r="Q1072" s="183">
        <v>4.2921379999999996</v>
      </c>
      <c r="R1072" s="183">
        <v>4.3705129999999999</v>
      </c>
      <c r="S1072" s="183">
        <v>4.4312300000000002</v>
      </c>
      <c r="T1072" s="183">
        <v>4.4930370000000002</v>
      </c>
      <c r="U1072" s="183">
        <v>4.5703040000000001</v>
      </c>
      <c r="V1072" s="183">
        <v>4.6532749999999998</v>
      </c>
      <c r="W1072" s="183">
        <v>4.7228089999999998</v>
      </c>
      <c r="X1072" s="183">
        <v>4.7724770000000003</v>
      </c>
      <c r="Y1072" s="183">
        <v>4.8540669999999997</v>
      </c>
      <c r="Z1072" s="183">
        <v>4.9431370000000001</v>
      </c>
      <c r="AA1072" s="183">
        <v>5.0218100000000003</v>
      </c>
      <c r="AB1072" s="183">
        <v>5.1019189999999996</v>
      </c>
      <c r="AC1072" s="183">
        <v>5.1699549999999999</v>
      </c>
      <c r="AD1072" s="183">
        <v>5.2346709999999996</v>
      </c>
      <c r="AE1072" s="183">
        <v>5.3101690000000001</v>
      </c>
      <c r="AF1072" s="181">
        <v>1.3292E-2</v>
      </c>
      <c r="AG1072" s="37"/>
    </row>
    <row r="1073" spans="1:33" ht="15" customHeight="1" x14ac:dyDescent="0.35">
      <c r="A1073" s="36" t="s">
        <v>2487</v>
      </c>
      <c r="B1073" s="182" t="s">
        <v>2174</v>
      </c>
      <c r="C1073" s="183">
        <v>13.324515</v>
      </c>
      <c r="D1073" s="183">
        <v>12.874758</v>
      </c>
      <c r="E1073" s="183">
        <v>12.859545000000001</v>
      </c>
      <c r="F1073" s="183">
        <v>13.204381</v>
      </c>
      <c r="G1073" s="183">
        <v>13.636422</v>
      </c>
      <c r="H1073" s="183">
        <v>14.020249</v>
      </c>
      <c r="I1073" s="183">
        <v>14.348189</v>
      </c>
      <c r="J1073" s="183">
        <v>14.63697</v>
      </c>
      <c r="K1073" s="183">
        <v>14.876054</v>
      </c>
      <c r="L1073" s="183">
        <v>15.140065</v>
      </c>
      <c r="M1073" s="183">
        <v>15.411783</v>
      </c>
      <c r="N1073" s="183">
        <v>15.698743</v>
      </c>
      <c r="O1073" s="183">
        <v>15.926311999999999</v>
      </c>
      <c r="P1073" s="183">
        <v>16.216678999999999</v>
      </c>
      <c r="Q1073" s="183">
        <v>16.477125000000001</v>
      </c>
      <c r="R1073" s="183">
        <v>16.807193999999999</v>
      </c>
      <c r="S1073" s="183">
        <v>17.139906</v>
      </c>
      <c r="T1073" s="183">
        <v>17.440355</v>
      </c>
      <c r="U1073" s="183">
        <v>17.770475000000001</v>
      </c>
      <c r="V1073" s="183">
        <v>18.121447</v>
      </c>
      <c r="W1073" s="183">
        <v>18.398979000000001</v>
      </c>
      <c r="X1073" s="183">
        <v>18.579369</v>
      </c>
      <c r="Y1073" s="183">
        <v>18.864432999999998</v>
      </c>
      <c r="Z1073" s="183">
        <v>19.202432999999999</v>
      </c>
      <c r="AA1073" s="183">
        <v>19.497978</v>
      </c>
      <c r="AB1073" s="183">
        <v>19.821065999999998</v>
      </c>
      <c r="AC1073" s="183">
        <v>20.111712000000001</v>
      </c>
      <c r="AD1073" s="183">
        <v>20.385967000000001</v>
      </c>
      <c r="AE1073" s="183">
        <v>20.688732000000002</v>
      </c>
      <c r="AF1073" s="181">
        <v>1.5838000000000001E-2</v>
      </c>
      <c r="AG1073" s="37"/>
    </row>
    <row r="1074" spans="1:33" ht="15" customHeight="1" x14ac:dyDescent="0.35">
      <c r="A1074" s="36" t="s">
        <v>2488</v>
      </c>
      <c r="B1074" s="182" t="s">
        <v>2176</v>
      </c>
      <c r="C1074" s="183">
        <v>25.720367</v>
      </c>
      <c r="D1074" s="183">
        <v>25.545905999999999</v>
      </c>
      <c r="E1074" s="183">
        <v>25.547699000000001</v>
      </c>
      <c r="F1074" s="183">
        <v>26.413451999999999</v>
      </c>
      <c r="G1074" s="183">
        <v>27.766960000000001</v>
      </c>
      <c r="H1074" s="183">
        <v>28.588663</v>
      </c>
      <c r="I1074" s="183">
        <v>29.016269999999999</v>
      </c>
      <c r="J1074" s="183">
        <v>29.349968000000001</v>
      </c>
      <c r="K1074" s="183">
        <v>29.450668</v>
      </c>
      <c r="L1074" s="183">
        <v>29.574451</v>
      </c>
      <c r="M1074" s="183">
        <v>29.976555000000001</v>
      </c>
      <c r="N1074" s="183">
        <v>30.068840000000002</v>
      </c>
      <c r="O1074" s="183">
        <v>30.260151</v>
      </c>
      <c r="P1074" s="183">
        <v>30.554732999999999</v>
      </c>
      <c r="Q1074" s="183">
        <v>30.826523000000002</v>
      </c>
      <c r="R1074" s="183">
        <v>31.309193</v>
      </c>
      <c r="S1074" s="183">
        <v>31.727812</v>
      </c>
      <c r="T1074" s="183">
        <v>32.058143999999999</v>
      </c>
      <c r="U1074" s="183">
        <v>32.429749000000001</v>
      </c>
      <c r="V1074" s="183">
        <v>32.870894999999997</v>
      </c>
      <c r="W1074" s="183">
        <v>33.316459999999999</v>
      </c>
      <c r="X1074" s="183">
        <v>33.657584999999997</v>
      </c>
      <c r="Y1074" s="183">
        <v>33.952446000000002</v>
      </c>
      <c r="Z1074" s="183">
        <v>34.222092000000004</v>
      </c>
      <c r="AA1074" s="183">
        <v>34.574043000000003</v>
      </c>
      <c r="AB1074" s="183">
        <v>34.968921999999999</v>
      </c>
      <c r="AC1074" s="183">
        <v>35.256011999999998</v>
      </c>
      <c r="AD1074" s="183">
        <v>35.566401999999997</v>
      </c>
      <c r="AE1074" s="183">
        <v>36.085323000000002</v>
      </c>
      <c r="AF1074" s="181">
        <v>1.2166E-2</v>
      </c>
      <c r="AG1074" s="37"/>
    </row>
    <row r="1075" spans="1:33" ht="15" customHeight="1" x14ac:dyDescent="0.35">
      <c r="A1075" s="36" t="s">
        <v>2489</v>
      </c>
      <c r="B1075" s="182" t="s">
        <v>2178</v>
      </c>
      <c r="C1075" s="183">
        <v>17.731238999999999</v>
      </c>
      <c r="D1075" s="183">
        <v>17.541298000000001</v>
      </c>
      <c r="E1075" s="183">
        <v>17.375074000000001</v>
      </c>
      <c r="F1075" s="183">
        <v>17.902304000000001</v>
      </c>
      <c r="G1075" s="183">
        <v>18.890991</v>
      </c>
      <c r="H1075" s="183">
        <v>19.458195</v>
      </c>
      <c r="I1075" s="183">
        <v>19.698492000000002</v>
      </c>
      <c r="J1075" s="183">
        <v>19.893578999999999</v>
      </c>
      <c r="K1075" s="183">
        <v>19.901637999999998</v>
      </c>
      <c r="L1075" s="183">
        <v>19.934491999999999</v>
      </c>
      <c r="M1075" s="183">
        <v>20.250896000000001</v>
      </c>
      <c r="N1075" s="183">
        <v>20.246717</v>
      </c>
      <c r="O1075" s="183">
        <v>20.298653000000002</v>
      </c>
      <c r="P1075" s="183">
        <v>20.439001000000001</v>
      </c>
      <c r="Q1075" s="183">
        <v>20.574753000000001</v>
      </c>
      <c r="R1075" s="183">
        <v>20.874891000000002</v>
      </c>
      <c r="S1075" s="183">
        <v>21.110250000000001</v>
      </c>
      <c r="T1075" s="183">
        <v>21.243390999999999</v>
      </c>
      <c r="U1075" s="183">
        <v>21.386610000000001</v>
      </c>
      <c r="V1075" s="183">
        <v>21.599126999999999</v>
      </c>
      <c r="W1075" s="183">
        <v>21.843257999999999</v>
      </c>
      <c r="X1075" s="183">
        <v>21.983736</v>
      </c>
      <c r="Y1075" s="183">
        <v>22.059107000000001</v>
      </c>
      <c r="Z1075" s="183">
        <v>22.082684</v>
      </c>
      <c r="AA1075" s="183">
        <v>22.186615</v>
      </c>
      <c r="AB1075" s="183">
        <v>22.355042000000001</v>
      </c>
      <c r="AC1075" s="183">
        <v>22.439318</v>
      </c>
      <c r="AD1075" s="183">
        <v>22.538851000000001</v>
      </c>
      <c r="AE1075" s="183">
        <v>22.835986999999999</v>
      </c>
      <c r="AF1075" s="181">
        <v>9.077E-3</v>
      </c>
      <c r="AG1075" s="37"/>
    </row>
    <row r="1076" spans="1:33" ht="15" customHeight="1" x14ac:dyDescent="0.35">
      <c r="A1076" s="36" t="s">
        <v>2490</v>
      </c>
      <c r="B1076" s="182" t="s">
        <v>2180</v>
      </c>
      <c r="C1076" s="183">
        <v>1.9417990000000001</v>
      </c>
      <c r="D1076" s="183">
        <v>1.8835519999999999</v>
      </c>
      <c r="E1076" s="183">
        <v>1.85934</v>
      </c>
      <c r="F1076" s="183">
        <v>1.88374</v>
      </c>
      <c r="G1076" s="183">
        <v>1.912949</v>
      </c>
      <c r="H1076" s="183">
        <v>1.928315</v>
      </c>
      <c r="I1076" s="183">
        <v>1.91639</v>
      </c>
      <c r="J1076" s="183">
        <v>1.9079330000000001</v>
      </c>
      <c r="K1076" s="183">
        <v>1.885175</v>
      </c>
      <c r="L1076" s="183">
        <v>1.8585050000000001</v>
      </c>
      <c r="M1076" s="183">
        <v>1.8426959999999999</v>
      </c>
      <c r="N1076" s="183">
        <v>1.820619</v>
      </c>
      <c r="O1076" s="183">
        <v>1.82172</v>
      </c>
      <c r="P1076" s="183">
        <v>1.821097</v>
      </c>
      <c r="Q1076" s="183">
        <v>1.811447</v>
      </c>
      <c r="R1076" s="183">
        <v>1.8072239999999999</v>
      </c>
      <c r="S1076" s="183">
        <v>1.8131090000000001</v>
      </c>
      <c r="T1076" s="183">
        <v>1.8216939999999999</v>
      </c>
      <c r="U1076" s="183">
        <v>1.804662</v>
      </c>
      <c r="V1076" s="183">
        <v>1.7967059999999999</v>
      </c>
      <c r="W1076" s="183">
        <v>1.802343</v>
      </c>
      <c r="X1076" s="183">
        <v>1.800341</v>
      </c>
      <c r="Y1076" s="183">
        <v>1.791728</v>
      </c>
      <c r="Z1076" s="183">
        <v>1.793339</v>
      </c>
      <c r="AA1076" s="183">
        <v>1.797833</v>
      </c>
      <c r="AB1076" s="183">
        <v>1.7963359999999999</v>
      </c>
      <c r="AC1076" s="183">
        <v>1.780864</v>
      </c>
      <c r="AD1076" s="183">
        <v>1.771544</v>
      </c>
      <c r="AE1076" s="183">
        <v>1.7751380000000001</v>
      </c>
      <c r="AF1076" s="181">
        <v>-3.2000000000000002E-3</v>
      </c>
      <c r="AG1076" s="37"/>
    </row>
    <row r="1077" spans="1:33" ht="15" customHeight="1" x14ac:dyDescent="0.35">
      <c r="A1077" s="36" t="s">
        <v>2491</v>
      </c>
      <c r="B1077" s="182" t="s">
        <v>2182</v>
      </c>
      <c r="C1077" s="183">
        <v>6.0473299999999997</v>
      </c>
      <c r="D1077" s="183">
        <v>6.1210550000000001</v>
      </c>
      <c r="E1077" s="183">
        <v>6.3132840000000003</v>
      </c>
      <c r="F1077" s="183">
        <v>6.6274090000000001</v>
      </c>
      <c r="G1077" s="183">
        <v>6.9630190000000001</v>
      </c>
      <c r="H1077" s="183">
        <v>7.2021540000000002</v>
      </c>
      <c r="I1077" s="183">
        <v>7.401389</v>
      </c>
      <c r="J1077" s="183">
        <v>7.5484549999999997</v>
      </c>
      <c r="K1077" s="183">
        <v>7.6638570000000001</v>
      </c>
      <c r="L1077" s="183">
        <v>7.7814540000000001</v>
      </c>
      <c r="M1077" s="183">
        <v>7.8829640000000003</v>
      </c>
      <c r="N1077" s="183">
        <v>8.0015040000000006</v>
      </c>
      <c r="O1077" s="183">
        <v>8.1397779999999997</v>
      </c>
      <c r="P1077" s="183">
        <v>8.2946349999999995</v>
      </c>
      <c r="Q1077" s="183">
        <v>8.4403229999999994</v>
      </c>
      <c r="R1077" s="183">
        <v>8.6270779999999991</v>
      </c>
      <c r="S1077" s="183">
        <v>8.8044530000000005</v>
      </c>
      <c r="T1077" s="183">
        <v>8.9930610000000009</v>
      </c>
      <c r="U1077" s="183">
        <v>9.2384780000000006</v>
      </c>
      <c r="V1077" s="183">
        <v>9.4750639999999997</v>
      </c>
      <c r="W1077" s="183">
        <v>9.6708590000000001</v>
      </c>
      <c r="X1077" s="183">
        <v>9.8735090000000003</v>
      </c>
      <c r="Y1077" s="183">
        <v>10.101611999999999</v>
      </c>
      <c r="Z1077" s="183">
        <v>10.346069</v>
      </c>
      <c r="AA1077" s="183">
        <v>10.589594999999999</v>
      </c>
      <c r="AB1077" s="183">
        <v>10.817546</v>
      </c>
      <c r="AC1077" s="183">
        <v>11.035830000000001</v>
      </c>
      <c r="AD1077" s="183">
        <v>11.256007</v>
      </c>
      <c r="AE1077" s="183">
        <v>11.474197</v>
      </c>
      <c r="AF1077" s="181">
        <v>2.3137999999999999E-2</v>
      </c>
      <c r="AG1077" s="37"/>
    </row>
    <row r="1078" spans="1:33" ht="15" customHeight="1" x14ac:dyDescent="0.35">
      <c r="A1078" s="36" t="s">
        <v>2492</v>
      </c>
      <c r="B1078" s="182" t="s">
        <v>2184</v>
      </c>
      <c r="C1078" s="183">
        <v>53.348736000000002</v>
      </c>
      <c r="D1078" s="183">
        <v>52.448695999999998</v>
      </c>
      <c r="E1078" s="183">
        <v>52.159678999999997</v>
      </c>
      <c r="F1078" s="183">
        <v>53.252377000000003</v>
      </c>
      <c r="G1078" s="183">
        <v>55.223323999999998</v>
      </c>
      <c r="H1078" s="183">
        <v>56.940361000000003</v>
      </c>
      <c r="I1078" s="183">
        <v>58.057228000000002</v>
      </c>
      <c r="J1078" s="183">
        <v>58.984229999999997</v>
      </c>
      <c r="K1078" s="183">
        <v>59.631413000000002</v>
      </c>
      <c r="L1078" s="183">
        <v>60.526035</v>
      </c>
      <c r="M1078" s="183">
        <v>62.093730999999998</v>
      </c>
      <c r="N1078" s="183">
        <v>63.507607</v>
      </c>
      <c r="O1078" s="183">
        <v>64.731125000000006</v>
      </c>
      <c r="P1078" s="183">
        <v>66.296059</v>
      </c>
      <c r="Q1078" s="183">
        <v>67.954886999999999</v>
      </c>
      <c r="R1078" s="183">
        <v>69.785942000000006</v>
      </c>
      <c r="S1078" s="183">
        <v>71.726783999999995</v>
      </c>
      <c r="T1078" s="183">
        <v>73.195151999999993</v>
      </c>
      <c r="U1078" s="183">
        <v>74.625511000000003</v>
      </c>
      <c r="V1078" s="183">
        <v>76.405861000000002</v>
      </c>
      <c r="W1078" s="183">
        <v>77.990882999999997</v>
      </c>
      <c r="X1078" s="183">
        <v>79.387634000000006</v>
      </c>
      <c r="Y1078" s="183">
        <v>80.438393000000005</v>
      </c>
      <c r="Z1078" s="183">
        <v>81.176506000000003</v>
      </c>
      <c r="AA1078" s="183">
        <v>81.972435000000004</v>
      </c>
      <c r="AB1078" s="183">
        <v>83.056518999999994</v>
      </c>
      <c r="AC1078" s="183">
        <v>83.784408999999997</v>
      </c>
      <c r="AD1078" s="183">
        <v>84.248047</v>
      </c>
      <c r="AE1078" s="183">
        <v>85.850196999999994</v>
      </c>
      <c r="AF1078" s="181">
        <v>1.7135999999999998E-2</v>
      </c>
      <c r="AG1078" s="37"/>
    </row>
    <row r="1079" spans="1:33" ht="15" customHeight="1" x14ac:dyDescent="0.35">
      <c r="A1079" s="36" t="s">
        <v>2493</v>
      </c>
      <c r="B1079" s="182" t="s">
        <v>2186</v>
      </c>
      <c r="C1079" s="183">
        <v>62.818928</v>
      </c>
      <c r="D1079" s="183">
        <v>62.772311999999999</v>
      </c>
      <c r="E1079" s="183">
        <v>63.610061999999999</v>
      </c>
      <c r="F1079" s="183">
        <v>65.212967000000006</v>
      </c>
      <c r="G1079" s="183">
        <v>68.528778000000003</v>
      </c>
      <c r="H1079" s="183">
        <v>71.501105999999993</v>
      </c>
      <c r="I1079" s="183">
        <v>73.333220999999995</v>
      </c>
      <c r="J1079" s="183">
        <v>75.028175000000005</v>
      </c>
      <c r="K1079" s="183">
        <v>76.816513</v>
      </c>
      <c r="L1079" s="183">
        <v>79.105545000000006</v>
      </c>
      <c r="M1079" s="183">
        <v>82.389274999999998</v>
      </c>
      <c r="N1079" s="183">
        <v>85.212554999999995</v>
      </c>
      <c r="O1079" s="183">
        <v>87.857840999999993</v>
      </c>
      <c r="P1079" s="183">
        <v>90.787070999999997</v>
      </c>
      <c r="Q1079" s="183">
        <v>93.568115000000006</v>
      </c>
      <c r="R1079" s="183">
        <v>96.316704000000001</v>
      </c>
      <c r="S1079" s="183">
        <v>99.007499999999993</v>
      </c>
      <c r="T1079" s="183">
        <v>101.51067399999999</v>
      </c>
      <c r="U1079" s="183">
        <v>104.092606</v>
      </c>
      <c r="V1079" s="183">
        <v>106.960678</v>
      </c>
      <c r="W1079" s="183">
        <v>109.729111</v>
      </c>
      <c r="X1079" s="183">
        <v>112.21030399999999</v>
      </c>
      <c r="Y1079" s="183">
        <v>114.447395</v>
      </c>
      <c r="Z1079" s="183">
        <v>116.556892</v>
      </c>
      <c r="AA1079" s="183">
        <v>119.222054</v>
      </c>
      <c r="AB1079" s="183">
        <v>122.087616</v>
      </c>
      <c r="AC1079" s="183">
        <v>124.87835699999999</v>
      </c>
      <c r="AD1079" s="183">
        <v>127.276848</v>
      </c>
      <c r="AE1079" s="183">
        <v>130.562073</v>
      </c>
      <c r="AF1079" s="181">
        <v>2.6473E-2</v>
      </c>
      <c r="AG1079" s="37"/>
    </row>
    <row r="1080" spans="1:33" ht="15" customHeight="1" x14ac:dyDescent="0.35">
      <c r="A1080" s="36" t="s">
        <v>2494</v>
      </c>
      <c r="B1080" s="182" t="s">
        <v>2188</v>
      </c>
      <c r="C1080" s="183">
        <v>45.113124999999997</v>
      </c>
      <c r="D1080" s="183">
        <v>45.823872000000001</v>
      </c>
      <c r="E1080" s="183">
        <v>47.079422000000001</v>
      </c>
      <c r="F1080" s="183">
        <v>48.881729</v>
      </c>
      <c r="G1080" s="183">
        <v>50.889319999999998</v>
      </c>
      <c r="H1080" s="183">
        <v>52.472667999999999</v>
      </c>
      <c r="I1080" s="183">
        <v>53.831519999999998</v>
      </c>
      <c r="J1080" s="183">
        <v>54.790179999999999</v>
      </c>
      <c r="K1080" s="183">
        <v>55.408745000000003</v>
      </c>
      <c r="L1080" s="183">
        <v>56.077984000000001</v>
      </c>
      <c r="M1080" s="183">
        <v>56.936371000000001</v>
      </c>
      <c r="N1080" s="183">
        <v>57.733466999999997</v>
      </c>
      <c r="O1080" s="183">
        <v>58.599761999999998</v>
      </c>
      <c r="P1080" s="183">
        <v>59.338245000000001</v>
      </c>
      <c r="Q1080" s="183">
        <v>60.177258000000002</v>
      </c>
      <c r="R1080" s="183">
        <v>61.088894000000003</v>
      </c>
      <c r="S1080" s="183">
        <v>62.103966</v>
      </c>
      <c r="T1080" s="183">
        <v>63.057999000000002</v>
      </c>
      <c r="U1080" s="183">
        <v>64.199150000000003</v>
      </c>
      <c r="V1080" s="183">
        <v>65.297950999999998</v>
      </c>
      <c r="W1080" s="183">
        <v>66.262466000000003</v>
      </c>
      <c r="X1080" s="183">
        <v>67.283432000000005</v>
      </c>
      <c r="Y1080" s="183">
        <v>68.211753999999999</v>
      </c>
      <c r="Z1080" s="183">
        <v>69.052429000000004</v>
      </c>
      <c r="AA1080" s="183">
        <v>69.896789999999996</v>
      </c>
      <c r="AB1080" s="183">
        <v>70.774704</v>
      </c>
      <c r="AC1080" s="183">
        <v>71.584350999999998</v>
      </c>
      <c r="AD1080" s="183">
        <v>72.489959999999996</v>
      </c>
      <c r="AE1080" s="183">
        <v>73.544144000000003</v>
      </c>
      <c r="AF1080" s="181">
        <v>1.7607000000000001E-2</v>
      </c>
      <c r="AG1080" s="37"/>
    </row>
    <row r="1081" spans="1:33" ht="15" customHeight="1" x14ac:dyDescent="0.35">
      <c r="A1081" s="36" t="s">
        <v>2495</v>
      </c>
      <c r="B1081" s="182" t="s">
        <v>2190</v>
      </c>
      <c r="C1081" s="183">
        <v>84.972885000000005</v>
      </c>
      <c r="D1081" s="183">
        <v>87.969254000000006</v>
      </c>
      <c r="E1081" s="183">
        <v>89.361984000000007</v>
      </c>
      <c r="F1081" s="183">
        <v>89.232605000000007</v>
      </c>
      <c r="G1081" s="183">
        <v>90.041427999999996</v>
      </c>
      <c r="H1081" s="183">
        <v>92.010300000000001</v>
      </c>
      <c r="I1081" s="183">
        <v>93.620590000000007</v>
      </c>
      <c r="J1081" s="183">
        <v>94.567047000000002</v>
      </c>
      <c r="K1081" s="183">
        <v>95.788116000000002</v>
      </c>
      <c r="L1081" s="183">
        <v>97.497130999999996</v>
      </c>
      <c r="M1081" s="183">
        <v>100.27574199999999</v>
      </c>
      <c r="N1081" s="183">
        <v>102.75960499999999</v>
      </c>
      <c r="O1081" s="183">
        <v>104.728874</v>
      </c>
      <c r="P1081" s="183">
        <v>106.73648799999999</v>
      </c>
      <c r="Q1081" s="183">
        <v>108.74912999999999</v>
      </c>
      <c r="R1081" s="183">
        <v>110.25132000000001</v>
      </c>
      <c r="S1081" s="183">
        <v>111.933266</v>
      </c>
      <c r="T1081" s="183">
        <v>113.444214</v>
      </c>
      <c r="U1081" s="183">
        <v>115.631844</v>
      </c>
      <c r="V1081" s="183">
        <v>118.248558</v>
      </c>
      <c r="W1081" s="183">
        <v>120.61666099999999</v>
      </c>
      <c r="X1081" s="183">
        <v>122.74449199999999</v>
      </c>
      <c r="Y1081" s="183">
        <v>124.59002700000001</v>
      </c>
      <c r="Z1081" s="183">
        <v>126.468643</v>
      </c>
      <c r="AA1081" s="183">
        <v>128.815674</v>
      </c>
      <c r="AB1081" s="183">
        <v>131.33438100000001</v>
      </c>
      <c r="AC1081" s="183">
        <v>133.62702899999999</v>
      </c>
      <c r="AD1081" s="183">
        <v>135.85459900000001</v>
      </c>
      <c r="AE1081" s="183">
        <v>138.571472</v>
      </c>
      <c r="AF1081" s="181">
        <v>1.762E-2</v>
      </c>
      <c r="AG1081" s="37"/>
    </row>
    <row r="1082" spans="1:33" ht="15" customHeight="1" x14ac:dyDescent="0.35">
      <c r="A1082" s="36" t="s">
        <v>2496</v>
      </c>
      <c r="B1082" s="377" t="s">
        <v>2192</v>
      </c>
      <c r="C1082" s="378">
        <v>11.155306</v>
      </c>
      <c r="D1082" s="378">
        <v>11.232468000000001</v>
      </c>
      <c r="E1082" s="378">
        <v>11.418899</v>
      </c>
      <c r="F1082" s="378">
        <v>11.772729</v>
      </c>
      <c r="G1082" s="378">
        <v>12.124594999999999</v>
      </c>
      <c r="H1082" s="378">
        <v>12.44957</v>
      </c>
      <c r="I1082" s="378">
        <v>12.756942</v>
      </c>
      <c r="J1082" s="378">
        <v>13.020205000000001</v>
      </c>
      <c r="K1082" s="378">
        <v>13.255988</v>
      </c>
      <c r="L1082" s="378">
        <v>13.424469999999999</v>
      </c>
      <c r="M1082" s="378">
        <v>13.791549</v>
      </c>
      <c r="N1082" s="378">
        <v>14.275321999999999</v>
      </c>
      <c r="O1082" s="378">
        <v>14.735467</v>
      </c>
      <c r="P1082" s="378">
        <v>15.228156</v>
      </c>
      <c r="Q1082" s="378">
        <v>15.727231</v>
      </c>
      <c r="R1082" s="378">
        <v>16.258001</v>
      </c>
      <c r="S1082" s="378">
        <v>16.838384999999999</v>
      </c>
      <c r="T1082" s="378">
        <v>17.421755000000001</v>
      </c>
      <c r="U1082" s="378">
        <v>18.007158</v>
      </c>
      <c r="V1082" s="378">
        <v>18.613240999999999</v>
      </c>
      <c r="W1082" s="378">
        <v>19.210747000000001</v>
      </c>
      <c r="X1082" s="378">
        <v>19.844539999999999</v>
      </c>
      <c r="Y1082" s="378">
        <v>20.476295</v>
      </c>
      <c r="Z1082" s="378">
        <v>21.097967000000001</v>
      </c>
      <c r="AA1082" s="378">
        <v>21.740034000000001</v>
      </c>
      <c r="AB1082" s="378">
        <v>22.413015000000001</v>
      </c>
      <c r="AC1082" s="378">
        <v>23.099865000000001</v>
      </c>
      <c r="AD1082" s="378">
        <v>23.780638</v>
      </c>
      <c r="AE1082" s="378">
        <v>24.580249999999999</v>
      </c>
      <c r="AF1082" s="379">
        <v>2.8617E-2</v>
      </c>
      <c r="AG1082" s="37"/>
    </row>
    <row r="1083" spans="1:33" ht="15" customHeight="1" x14ac:dyDescent="0.35">
      <c r="A1083" s="36" t="s">
        <v>2497</v>
      </c>
      <c r="B1083" s="182" t="s">
        <v>2194</v>
      </c>
      <c r="C1083" s="183">
        <v>12.806755000000001</v>
      </c>
      <c r="D1083" s="183">
        <v>12.705550000000001</v>
      </c>
      <c r="E1083" s="183">
        <v>12.716104</v>
      </c>
      <c r="F1083" s="183">
        <v>12.421722000000001</v>
      </c>
      <c r="G1083" s="183">
        <v>12.344499000000001</v>
      </c>
      <c r="H1083" s="183">
        <v>12.384838999999999</v>
      </c>
      <c r="I1083" s="183">
        <v>12.517495</v>
      </c>
      <c r="J1083" s="183">
        <v>12.654722</v>
      </c>
      <c r="K1083" s="183">
        <v>12.788190999999999</v>
      </c>
      <c r="L1083" s="183">
        <v>12.89236</v>
      </c>
      <c r="M1083" s="183">
        <v>13.126071</v>
      </c>
      <c r="N1083" s="183">
        <v>13.359571000000001</v>
      </c>
      <c r="O1083" s="183">
        <v>13.586334000000001</v>
      </c>
      <c r="P1083" s="183">
        <v>13.777459</v>
      </c>
      <c r="Q1083" s="183">
        <v>13.926114999999999</v>
      </c>
      <c r="R1083" s="183">
        <v>14.121732</v>
      </c>
      <c r="S1083" s="183">
        <v>14.336074</v>
      </c>
      <c r="T1083" s="183">
        <v>14.545811</v>
      </c>
      <c r="U1083" s="183">
        <v>14.769667999999999</v>
      </c>
      <c r="V1083" s="183">
        <v>14.971499</v>
      </c>
      <c r="W1083" s="183">
        <v>15.180016999999999</v>
      </c>
      <c r="X1083" s="183">
        <v>15.388640000000001</v>
      </c>
      <c r="Y1083" s="183">
        <v>15.565537000000001</v>
      </c>
      <c r="Z1083" s="183">
        <v>15.753143</v>
      </c>
      <c r="AA1083" s="183">
        <v>15.958854000000001</v>
      </c>
      <c r="AB1083" s="183">
        <v>16.185428999999999</v>
      </c>
      <c r="AC1083" s="183">
        <v>16.389693999999999</v>
      </c>
      <c r="AD1083" s="183">
        <v>16.572174</v>
      </c>
      <c r="AE1083" s="183">
        <v>16.857455999999999</v>
      </c>
      <c r="AF1083" s="181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2498</v>
      </c>
      <c r="B1085" s="184" t="s">
        <v>2196</v>
      </c>
      <c r="C1085" s="180">
        <v>1799.420044</v>
      </c>
      <c r="D1085" s="180">
        <v>1803.8342290000001</v>
      </c>
      <c r="E1085" s="180">
        <v>1801.837158</v>
      </c>
      <c r="F1085" s="180">
        <v>1822.1964109999999</v>
      </c>
      <c r="G1085" s="180">
        <v>1849.631592</v>
      </c>
      <c r="H1085" s="180">
        <v>1868.607178</v>
      </c>
      <c r="I1085" s="180">
        <v>1889.594971</v>
      </c>
      <c r="J1085" s="180">
        <v>1908.9448239999999</v>
      </c>
      <c r="K1085" s="180">
        <v>1924.3695070000001</v>
      </c>
      <c r="L1085" s="180">
        <v>1939.3326420000001</v>
      </c>
      <c r="M1085" s="180">
        <v>1962.4061280000001</v>
      </c>
      <c r="N1085" s="180">
        <v>1983.56665</v>
      </c>
      <c r="O1085" s="180">
        <v>2003.252686</v>
      </c>
      <c r="P1085" s="180">
        <v>2021.819092</v>
      </c>
      <c r="Q1085" s="180">
        <v>2041.2601320000001</v>
      </c>
      <c r="R1085" s="180">
        <v>2063.797607</v>
      </c>
      <c r="S1085" s="180">
        <v>2086.1723630000001</v>
      </c>
      <c r="T1085" s="180">
        <v>2108.7521969999998</v>
      </c>
      <c r="U1085" s="180">
        <v>2131.7807619999999</v>
      </c>
      <c r="V1085" s="180">
        <v>2157.1579590000001</v>
      </c>
      <c r="W1085" s="180">
        <v>2182.0200199999999</v>
      </c>
      <c r="X1085" s="180">
        <v>2207.0178219999998</v>
      </c>
      <c r="Y1085" s="180">
        <v>2230.710693</v>
      </c>
      <c r="Z1085" s="180">
        <v>2251.209961</v>
      </c>
      <c r="AA1085" s="180">
        <v>2276.5686040000001</v>
      </c>
      <c r="AB1085" s="180">
        <v>2301.4204100000002</v>
      </c>
      <c r="AC1085" s="180">
        <v>2324.8835450000001</v>
      </c>
      <c r="AD1085" s="180">
        <v>2349.508057</v>
      </c>
      <c r="AE1085" s="180">
        <v>2383.4255370000001</v>
      </c>
      <c r="AF1085" s="178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196" t="s">
        <v>1156</v>
      </c>
      <c r="C1088" s="159"/>
      <c r="D1088" s="159"/>
      <c r="E1088" s="159"/>
      <c r="F1088" s="159"/>
      <c r="G1088" s="159"/>
      <c r="H1088" s="159"/>
      <c r="I1088" s="159"/>
      <c r="J1088" s="159"/>
      <c r="K1088" s="159"/>
      <c r="L1088" s="159"/>
      <c r="M1088" s="159"/>
      <c r="N1088" s="159"/>
      <c r="O1088" s="159"/>
      <c r="P1088" s="159"/>
      <c r="Q1088" s="159"/>
      <c r="R1088" s="159"/>
      <c r="S1088" s="159"/>
      <c r="T1088" s="159"/>
      <c r="U1088" s="159"/>
      <c r="V1088" s="159"/>
      <c r="W1088" s="159"/>
      <c r="X1088" s="159"/>
      <c r="Y1088" s="159"/>
      <c r="Z1088" s="159"/>
      <c r="AA1088" s="159"/>
      <c r="AB1088" s="159"/>
      <c r="AC1088" s="159"/>
      <c r="AD1088" s="159"/>
      <c r="AE1088" s="159"/>
      <c r="AF1088" s="159"/>
      <c r="AG1088" s="37"/>
    </row>
    <row r="1089" spans="2:33" ht="12" customHeight="1" x14ac:dyDescent="0.35">
      <c r="B1089" s="37" t="s">
        <v>2197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2198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372"/>
      <c r="C1179" s="372"/>
      <c r="D1179" s="372"/>
      <c r="E1179" s="372"/>
      <c r="F1179" s="372"/>
      <c r="G1179" s="372"/>
      <c r="H1179" s="372"/>
      <c r="I1179" s="372"/>
      <c r="J1179" s="372"/>
      <c r="K1179" s="372"/>
      <c r="L1179" s="372"/>
      <c r="M1179" s="372"/>
      <c r="N1179" s="372"/>
      <c r="O1179" s="372"/>
      <c r="P1179" s="372"/>
      <c r="Q1179" s="372"/>
      <c r="R1179" s="372"/>
      <c r="S1179" s="372"/>
      <c r="T1179" s="372"/>
      <c r="U1179" s="372"/>
      <c r="V1179" s="372"/>
      <c r="W1179" s="372"/>
      <c r="X1179" s="372"/>
      <c r="Y1179" s="372"/>
      <c r="Z1179" s="372"/>
      <c r="AA1179" s="372"/>
      <c r="AB1179" s="372"/>
      <c r="AC1179" s="372"/>
      <c r="AD1179" s="372"/>
      <c r="AE1179" s="372"/>
      <c r="AF1179" s="372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1997</v>
      </c>
      <c r="AG1184" s="37"/>
    </row>
    <row r="1185" spans="1:33" ht="15" customHeight="1" x14ac:dyDescent="0.35">
      <c r="A1185" s="36" t="s">
        <v>2499</v>
      </c>
      <c r="B1185" s="188" t="s">
        <v>2500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64" t="s">
        <v>1998</v>
      </c>
      <c r="AG1185" s="37"/>
    </row>
    <row r="1186" spans="1:33" ht="15" customHeight="1" x14ac:dyDescent="0.35">
      <c r="A1186" s="35"/>
      <c r="B1186" s="189" t="s">
        <v>2501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64" t="s">
        <v>1999</v>
      </c>
      <c r="AG1186" s="37"/>
    </row>
    <row r="1187" spans="1:33" ht="15" customHeight="1" x14ac:dyDescent="0.35">
      <c r="A1187" s="35"/>
      <c r="B1187" s="189"/>
      <c r="C1187" s="166"/>
      <c r="D1187" s="166"/>
      <c r="E1187" s="166"/>
      <c r="F1187" s="166"/>
      <c r="G1187" s="166"/>
      <c r="H1187" s="166"/>
      <c r="I1187" s="166"/>
      <c r="J1187" s="166"/>
      <c r="K1187" s="166"/>
      <c r="L1187" s="166"/>
      <c r="M1187" s="166"/>
      <c r="N1187" s="166"/>
      <c r="O1187" s="166"/>
      <c r="P1187" s="166"/>
      <c r="Q1187" s="166"/>
      <c r="R1187" s="166"/>
      <c r="S1187" s="166"/>
      <c r="T1187" s="166"/>
      <c r="U1187" s="166"/>
      <c r="V1187" s="166"/>
      <c r="W1187" s="166"/>
      <c r="X1187" s="166"/>
      <c r="Y1187" s="166"/>
      <c r="Z1187" s="166"/>
      <c r="AA1187" s="166"/>
      <c r="AB1187" s="166"/>
      <c r="AC1187" s="166"/>
      <c r="AD1187" s="166"/>
      <c r="AE1187" s="166"/>
      <c r="AF1187" s="164" t="s">
        <v>2082</v>
      </c>
      <c r="AG1187" s="37"/>
    </row>
    <row r="1188" spans="1:33" ht="15" customHeight="1" thickBot="1" x14ac:dyDescent="0.4">
      <c r="A1188" s="35"/>
      <c r="B1188" s="190" t="s">
        <v>2118</v>
      </c>
      <c r="C1188" s="190">
        <v>2022</v>
      </c>
      <c r="D1188" s="190">
        <v>2023</v>
      </c>
      <c r="E1188" s="190">
        <v>2024</v>
      </c>
      <c r="F1188" s="190">
        <v>2025</v>
      </c>
      <c r="G1188" s="190">
        <v>2026</v>
      </c>
      <c r="H1188" s="190">
        <v>2027</v>
      </c>
      <c r="I1188" s="190">
        <v>2028</v>
      </c>
      <c r="J1188" s="190">
        <v>2029</v>
      </c>
      <c r="K1188" s="190">
        <v>2030</v>
      </c>
      <c r="L1188" s="190">
        <v>2031</v>
      </c>
      <c r="M1188" s="190">
        <v>2032</v>
      </c>
      <c r="N1188" s="190">
        <v>2033</v>
      </c>
      <c r="O1188" s="190">
        <v>2034</v>
      </c>
      <c r="P1188" s="190">
        <v>2035</v>
      </c>
      <c r="Q1188" s="190">
        <v>2036</v>
      </c>
      <c r="R1188" s="190">
        <v>2037</v>
      </c>
      <c r="S1188" s="190">
        <v>2038</v>
      </c>
      <c r="T1188" s="190">
        <v>2039</v>
      </c>
      <c r="U1188" s="190">
        <v>2040</v>
      </c>
      <c r="V1188" s="190">
        <v>2041</v>
      </c>
      <c r="W1188" s="190">
        <v>2042</v>
      </c>
      <c r="X1188" s="190">
        <v>2043</v>
      </c>
      <c r="Y1188" s="190">
        <v>2044</v>
      </c>
      <c r="Z1188" s="190">
        <v>2045</v>
      </c>
      <c r="AA1188" s="190">
        <v>2046</v>
      </c>
      <c r="AB1188" s="190">
        <v>2047</v>
      </c>
      <c r="AC1188" s="190">
        <v>2048</v>
      </c>
      <c r="AD1188" s="190">
        <v>2049</v>
      </c>
      <c r="AE1188" s="190">
        <v>2050</v>
      </c>
      <c r="AF1188" s="191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2502</v>
      </c>
      <c r="B1190" s="184" t="s">
        <v>2120</v>
      </c>
      <c r="C1190" s="180">
        <v>19750.261718999998</v>
      </c>
      <c r="D1190" s="180">
        <v>19903.289062</v>
      </c>
      <c r="E1190" s="180">
        <v>20095.435547000001</v>
      </c>
      <c r="F1190" s="180">
        <v>20409.421875</v>
      </c>
      <c r="G1190" s="180">
        <v>20840.714843999998</v>
      </c>
      <c r="H1190" s="180">
        <v>21273.421875</v>
      </c>
      <c r="I1190" s="180">
        <v>21681.255859000001</v>
      </c>
      <c r="J1190" s="180">
        <v>22051.705077999999</v>
      </c>
      <c r="K1190" s="180">
        <v>22391.814452999999</v>
      </c>
      <c r="L1190" s="180">
        <v>22742.044922000001</v>
      </c>
      <c r="M1190" s="180">
        <v>23153.001952999999</v>
      </c>
      <c r="N1190" s="180">
        <v>23603.867188</v>
      </c>
      <c r="O1190" s="180">
        <v>24055.123047000001</v>
      </c>
      <c r="P1190" s="180">
        <v>24510.957031000002</v>
      </c>
      <c r="Q1190" s="180">
        <v>24995.804688</v>
      </c>
      <c r="R1190" s="180">
        <v>25506.921875</v>
      </c>
      <c r="S1190" s="180">
        <v>26032.332031000002</v>
      </c>
      <c r="T1190" s="180">
        <v>26566.107422000001</v>
      </c>
      <c r="U1190" s="180">
        <v>27148.945312</v>
      </c>
      <c r="V1190" s="180">
        <v>27734.087890999999</v>
      </c>
      <c r="W1190" s="180">
        <v>28324.492188</v>
      </c>
      <c r="X1190" s="180">
        <v>28926.738281000002</v>
      </c>
      <c r="Y1190" s="180">
        <v>29527.414062</v>
      </c>
      <c r="Z1190" s="180">
        <v>30130</v>
      </c>
      <c r="AA1190" s="180">
        <v>30747.568359000001</v>
      </c>
      <c r="AB1190" s="180">
        <v>31389.150390999999</v>
      </c>
      <c r="AC1190" s="180">
        <v>32039.970702999999</v>
      </c>
      <c r="AD1190" s="180">
        <v>32698.533202999999</v>
      </c>
      <c r="AE1190" s="180">
        <v>33404.984375</v>
      </c>
      <c r="AF1190" s="178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2503</v>
      </c>
      <c r="B1192" s="184" t="s">
        <v>2122</v>
      </c>
      <c r="C1192" s="180">
        <v>11.279208000000001</v>
      </c>
      <c r="D1192" s="180">
        <v>11.475965</v>
      </c>
      <c r="E1192" s="180">
        <v>11.494586999999999</v>
      </c>
      <c r="F1192" s="180">
        <v>11.539127000000001</v>
      </c>
      <c r="G1192" s="180">
        <v>11.638339999999999</v>
      </c>
      <c r="H1192" s="180">
        <v>11.761581</v>
      </c>
      <c r="I1192" s="180">
        <v>11.889557</v>
      </c>
      <c r="J1192" s="180">
        <v>12.001970999999999</v>
      </c>
      <c r="K1192" s="180">
        <v>12.091051</v>
      </c>
      <c r="L1192" s="180">
        <v>12.16886</v>
      </c>
      <c r="M1192" s="180">
        <v>12.269966999999999</v>
      </c>
      <c r="N1192" s="180">
        <v>12.387231</v>
      </c>
      <c r="O1192" s="180">
        <v>12.531549</v>
      </c>
      <c r="P1192" s="180">
        <v>12.666117</v>
      </c>
      <c r="Q1192" s="180">
        <v>12.773464000000001</v>
      </c>
      <c r="R1192" s="180">
        <v>12.889017000000001</v>
      </c>
      <c r="S1192" s="180">
        <v>13.012561</v>
      </c>
      <c r="T1192" s="180">
        <v>13.133895000000001</v>
      </c>
      <c r="U1192" s="180">
        <v>13.263807999999999</v>
      </c>
      <c r="V1192" s="180">
        <v>13.382056</v>
      </c>
      <c r="W1192" s="180">
        <v>13.508067</v>
      </c>
      <c r="X1192" s="180">
        <v>13.623625000000001</v>
      </c>
      <c r="Y1192" s="180">
        <v>13.73643</v>
      </c>
      <c r="Z1192" s="180">
        <v>13.855204000000001</v>
      </c>
      <c r="AA1192" s="180">
        <v>13.981429</v>
      </c>
      <c r="AB1192" s="180">
        <v>14.119851000000001</v>
      </c>
      <c r="AC1192" s="180">
        <v>14.259048999999999</v>
      </c>
      <c r="AD1192" s="180">
        <v>14.396793000000001</v>
      </c>
      <c r="AE1192" s="180">
        <v>14.545947999999999</v>
      </c>
      <c r="AF1192" s="178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184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184" t="s">
        <v>2123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2504</v>
      </c>
      <c r="B1197" s="182" t="s">
        <v>2125</v>
      </c>
      <c r="C1197" s="183">
        <v>47.488261999999999</v>
      </c>
      <c r="D1197" s="183">
        <v>47.334412</v>
      </c>
      <c r="E1197" s="183">
        <v>47.735489000000001</v>
      </c>
      <c r="F1197" s="183">
        <v>48.319847000000003</v>
      </c>
      <c r="G1197" s="183">
        <v>48.968277</v>
      </c>
      <c r="H1197" s="183">
        <v>49.556736000000001</v>
      </c>
      <c r="I1197" s="183">
        <v>50.126376999999998</v>
      </c>
      <c r="J1197" s="183">
        <v>50.646877000000003</v>
      </c>
      <c r="K1197" s="183">
        <v>51.110008000000001</v>
      </c>
      <c r="L1197" s="183">
        <v>51.607154999999999</v>
      </c>
      <c r="M1197" s="183">
        <v>52.090321000000003</v>
      </c>
      <c r="N1197" s="183">
        <v>52.581569999999999</v>
      </c>
      <c r="O1197" s="183">
        <v>53.042458000000003</v>
      </c>
      <c r="P1197" s="183">
        <v>53.522640000000003</v>
      </c>
      <c r="Q1197" s="183">
        <v>53.916561000000002</v>
      </c>
      <c r="R1197" s="183">
        <v>54.382713000000003</v>
      </c>
      <c r="S1197" s="183">
        <v>54.845832999999999</v>
      </c>
      <c r="T1197" s="183">
        <v>55.334159999999997</v>
      </c>
      <c r="U1197" s="183">
        <v>55.906981999999999</v>
      </c>
      <c r="V1197" s="183">
        <v>56.471069</v>
      </c>
      <c r="W1197" s="183">
        <v>56.980300999999997</v>
      </c>
      <c r="X1197" s="183">
        <v>57.471522999999998</v>
      </c>
      <c r="Y1197" s="183">
        <v>57.937491999999999</v>
      </c>
      <c r="Z1197" s="183">
        <v>58.420802999999999</v>
      </c>
      <c r="AA1197" s="183">
        <v>58.902434999999997</v>
      </c>
      <c r="AB1197" s="183">
        <v>59.383625000000002</v>
      </c>
      <c r="AC1197" s="183">
        <v>59.845748999999998</v>
      </c>
      <c r="AD1197" s="183">
        <v>60.314194000000001</v>
      </c>
      <c r="AE1197" s="183">
        <v>60.787948999999998</v>
      </c>
      <c r="AF1197" s="181">
        <v>8.8570000000000003E-3</v>
      </c>
      <c r="AG1197" s="37"/>
    </row>
    <row r="1198" spans="1:33" ht="15" customHeight="1" x14ac:dyDescent="0.35">
      <c r="A1198" s="36" t="s">
        <v>2505</v>
      </c>
      <c r="B1198" s="182" t="s">
        <v>2127</v>
      </c>
      <c r="C1198" s="183">
        <v>105.480362</v>
      </c>
      <c r="D1198" s="183">
        <v>103.096672</v>
      </c>
      <c r="E1198" s="183">
        <v>103.510216</v>
      </c>
      <c r="F1198" s="183">
        <v>103.629898</v>
      </c>
      <c r="G1198" s="183">
        <v>104.003601</v>
      </c>
      <c r="H1198" s="183">
        <v>103.356697</v>
      </c>
      <c r="I1198" s="183">
        <v>103.016327</v>
      </c>
      <c r="J1198" s="183">
        <v>102.433426</v>
      </c>
      <c r="K1198" s="183">
        <v>102.435028</v>
      </c>
      <c r="L1198" s="183">
        <v>102.69618199999999</v>
      </c>
      <c r="M1198" s="183">
        <v>103.60047900000001</v>
      </c>
      <c r="N1198" s="183">
        <v>104.42487300000001</v>
      </c>
      <c r="O1198" s="183">
        <v>104.918938</v>
      </c>
      <c r="P1198" s="183">
        <v>105.238556</v>
      </c>
      <c r="Q1198" s="183">
        <v>105.662918</v>
      </c>
      <c r="R1198" s="183">
        <v>106.219719</v>
      </c>
      <c r="S1198" s="183">
        <v>106.44249000000001</v>
      </c>
      <c r="T1198" s="183">
        <v>106.79542499999999</v>
      </c>
      <c r="U1198" s="183">
        <v>106.756927</v>
      </c>
      <c r="V1198" s="183">
        <v>106.852943</v>
      </c>
      <c r="W1198" s="183">
        <v>107.307022</v>
      </c>
      <c r="X1198" s="183">
        <v>108.061279</v>
      </c>
      <c r="Y1198" s="183">
        <v>108.76563299999999</v>
      </c>
      <c r="Z1198" s="183">
        <v>109.01310700000001</v>
      </c>
      <c r="AA1198" s="183">
        <v>109.489349</v>
      </c>
      <c r="AB1198" s="183">
        <v>109.457596</v>
      </c>
      <c r="AC1198" s="183">
        <v>109.83978999999999</v>
      </c>
      <c r="AD1198" s="183">
        <v>110.39891799999999</v>
      </c>
      <c r="AE1198" s="183">
        <v>111.022476</v>
      </c>
      <c r="AF1198" s="181">
        <v>1.8309999999999999E-3</v>
      </c>
      <c r="AG1198" s="37"/>
    </row>
    <row r="1199" spans="1:33" ht="15" customHeight="1" x14ac:dyDescent="0.35">
      <c r="A1199" s="36" t="s">
        <v>2506</v>
      </c>
      <c r="B1199" s="182" t="s">
        <v>2129</v>
      </c>
      <c r="C1199" s="183">
        <v>129.22640999999999</v>
      </c>
      <c r="D1199" s="183">
        <v>128.038544</v>
      </c>
      <c r="E1199" s="183">
        <v>128.203217</v>
      </c>
      <c r="F1199" s="183">
        <v>130.706512</v>
      </c>
      <c r="G1199" s="183">
        <v>132.225662</v>
      </c>
      <c r="H1199" s="183">
        <v>132.62211600000001</v>
      </c>
      <c r="I1199" s="183">
        <v>134.336105</v>
      </c>
      <c r="J1199" s="183">
        <v>138.343491</v>
      </c>
      <c r="K1199" s="183">
        <v>141.13179</v>
      </c>
      <c r="L1199" s="183">
        <v>142.10629299999999</v>
      </c>
      <c r="M1199" s="183">
        <v>142.71931499999999</v>
      </c>
      <c r="N1199" s="183">
        <v>143.71107499999999</v>
      </c>
      <c r="O1199" s="183">
        <v>144.62661700000001</v>
      </c>
      <c r="P1199" s="183">
        <v>145.93177800000001</v>
      </c>
      <c r="Q1199" s="183">
        <v>147.85614000000001</v>
      </c>
      <c r="R1199" s="183">
        <v>150.25386</v>
      </c>
      <c r="S1199" s="183">
        <v>152.9991</v>
      </c>
      <c r="T1199" s="183">
        <v>155.61360199999999</v>
      </c>
      <c r="U1199" s="183">
        <v>158.89381399999999</v>
      </c>
      <c r="V1199" s="183">
        <v>162.585037</v>
      </c>
      <c r="W1199" s="183">
        <v>165.33770799999999</v>
      </c>
      <c r="X1199" s="183">
        <v>167.84973099999999</v>
      </c>
      <c r="Y1199" s="183">
        <v>170.375519</v>
      </c>
      <c r="Z1199" s="183">
        <v>173.22169500000001</v>
      </c>
      <c r="AA1199" s="183">
        <v>176.20010400000001</v>
      </c>
      <c r="AB1199" s="183">
        <v>179.14591999999999</v>
      </c>
      <c r="AC1199" s="183">
        <v>181.72615099999999</v>
      </c>
      <c r="AD1199" s="183">
        <v>184.12799100000001</v>
      </c>
      <c r="AE1199" s="183">
        <v>187.40098599999999</v>
      </c>
      <c r="AF1199" s="181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184" t="s">
        <v>2130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2507</v>
      </c>
      <c r="B1202" s="182" t="s">
        <v>2132</v>
      </c>
      <c r="C1202" s="183">
        <v>51.599930000000001</v>
      </c>
      <c r="D1202" s="183">
        <v>52.637000999999998</v>
      </c>
      <c r="E1202" s="183">
        <v>53.443137999999998</v>
      </c>
      <c r="F1202" s="183">
        <v>54.301239000000002</v>
      </c>
      <c r="G1202" s="183">
        <v>55.406433</v>
      </c>
      <c r="H1202" s="183">
        <v>56.575527000000001</v>
      </c>
      <c r="I1202" s="183">
        <v>57.755676000000001</v>
      </c>
      <c r="J1202" s="183">
        <v>58.888629999999999</v>
      </c>
      <c r="K1202" s="183">
        <v>60.001221000000001</v>
      </c>
      <c r="L1202" s="183">
        <v>61.177455999999999</v>
      </c>
      <c r="M1202" s="183">
        <v>62.235923999999997</v>
      </c>
      <c r="N1202" s="183">
        <v>63.212654000000001</v>
      </c>
      <c r="O1202" s="183">
        <v>64.218947999999997</v>
      </c>
      <c r="P1202" s="183">
        <v>65.310813999999993</v>
      </c>
      <c r="Q1202" s="183">
        <v>66.422912999999994</v>
      </c>
      <c r="R1202" s="183">
        <v>67.584793000000005</v>
      </c>
      <c r="S1202" s="183">
        <v>68.717499000000004</v>
      </c>
      <c r="T1202" s="183">
        <v>69.870834000000002</v>
      </c>
      <c r="U1202" s="183">
        <v>71.115593000000004</v>
      </c>
      <c r="V1202" s="183">
        <v>72.349997999999999</v>
      </c>
      <c r="W1202" s="183">
        <v>73.587051000000002</v>
      </c>
      <c r="X1202" s="183">
        <v>74.820312000000001</v>
      </c>
      <c r="Y1202" s="183">
        <v>76.058456000000007</v>
      </c>
      <c r="Z1202" s="183">
        <v>77.295592999999997</v>
      </c>
      <c r="AA1202" s="183">
        <v>78.513199</v>
      </c>
      <c r="AB1202" s="183">
        <v>79.761543000000003</v>
      </c>
      <c r="AC1202" s="183">
        <v>81.023193000000006</v>
      </c>
      <c r="AD1202" s="183">
        <v>82.300010999999998</v>
      </c>
      <c r="AE1202" s="183">
        <v>83.584975999999997</v>
      </c>
      <c r="AF1202" s="181">
        <v>1.7375999999999999E-2</v>
      </c>
      <c r="AG1202" s="37"/>
    </row>
    <row r="1203" spans="1:33" ht="15" customHeight="1" x14ac:dyDescent="0.35">
      <c r="A1203" s="36" t="s">
        <v>2508</v>
      </c>
      <c r="B1203" s="182" t="s">
        <v>2134</v>
      </c>
      <c r="C1203" s="183">
        <v>7.3676649999999997</v>
      </c>
      <c r="D1203" s="183">
        <v>7.2929130000000004</v>
      </c>
      <c r="E1203" s="183">
        <v>7.2465279999999996</v>
      </c>
      <c r="F1203" s="183">
        <v>7.2116069999999999</v>
      </c>
      <c r="G1203" s="183">
        <v>7.226896</v>
      </c>
      <c r="H1203" s="183">
        <v>7.288252</v>
      </c>
      <c r="I1203" s="183">
        <v>7.3469059999999997</v>
      </c>
      <c r="J1203" s="183">
        <v>7.4072380000000004</v>
      </c>
      <c r="K1203" s="183">
        <v>7.4481000000000002</v>
      </c>
      <c r="L1203" s="183">
        <v>7.488029</v>
      </c>
      <c r="M1203" s="183">
        <v>7.5261639999999996</v>
      </c>
      <c r="N1203" s="183">
        <v>7.5642940000000003</v>
      </c>
      <c r="O1203" s="183">
        <v>7.592295</v>
      </c>
      <c r="P1203" s="183">
        <v>7.612285</v>
      </c>
      <c r="Q1203" s="183">
        <v>7.637886</v>
      </c>
      <c r="R1203" s="183">
        <v>7.6979319999999998</v>
      </c>
      <c r="S1203" s="183">
        <v>7.745431</v>
      </c>
      <c r="T1203" s="183">
        <v>7.7998640000000004</v>
      </c>
      <c r="U1203" s="183">
        <v>7.8498580000000002</v>
      </c>
      <c r="V1203" s="183">
        <v>7.9075350000000002</v>
      </c>
      <c r="W1203" s="183">
        <v>7.9743040000000001</v>
      </c>
      <c r="X1203" s="183">
        <v>8.0464000000000002</v>
      </c>
      <c r="Y1203" s="183">
        <v>8.1214809999999993</v>
      </c>
      <c r="Z1203" s="183">
        <v>8.1936640000000001</v>
      </c>
      <c r="AA1203" s="183">
        <v>8.2686270000000004</v>
      </c>
      <c r="AB1203" s="183">
        <v>8.3502469999999995</v>
      </c>
      <c r="AC1203" s="183">
        <v>8.4662710000000008</v>
      </c>
      <c r="AD1203" s="183">
        <v>8.5890730000000008</v>
      </c>
      <c r="AE1203" s="183">
        <v>8.7123760000000008</v>
      </c>
      <c r="AF1203" s="181">
        <v>6.0049999999999999E-3</v>
      </c>
      <c r="AG1203" s="37"/>
    </row>
    <row r="1204" spans="1:33" ht="15" customHeight="1" x14ac:dyDescent="0.35">
      <c r="A1204" s="36" t="s">
        <v>2509</v>
      </c>
      <c r="B1204" s="182" t="s">
        <v>2136</v>
      </c>
      <c r="C1204" s="183">
        <v>1.954709</v>
      </c>
      <c r="D1204" s="183">
        <v>1.9662409999999999</v>
      </c>
      <c r="E1204" s="183">
        <v>2.0007320000000002</v>
      </c>
      <c r="F1204" s="183">
        <v>2.0433249999999998</v>
      </c>
      <c r="G1204" s="183">
        <v>2.1283720000000002</v>
      </c>
      <c r="H1204" s="183">
        <v>2.2197939999999998</v>
      </c>
      <c r="I1204" s="183">
        <v>2.29372</v>
      </c>
      <c r="J1204" s="183">
        <v>2.3401749999999999</v>
      </c>
      <c r="K1204" s="183">
        <v>2.3792019999999998</v>
      </c>
      <c r="L1204" s="183">
        <v>2.440677</v>
      </c>
      <c r="M1204" s="183">
        <v>2.4980419999999999</v>
      </c>
      <c r="N1204" s="183">
        <v>2.55755</v>
      </c>
      <c r="O1204" s="183">
        <v>2.6113919999999999</v>
      </c>
      <c r="P1204" s="183">
        <v>2.6582219999999999</v>
      </c>
      <c r="Q1204" s="183">
        <v>2.688774</v>
      </c>
      <c r="R1204" s="183">
        <v>2.7259039999999999</v>
      </c>
      <c r="S1204" s="183">
        <v>2.7576320000000001</v>
      </c>
      <c r="T1204" s="183">
        <v>2.776081</v>
      </c>
      <c r="U1204" s="183">
        <v>2.8071350000000002</v>
      </c>
      <c r="V1204" s="183">
        <v>2.83813</v>
      </c>
      <c r="W1204" s="183">
        <v>2.8629630000000001</v>
      </c>
      <c r="X1204" s="183">
        <v>2.8873329999999999</v>
      </c>
      <c r="Y1204" s="183">
        <v>2.9068890000000001</v>
      </c>
      <c r="Z1204" s="183">
        <v>2.923613</v>
      </c>
      <c r="AA1204" s="183">
        <v>2.942596</v>
      </c>
      <c r="AB1204" s="183">
        <v>2.9648180000000002</v>
      </c>
      <c r="AC1204" s="183">
        <v>2.98441</v>
      </c>
      <c r="AD1204" s="183">
        <v>3.0016949999999998</v>
      </c>
      <c r="AE1204" s="183">
        <v>3.0243289999999998</v>
      </c>
      <c r="AF1204" s="181">
        <v>1.5709999999999998E-2</v>
      </c>
      <c r="AG1204" s="37"/>
    </row>
    <row r="1205" spans="1:33" ht="15" customHeight="1" x14ac:dyDescent="0.35">
      <c r="A1205" s="36" t="s">
        <v>2510</v>
      </c>
      <c r="B1205" s="182" t="s">
        <v>2138</v>
      </c>
      <c r="C1205" s="183">
        <v>5.9811540000000001</v>
      </c>
      <c r="D1205" s="183">
        <v>5.3993099999999998</v>
      </c>
      <c r="E1205" s="183">
        <v>5.2252140000000002</v>
      </c>
      <c r="F1205" s="183">
        <v>5.2945539999999998</v>
      </c>
      <c r="G1205" s="183">
        <v>5.2063819999999996</v>
      </c>
      <c r="H1205" s="183">
        <v>5.1644009999999998</v>
      </c>
      <c r="I1205" s="183">
        <v>5.2196300000000004</v>
      </c>
      <c r="J1205" s="183">
        <v>5.2710819999999998</v>
      </c>
      <c r="K1205" s="183">
        <v>5.270753</v>
      </c>
      <c r="L1205" s="183">
        <v>5.2623670000000002</v>
      </c>
      <c r="M1205" s="183">
        <v>5.315741</v>
      </c>
      <c r="N1205" s="183">
        <v>5.3899429999999997</v>
      </c>
      <c r="O1205" s="183">
        <v>5.471425</v>
      </c>
      <c r="P1205" s="183">
        <v>5.5044310000000003</v>
      </c>
      <c r="Q1205" s="183">
        <v>5.4687840000000003</v>
      </c>
      <c r="R1205" s="183">
        <v>5.4866780000000004</v>
      </c>
      <c r="S1205" s="183">
        <v>5.489554</v>
      </c>
      <c r="T1205" s="183">
        <v>5.5025019999999998</v>
      </c>
      <c r="U1205" s="183">
        <v>5.5360930000000002</v>
      </c>
      <c r="V1205" s="183">
        <v>5.5880219999999996</v>
      </c>
      <c r="W1205" s="183">
        <v>5.623081</v>
      </c>
      <c r="X1205" s="183">
        <v>5.641254</v>
      </c>
      <c r="Y1205" s="183">
        <v>5.6312829999999998</v>
      </c>
      <c r="Z1205" s="183">
        <v>5.5835179999999998</v>
      </c>
      <c r="AA1205" s="183">
        <v>5.5479099999999999</v>
      </c>
      <c r="AB1205" s="183">
        <v>5.5408929999999996</v>
      </c>
      <c r="AC1205" s="183">
        <v>5.5149540000000004</v>
      </c>
      <c r="AD1205" s="183">
        <v>5.5048579999999996</v>
      </c>
      <c r="AE1205" s="183">
        <v>5.5476200000000002</v>
      </c>
      <c r="AF1205" s="181">
        <v>-2.6840000000000002E-3</v>
      </c>
      <c r="AG1205" s="37"/>
    </row>
    <row r="1206" spans="1:33" ht="15" customHeight="1" x14ac:dyDescent="0.35">
      <c r="A1206" s="36" t="s">
        <v>2511</v>
      </c>
      <c r="B1206" s="182" t="s">
        <v>2140</v>
      </c>
      <c r="C1206" s="183">
        <v>4.0678080000000003</v>
      </c>
      <c r="D1206" s="183">
        <v>4.0101990000000001</v>
      </c>
      <c r="E1206" s="183">
        <v>4.0354669999999997</v>
      </c>
      <c r="F1206" s="183">
        <v>4.0738989999999999</v>
      </c>
      <c r="G1206" s="183">
        <v>4.190404</v>
      </c>
      <c r="H1206" s="183">
        <v>4.3179889999999999</v>
      </c>
      <c r="I1206" s="183">
        <v>4.3992699999999996</v>
      </c>
      <c r="J1206" s="183">
        <v>4.4907219999999999</v>
      </c>
      <c r="K1206" s="183">
        <v>4.5825389999999997</v>
      </c>
      <c r="L1206" s="183">
        <v>4.6793909999999999</v>
      </c>
      <c r="M1206" s="183">
        <v>4.8497510000000004</v>
      </c>
      <c r="N1206" s="183">
        <v>4.9700069999999998</v>
      </c>
      <c r="O1206" s="183">
        <v>5.0842850000000004</v>
      </c>
      <c r="P1206" s="183">
        <v>5.2426599999999999</v>
      </c>
      <c r="Q1206" s="183">
        <v>5.3868489999999998</v>
      </c>
      <c r="R1206" s="183">
        <v>5.5353859999999999</v>
      </c>
      <c r="S1206" s="183">
        <v>5.6993900000000002</v>
      </c>
      <c r="T1206" s="183">
        <v>5.8332620000000004</v>
      </c>
      <c r="U1206" s="183">
        <v>5.9722619999999997</v>
      </c>
      <c r="V1206" s="183">
        <v>6.1505590000000003</v>
      </c>
      <c r="W1206" s="183">
        <v>6.3315320000000002</v>
      </c>
      <c r="X1206" s="183">
        <v>6.4859140000000002</v>
      </c>
      <c r="Y1206" s="183">
        <v>6.6133639999999998</v>
      </c>
      <c r="Z1206" s="183">
        <v>6.7112129999999999</v>
      </c>
      <c r="AA1206" s="183">
        <v>6.8582619999999999</v>
      </c>
      <c r="AB1206" s="183">
        <v>7.0268389999999998</v>
      </c>
      <c r="AC1206" s="183">
        <v>7.1706390000000004</v>
      </c>
      <c r="AD1206" s="183">
        <v>7.2741059999999997</v>
      </c>
      <c r="AE1206" s="183">
        <v>7.5584300000000004</v>
      </c>
      <c r="AF1206" s="181">
        <v>2.2374000000000002E-2</v>
      </c>
      <c r="AG1206" s="37"/>
    </row>
    <row r="1207" spans="1:33" ht="15" customHeight="1" x14ac:dyDescent="0.35">
      <c r="A1207" s="36" t="s">
        <v>2512</v>
      </c>
      <c r="B1207" s="182" t="s">
        <v>2142</v>
      </c>
      <c r="C1207" s="183">
        <v>4.310244</v>
      </c>
      <c r="D1207" s="183">
        <v>4.2252090000000004</v>
      </c>
      <c r="E1207" s="183">
        <v>4.1561149999999998</v>
      </c>
      <c r="F1207" s="183">
        <v>4.1861649999999999</v>
      </c>
      <c r="G1207" s="183">
        <v>4.2297149999999997</v>
      </c>
      <c r="H1207" s="183">
        <v>4.2722490000000004</v>
      </c>
      <c r="I1207" s="183">
        <v>4.3278780000000001</v>
      </c>
      <c r="J1207" s="183">
        <v>4.3855979999999999</v>
      </c>
      <c r="K1207" s="183">
        <v>4.4471629999999998</v>
      </c>
      <c r="L1207" s="183">
        <v>4.510942</v>
      </c>
      <c r="M1207" s="183">
        <v>4.5876749999999999</v>
      </c>
      <c r="N1207" s="183">
        <v>4.6585890000000001</v>
      </c>
      <c r="O1207" s="183">
        <v>4.7430890000000003</v>
      </c>
      <c r="P1207" s="183">
        <v>4.8319210000000004</v>
      </c>
      <c r="Q1207" s="183">
        <v>4.9125889999999997</v>
      </c>
      <c r="R1207" s="183">
        <v>5.0055740000000002</v>
      </c>
      <c r="S1207" s="183">
        <v>5.1028029999999998</v>
      </c>
      <c r="T1207" s="183">
        <v>5.2048069999999997</v>
      </c>
      <c r="U1207" s="183">
        <v>5.3151029999999997</v>
      </c>
      <c r="V1207" s="183">
        <v>5.428261</v>
      </c>
      <c r="W1207" s="183">
        <v>5.5361039999999999</v>
      </c>
      <c r="X1207" s="183">
        <v>5.6425460000000003</v>
      </c>
      <c r="Y1207" s="183">
        <v>5.7441019999999998</v>
      </c>
      <c r="Z1207" s="183">
        <v>5.8401240000000003</v>
      </c>
      <c r="AA1207" s="183">
        <v>5.9437879999999996</v>
      </c>
      <c r="AB1207" s="183">
        <v>6.0569509999999998</v>
      </c>
      <c r="AC1207" s="183">
        <v>6.1537179999999996</v>
      </c>
      <c r="AD1207" s="183">
        <v>6.255795</v>
      </c>
      <c r="AE1207" s="183">
        <v>6.3797860000000002</v>
      </c>
      <c r="AF1207" s="181">
        <v>1.4104E-2</v>
      </c>
      <c r="AG1207" s="37"/>
    </row>
    <row r="1208" spans="1:33" ht="12" customHeight="1" x14ac:dyDescent="0.35">
      <c r="A1208" s="36" t="s">
        <v>2513</v>
      </c>
      <c r="B1208" s="182" t="s">
        <v>2144</v>
      </c>
      <c r="C1208" s="183">
        <v>3.8421919999999998</v>
      </c>
      <c r="D1208" s="183">
        <v>3.7955709999999998</v>
      </c>
      <c r="E1208" s="183">
        <v>3.76709</v>
      </c>
      <c r="F1208" s="183">
        <v>3.771312</v>
      </c>
      <c r="G1208" s="183">
        <v>3.7880129999999999</v>
      </c>
      <c r="H1208" s="183">
        <v>3.7986909999999998</v>
      </c>
      <c r="I1208" s="183">
        <v>3.831693</v>
      </c>
      <c r="J1208" s="183">
        <v>3.8691650000000002</v>
      </c>
      <c r="K1208" s="183">
        <v>3.9171879999999999</v>
      </c>
      <c r="L1208" s="183">
        <v>3.969306</v>
      </c>
      <c r="M1208" s="183">
        <v>3.9797440000000002</v>
      </c>
      <c r="N1208" s="183">
        <v>3.9649399999999999</v>
      </c>
      <c r="O1208" s="183">
        <v>3.9520409999999999</v>
      </c>
      <c r="P1208" s="183">
        <v>3.9448409999999998</v>
      </c>
      <c r="Q1208" s="183">
        <v>3.9380199999999999</v>
      </c>
      <c r="R1208" s="183">
        <v>3.938145</v>
      </c>
      <c r="S1208" s="183">
        <v>3.944483</v>
      </c>
      <c r="T1208" s="183">
        <v>3.9445030000000001</v>
      </c>
      <c r="U1208" s="183">
        <v>3.9643769999999998</v>
      </c>
      <c r="V1208" s="183">
        <v>3.9664359999999999</v>
      </c>
      <c r="W1208" s="183">
        <v>3.9527960000000002</v>
      </c>
      <c r="X1208" s="183">
        <v>3.9542799999999998</v>
      </c>
      <c r="Y1208" s="183">
        <v>3.9678870000000002</v>
      </c>
      <c r="Z1208" s="183">
        <v>4.0190219999999997</v>
      </c>
      <c r="AA1208" s="183">
        <v>4.0645629999999997</v>
      </c>
      <c r="AB1208" s="183">
        <v>4.0998950000000001</v>
      </c>
      <c r="AC1208" s="183">
        <v>4.1246980000000004</v>
      </c>
      <c r="AD1208" s="183">
        <v>4.1876300000000004</v>
      </c>
      <c r="AE1208" s="183">
        <v>4.2375679999999996</v>
      </c>
      <c r="AF1208" s="181">
        <v>3.5040000000000002E-3</v>
      </c>
      <c r="AG1208" s="37"/>
    </row>
    <row r="1209" spans="1:33" ht="15" customHeight="1" x14ac:dyDescent="0.35">
      <c r="A1209" s="36" t="s">
        <v>2514</v>
      </c>
      <c r="B1209" s="182" t="s">
        <v>2146</v>
      </c>
      <c r="C1209" s="183">
        <v>33.237869000000003</v>
      </c>
      <c r="D1209" s="183">
        <v>31.075132</v>
      </c>
      <c r="E1209" s="183">
        <v>31.463476</v>
      </c>
      <c r="F1209" s="183">
        <v>32.354819999999997</v>
      </c>
      <c r="G1209" s="183">
        <v>33.270972999999998</v>
      </c>
      <c r="H1209" s="183">
        <v>34.180259999999997</v>
      </c>
      <c r="I1209" s="183">
        <v>35.169387999999998</v>
      </c>
      <c r="J1209" s="183">
        <v>36.012684</v>
      </c>
      <c r="K1209" s="183">
        <v>36.677878999999997</v>
      </c>
      <c r="L1209" s="183">
        <v>37.457053999999999</v>
      </c>
      <c r="M1209" s="183">
        <v>38.560600000000001</v>
      </c>
      <c r="N1209" s="183">
        <v>39.831459000000002</v>
      </c>
      <c r="O1209" s="183">
        <v>41.276909000000003</v>
      </c>
      <c r="P1209" s="183">
        <v>42.814017999999997</v>
      </c>
      <c r="Q1209" s="183">
        <v>44.259757999999998</v>
      </c>
      <c r="R1209" s="183">
        <v>45.966644000000002</v>
      </c>
      <c r="S1209" s="183">
        <v>47.662430000000001</v>
      </c>
      <c r="T1209" s="183">
        <v>49.523960000000002</v>
      </c>
      <c r="U1209" s="183">
        <v>51.624251999999998</v>
      </c>
      <c r="V1209" s="183">
        <v>53.915694999999999</v>
      </c>
      <c r="W1209" s="183">
        <v>56.231940999999999</v>
      </c>
      <c r="X1209" s="183">
        <v>58.641193000000001</v>
      </c>
      <c r="Y1209" s="183">
        <v>61.101909999999997</v>
      </c>
      <c r="Z1209" s="183">
        <v>63.515442</v>
      </c>
      <c r="AA1209" s="183">
        <v>66.049582999999998</v>
      </c>
      <c r="AB1209" s="183">
        <v>68.814102000000005</v>
      </c>
      <c r="AC1209" s="183">
        <v>71.528976</v>
      </c>
      <c r="AD1209" s="183">
        <v>74.241287</v>
      </c>
      <c r="AE1209" s="183">
        <v>77.279587000000006</v>
      </c>
      <c r="AF1209" s="181">
        <v>3.0592000000000001E-2</v>
      </c>
      <c r="AG1209" s="37"/>
    </row>
    <row r="1210" spans="1:33" ht="15" customHeight="1" x14ac:dyDescent="0.35">
      <c r="A1210" s="36" t="s">
        <v>2515</v>
      </c>
      <c r="B1210" s="182" t="s">
        <v>2148</v>
      </c>
      <c r="C1210" s="183">
        <v>11.838279</v>
      </c>
      <c r="D1210" s="183">
        <v>11.632009999999999</v>
      </c>
      <c r="E1210" s="183">
        <v>11.614315</v>
      </c>
      <c r="F1210" s="183">
        <v>12.123707</v>
      </c>
      <c r="G1210" s="183">
        <v>12.569887</v>
      </c>
      <c r="H1210" s="183">
        <v>12.911446</v>
      </c>
      <c r="I1210" s="183">
        <v>13.250278</v>
      </c>
      <c r="J1210" s="183">
        <v>13.475811999999999</v>
      </c>
      <c r="K1210" s="183">
        <v>13.614094</v>
      </c>
      <c r="L1210" s="183">
        <v>13.834244999999999</v>
      </c>
      <c r="M1210" s="183">
        <v>14.153086</v>
      </c>
      <c r="N1210" s="183">
        <v>14.502523</v>
      </c>
      <c r="O1210" s="183">
        <v>14.923037000000001</v>
      </c>
      <c r="P1210" s="183">
        <v>15.346107</v>
      </c>
      <c r="Q1210" s="183">
        <v>15.550231999999999</v>
      </c>
      <c r="R1210" s="183">
        <v>15.967845000000001</v>
      </c>
      <c r="S1210" s="183">
        <v>16.245543000000001</v>
      </c>
      <c r="T1210" s="183">
        <v>16.622852000000002</v>
      </c>
      <c r="U1210" s="183">
        <v>17.082331</v>
      </c>
      <c r="V1210" s="183">
        <v>17.537095999999998</v>
      </c>
      <c r="W1210" s="183">
        <v>17.897842000000001</v>
      </c>
      <c r="X1210" s="183">
        <v>18.246570999999999</v>
      </c>
      <c r="Y1210" s="183">
        <v>18.579540000000001</v>
      </c>
      <c r="Z1210" s="183">
        <v>18.886907999999998</v>
      </c>
      <c r="AA1210" s="183">
        <v>19.298636999999999</v>
      </c>
      <c r="AB1210" s="183">
        <v>19.768131</v>
      </c>
      <c r="AC1210" s="183">
        <v>20.111865999999999</v>
      </c>
      <c r="AD1210" s="183">
        <v>20.534756000000002</v>
      </c>
      <c r="AE1210" s="183">
        <v>21.141539000000002</v>
      </c>
      <c r="AF1210" s="181">
        <v>2.0927000000000001E-2</v>
      </c>
      <c r="AG1210" s="37"/>
    </row>
    <row r="1211" spans="1:33" ht="15" customHeight="1" x14ac:dyDescent="0.35">
      <c r="A1211" s="36" t="s">
        <v>2516</v>
      </c>
      <c r="B1211" s="182" t="s">
        <v>2150</v>
      </c>
      <c r="C1211" s="183">
        <v>3.1768000000000001</v>
      </c>
      <c r="D1211" s="183">
        <v>3.196148</v>
      </c>
      <c r="E1211" s="183">
        <v>3.1774390000000001</v>
      </c>
      <c r="F1211" s="183">
        <v>3.263538</v>
      </c>
      <c r="G1211" s="183">
        <v>3.3036210000000001</v>
      </c>
      <c r="H1211" s="183">
        <v>3.327159</v>
      </c>
      <c r="I1211" s="183">
        <v>3.3192780000000002</v>
      </c>
      <c r="J1211" s="183">
        <v>3.3396680000000001</v>
      </c>
      <c r="K1211" s="183">
        <v>3.339645</v>
      </c>
      <c r="L1211" s="183">
        <v>3.3098559999999999</v>
      </c>
      <c r="M1211" s="183">
        <v>3.3679410000000001</v>
      </c>
      <c r="N1211" s="183">
        <v>3.3864010000000002</v>
      </c>
      <c r="O1211" s="183">
        <v>3.4087619999999998</v>
      </c>
      <c r="P1211" s="183">
        <v>3.43859</v>
      </c>
      <c r="Q1211" s="183">
        <v>3.4755099999999999</v>
      </c>
      <c r="R1211" s="183">
        <v>3.4984250000000001</v>
      </c>
      <c r="S1211" s="183">
        <v>3.4770650000000001</v>
      </c>
      <c r="T1211" s="183">
        <v>3.518637</v>
      </c>
      <c r="U1211" s="183">
        <v>3.5506509999999998</v>
      </c>
      <c r="V1211" s="183">
        <v>3.5765060000000002</v>
      </c>
      <c r="W1211" s="183">
        <v>3.596292</v>
      </c>
      <c r="X1211" s="183">
        <v>3.6131669999999998</v>
      </c>
      <c r="Y1211" s="183">
        <v>3.6231040000000001</v>
      </c>
      <c r="Z1211" s="183">
        <v>3.6190199999999999</v>
      </c>
      <c r="AA1211" s="183">
        <v>3.6382880000000002</v>
      </c>
      <c r="AB1211" s="183">
        <v>3.6617120000000001</v>
      </c>
      <c r="AC1211" s="183">
        <v>3.6601379999999999</v>
      </c>
      <c r="AD1211" s="183">
        <v>3.669457</v>
      </c>
      <c r="AE1211" s="183">
        <v>3.7142559999999998</v>
      </c>
      <c r="AF1211" s="181">
        <v>5.5979999999999997E-3</v>
      </c>
      <c r="AG1211" s="37"/>
    </row>
    <row r="1212" spans="1:33" ht="15" customHeight="1" x14ac:dyDescent="0.35">
      <c r="A1212" s="36" t="s">
        <v>2517</v>
      </c>
      <c r="B1212" s="182" t="s">
        <v>2152</v>
      </c>
      <c r="C1212" s="183">
        <v>3.7159119999999999</v>
      </c>
      <c r="D1212" s="183">
        <v>3.510669</v>
      </c>
      <c r="E1212" s="183">
        <v>3.4391729999999998</v>
      </c>
      <c r="F1212" s="183">
        <v>3.6380789999999998</v>
      </c>
      <c r="G1212" s="183">
        <v>3.8160180000000001</v>
      </c>
      <c r="H1212" s="183">
        <v>3.9426570000000001</v>
      </c>
      <c r="I1212" s="183">
        <v>4.098662</v>
      </c>
      <c r="J1212" s="183">
        <v>4.2064260000000004</v>
      </c>
      <c r="K1212" s="183">
        <v>4.2935829999999999</v>
      </c>
      <c r="L1212" s="183">
        <v>4.422434</v>
      </c>
      <c r="M1212" s="183">
        <v>4.5650089999999999</v>
      </c>
      <c r="N1212" s="183">
        <v>4.7326709999999999</v>
      </c>
      <c r="O1212" s="183">
        <v>4.9084680000000001</v>
      </c>
      <c r="P1212" s="183">
        <v>5.0609219999999997</v>
      </c>
      <c r="Q1212" s="183">
        <v>5.2123369999999998</v>
      </c>
      <c r="R1212" s="183">
        <v>5.3748849999999999</v>
      </c>
      <c r="S1212" s="183">
        <v>5.5697749999999999</v>
      </c>
      <c r="T1212" s="183">
        <v>5.7608269999999999</v>
      </c>
      <c r="U1212" s="183">
        <v>6.0405389999999999</v>
      </c>
      <c r="V1212" s="183">
        <v>6.3114420000000004</v>
      </c>
      <c r="W1212" s="183">
        <v>6.5190210000000004</v>
      </c>
      <c r="X1212" s="183">
        <v>6.7435590000000003</v>
      </c>
      <c r="Y1212" s="183">
        <v>6.9566119999999998</v>
      </c>
      <c r="Z1212" s="183">
        <v>7.1711460000000002</v>
      </c>
      <c r="AA1212" s="183">
        <v>7.4226760000000001</v>
      </c>
      <c r="AB1212" s="183">
        <v>7.6997869999999997</v>
      </c>
      <c r="AC1212" s="183">
        <v>7.9148170000000002</v>
      </c>
      <c r="AD1212" s="183">
        <v>8.1741919999999997</v>
      </c>
      <c r="AE1212" s="183">
        <v>8.5160879999999999</v>
      </c>
      <c r="AF1212" s="181">
        <v>3.0061999999999998E-2</v>
      </c>
      <c r="AG1212" s="37"/>
    </row>
    <row r="1213" spans="1:33" ht="15" customHeight="1" x14ac:dyDescent="0.35">
      <c r="A1213" s="36" t="s">
        <v>2518</v>
      </c>
      <c r="B1213" s="182" t="s">
        <v>2154</v>
      </c>
      <c r="C1213" s="183">
        <v>1.545274</v>
      </c>
      <c r="D1213" s="183">
        <v>1.5616730000000001</v>
      </c>
      <c r="E1213" s="183">
        <v>1.591394</v>
      </c>
      <c r="F1213" s="183">
        <v>1.66272</v>
      </c>
      <c r="G1213" s="183">
        <v>1.7582690000000001</v>
      </c>
      <c r="H1213" s="183">
        <v>1.8567610000000001</v>
      </c>
      <c r="I1213" s="183">
        <v>1.9439679999999999</v>
      </c>
      <c r="J1213" s="183">
        <v>2.0163769999999999</v>
      </c>
      <c r="K1213" s="183">
        <v>2.0774379999999999</v>
      </c>
      <c r="L1213" s="183">
        <v>2.1441129999999999</v>
      </c>
      <c r="M1213" s="183">
        <v>2.242661</v>
      </c>
      <c r="N1213" s="183">
        <v>2.3507229999999999</v>
      </c>
      <c r="O1213" s="183">
        <v>2.457738</v>
      </c>
      <c r="P1213" s="183">
        <v>2.575631</v>
      </c>
      <c r="Q1213" s="183">
        <v>2.683243</v>
      </c>
      <c r="R1213" s="183">
        <v>2.7877649999999998</v>
      </c>
      <c r="S1213" s="183">
        <v>2.9069419999999999</v>
      </c>
      <c r="T1213" s="183">
        <v>3.0489310000000001</v>
      </c>
      <c r="U1213" s="183">
        <v>3.1907589999999999</v>
      </c>
      <c r="V1213" s="183">
        <v>3.3277079999999999</v>
      </c>
      <c r="W1213" s="183">
        <v>3.466818</v>
      </c>
      <c r="X1213" s="183">
        <v>3.6137440000000001</v>
      </c>
      <c r="Y1213" s="183">
        <v>3.7586240000000002</v>
      </c>
      <c r="Z1213" s="183">
        <v>3.9102670000000002</v>
      </c>
      <c r="AA1213" s="183">
        <v>4.0789260000000001</v>
      </c>
      <c r="AB1213" s="183">
        <v>4.258337</v>
      </c>
      <c r="AC1213" s="183">
        <v>4.4220240000000004</v>
      </c>
      <c r="AD1213" s="183">
        <v>4.6024609999999999</v>
      </c>
      <c r="AE1213" s="183">
        <v>4.8210199999999999</v>
      </c>
      <c r="AF1213" s="181">
        <v>4.1472000000000002E-2</v>
      </c>
      <c r="AG1213" s="37"/>
    </row>
    <row r="1214" spans="1:33" ht="15" customHeight="1" x14ac:dyDescent="0.35">
      <c r="A1214" s="36" t="s">
        <v>2519</v>
      </c>
      <c r="B1214" s="182" t="s">
        <v>2156</v>
      </c>
      <c r="C1214" s="183">
        <v>3.400293</v>
      </c>
      <c r="D1214" s="183">
        <v>3.363518</v>
      </c>
      <c r="E1214" s="183">
        <v>3.4063089999999998</v>
      </c>
      <c r="F1214" s="183">
        <v>3.5593689999999998</v>
      </c>
      <c r="G1214" s="183">
        <v>3.69198</v>
      </c>
      <c r="H1214" s="183">
        <v>3.7848679999999999</v>
      </c>
      <c r="I1214" s="183">
        <v>3.8883709999999998</v>
      </c>
      <c r="J1214" s="183">
        <v>3.9133399999999998</v>
      </c>
      <c r="K1214" s="183">
        <v>3.9034270000000002</v>
      </c>
      <c r="L1214" s="183">
        <v>3.9578410000000002</v>
      </c>
      <c r="M1214" s="183">
        <v>3.9774759999999998</v>
      </c>
      <c r="N1214" s="183">
        <v>4.0327270000000004</v>
      </c>
      <c r="O1214" s="183">
        <v>4.1480680000000003</v>
      </c>
      <c r="P1214" s="183">
        <v>4.2709659999999996</v>
      </c>
      <c r="Q1214" s="183">
        <v>4.1791419999999997</v>
      </c>
      <c r="R1214" s="183">
        <v>4.3067700000000002</v>
      </c>
      <c r="S1214" s="183">
        <v>4.2917610000000002</v>
      </c>
      <c r="T1214" s="183">
        <v>4.2944570000000004</v>
      </c>
      <c r="U1214" s="183">
        <v>4.3003819999999999</v>
      </c>
      <c r="V1214" s="183">
        <v>4.3214410000000001</v>
      </c>
      <c r="W1214" s="183">
        <v>4.3157110000000003</v>
      </c>
      <c r="X1214" s="183">
        <v>4.2761009999999997</v>
      </c>
      <c r="Y1214" s="183">
        <v>4.2411989999999999</v>
      </c>
      <c r="Z1214" s="183">
        <v>4.1864739999999996</v>
      </c>
      <c r="AA1214" s="183">
        <v>4.1587459999999998</v>
      </c>
      <c r="AB1214" s="183">
        <v>4.1482950000000001</v>
      </c>
      <c r="AC1214" s="183">
        <v>4.1148850000000001</v>
      </c>
      <c r="AD1214" s="183">
        <v>4.0886449999999996</v>
      </c>
      <c r="AE1214" s="183">
        <v>4.0901759999999996</v>
      </c>
      <c r="AF1214" s="181">
        <v>6.6189999999999999E-3</v>
      </c>
      <c r="AG1214" s="37"/>
    </row>
    <row r="1215" spans="1:33" ht="15" customHeight="1" x14ac:dyDescent="0.35">
      <c r="A1215" s="36" t="s">
        <v>2520</v>
      </c>
      <c r="B1215" s="182" t="s">
        <v>2158</v>
      </c>
      <c r="C1215" s="183">
        <v>21.39959</v>
      </c>
      <c r="D1215" s="183">
        <v>19.443123</v>
      </c>
      <c r="E1215" s="183">
        <v>19.849160999999999</v>
      </c>
      <c r="F1215" s="183">
        <v>20.231112</v>
      </c>
      <c r="G1215" s="183">
        <v>20.701084000000002</v>
      </c>
      <c r="H1215" s="183">
        <v>21.268813999999999</v>
      </c>
      <c r="I1215" s="183">
        <v>21.919107</v>
      </c>
      <c r="J1215" s="183">
        <v>22.536873</v>
      </c>
      <c r="K1215" s="183">
        <v>23.063783999999998</v>
      </c>
      <c r="L1215" s="183">
        <v>23.622807999999999</v>
      </c>
      <c r="M1215" s="183">
        <v>24.407516000000001</v>
      </c>
      <c r="N1215" s="183">
        <v>25.328938000000001</v>
      </c>
      <c r="O1215" s="183">
        <v>26.353870000000001</v>
      </c>
      <c r="P1215" s="183">
        <v>27.467911000000001</v>
      </c>
      <c r="Q1215" s="183">
        <v>28.709527999999999</v>
      </c>
      <c r="R1215" s="183">
        <v>29.998798000000001</v>
      </c>
      <c r="S1215" s="183">
        <v>31.416886999999999</v>
      </c>
      <c r="T1215" s="183">
        <v>32.901108000000001</v>
      </c>
      <c r="U1215" s="183">
        <v>34.541924000000002</v>
      </c>
      <c r="V1215" s="183">
        <v>36.378596999999999</v>
      </c>
      <c r="W1215" s="183">
        <v>38.334099000000002</v>
      </c>
      <c r="X1215" s="183">
        <v>40.394623000000003</v>
      </c>
      <c r="Y1215" s="183">
        <v>42.522368999999998</v>
      </c>
      <c r="Z1215" s="183">
        <v>44.628532</v>
      </c>
      <c r="AA1215" s="183">
        <v>46.750945999999999</v>
      </c>
      <c r="AB1215" s="183">
        <v>49.045971000000002</v>
      </c>
      <c r="AC1215" s="183">
        <v>51.417113999999998</v>
      </c>
      <c r="AD1215" s="183">
        <v>53.706527999999999</v>
      </c>
      <c r="AE1215" s="183">
        <v>56.138046000000003</v>
      </c>
      <c r="AF1215" s="181">
        <v>3.5043999999999999E-2</v>
      </c>
      <c r="AG1215" s="37"/>
    </row>
    <row r="1216" spans="1:33" ht="15" customHeight="1" x14ac:dyDescent="0.35">
      <c r="A1216" s="36" t="s">
        <v>2521</v>
      </c>
      <c r="B1216" s="182" t="s">
        <v>2160</v>
      </c>
      <c r="C1216" s="183">
        <v>37.592880000000001</v>
      </c>
      <c r="D1216" s="183">
        <v>40.427677000000003</v>
      </c>
      <c r="E1216" s="183">
        <v>39.845016000000001</v>
      </c>
      <c r="F1216" s="183">
        <v>39.310111999999997</v>
      </c>
      <c r="G1216" s="183">
        <v>38.608299000000002</v>
      </c>
      <c r="H1216" s="183">
        <v>37.992603000000003</v>
      </c>
      <c r="I1216" s="183">
        <v>37.442917000000001</v>
      </c>
      <c r="J1216" s="183">
        <v>36.836525000000002</v>
      </c>
      <c r="K1216" s="183">
        <v>36.149120000000003</v>
      </c>
      <c r="L1216" s="183">
        <v>35.607833999999997</v>
      </c>
      <c r="M1216" s="183">
        <v>35.033123000000003</v>
      </c>
      <c r="N1216" s="183">
        <v>34.476363999999997</v>
      </c>
      <c r="O1216" s="183">
        <v>33.994362000000002</v>
      </c>
      <c r="P1216" s="183">
        <v>33.597968999999999</v>
      </c>
      <c r="Q1216" s="183">
        <v>33.188828000000001</v>
      </c>
      <c r="R1216" s="183">
        <v>32.750694000000003</v>
      </c>
      <c r="S1216" s="183">
        <v>32.378284000000001</v>
      </c>
      <c r="T1216" s="183">
        <v>31.875191000000001</v>
      </c>
      <c r="U1216" s="183">
        <v>31.723602</v>
      </c>
      <c r="V1216" s="183">
        <v>31.571209</v>
      </c>
      <c r="W1216" s="183">
        <v>31.319341999999999</v>
      </c>
      <c r="X1216" s="183">
        <v>31.067243999999999</v>
      </c>
      <c r="Y1216" s="183">
        <v>30.820148</v>
      </c>
      <c r="Z1216" s="183">
        <v>30.549166</v>
      </c>
      <c r="AA1216" s="183">
        <v>30.355243999999999</v>
      </c>
      <c r="AB1216" s="183">
        <v>30.197796</v>
      </c>
      <c r="AC1216" s="183">
        <v>29.947582000000001</v>
      </c>
      <c r="AD1216" s="183">
        <v>29.760383999999998</v>
      </c>
      <c r="AE1216" s="183">
        <v>29.701370000000001</v>
      </c>
      <c r="AF1216" s="181">
        <v>-8.3800000000000003E-3</v>
      </c>
      <c r="AG1216" s="37"/>
    </row>
    <row r="1217" spans="1:33" ht="15" customHeight="1" x14ac:dyDescent="0.35">
      <c r="A1217" s="36" t="s">
        <v>2522</v>
      </c>
      <c r="B1217" s="182" t="s">
        <v>2162</v>
      </c>
      <c r="C1217" s="183">
        <v>36.025489999999998</v>
      </c>
      <c r="D1217" s="183">
        <v>38.776932000000002</v>
      </c>
      <c r="E1217" s="183">
        <v>38.162230999999998</v>
      </c>
      <c r="F1217" s="183">
        <v>37.634433999999999</v>
      </c>
      <c r="G1217" s="183">
        <v>36.945704999999997</v>
      </c>
      <c r="H1217" s="183">
        <v>36.353915999999998</v>
      </c>
      <c r="I1217" s="183">
        <v>35.801566999999999</v>
      </c>
      <c r="J1217" s="183">
        <v>35.226730000000003</v>
      </c>
      <c r="K1217" s="183">
        <v>34.567622999999998</v>
      </c>
      <c r="L1217" s="183">
        <v>34.030608999999998</v>
      </c>
      <c r="M1217" s="183">
        <v>33.488308000000004</v>
      </c>
      <c r="N1217" s="183">
        <v>32.965057000000002</v>
      </c>
      <c r="O1217" s="183">
        <v>32.498299000000003</v>
      </c>
      <c r="P1217" s="183">
        <v>32.125328000000003</v>
      </c>
      <c r="Q1217" s="183">
        <v>31.739801</v>
      </c>
      <c r="R1217" s="183">
        <v>31.344154</v>
      </c>
      <c r="S1217" s="183">
        <v>30.980398000000001</v>
      </c>
      <c r="T1217" s="183">
        <v>30.496348999999999</v>
      </c>
      <c r="U1217" s="183">
        <v>30.361484999999998</v>
      </c>
      <c r="V1217" s="183">
        <v>30.229621999999999</v>
      </c>
      <c r="W1217" s="183">
        <v>29.997745999999999</v>
      </c>
      <c r="X1217" s="183">
        <v>29.763953999999998</v>
      </c>
      <c r="Y1217" s="183">
        <v>29.534742000000001</v>
      </c>
      <c r="Z1217" s="183">
        <v>29.278455999999998</v>
      </c>
      <c r="AA1217" s="183">
        <v>29.099007</v>
      </c>
      <c r="AB1217" s="183">
        <v>28.957508000000001</v>
      </c>
      <c r="AC1217" s="183">
        <v>28.729147000000001</v>
      </c>
      <c r="AD1217" s="183">
        <v>28.556827999999999</v>
      </c>
      <c r="AE1217" s="183">
        <v>28.507539999999999</v>
      </c>
      <c r="AF1217" s="181">
        <v>-8.3239999999999998E-3</v>
      </c>
      <c r="AG1217" s="37"/>
    </row>
    <row r="1218" spans="1:33" ht="15" customHeight="1" x14ac:dyDescent="0.35">
      <c r="A1218" s="36" t="s">
        <v>2523</v>
      </c>
      <c r="B1218" s="182" t="s">
        <v>2164</v>
      </c>
      <c r="C1218" s="183">
        <v>1.567391</v>
      </c>
      <c r="D1218" s="183">
        <v>1.650744</v>
      </c>
      <c r="E1218" s="183">
        <v>1.6827859999999999</v>
      </c>
      <c r="F1218" s="183">
        <v>1.6756759999999999</v>
      </c>
      <c r="G1218" s="183">
        <v>1.662593</v>
      </c>
      <c r="H1218" s="183">
        <v>1.638687</v>
      </c>
      <c r="I1218" s="183">
        <v>1.641351</v>
      </c>
      <c r="J1218" s="183">
        <v>1.6097950000000001</v>
      </c>
      <c r="K1218" s="183">
        <v>1.581496</v>
      </c>
      <c r="L1218" s="183">
        <v>1.577223</v>
      </c>
      <c r="M1218" s="183">
        <v>1.544815</v>
      </c>
      <c r="N1218" s="183">
        <v>1.5113049999999999</v>
      </c>
      <c r="O1218" s="183">
        <v>1.4960629999999999</v>
      </c>
      <c r="P1218" s="183">
        <v>1.4726429999999999</v>
      </c>
      <c r="Q1218" s="183">
        <v>1.449025</v>
      </c>
      <c r="R1218" s="183">
        <v>1.4065399999999999</v>
      </c>
      <c r="S1218" s="183">
        <v>1.397888</v>
      </c>
      <c r="T1218" s="183">
        <v>1.3788419999999999</v>
      </c>
      <c r="U1218" s="183">
        <v>1.3621179999999999</v>
      </c>
      <c r="V1218" s="183">
        <v>1.3415859999999999</v>
      </c>
      <c r="W1218" s="183">
        <v>1.321596</v>
      </c>
      <c r="X1218" s="183">
        <v>1.3032889999999999</v>
      </c>
      <c r="Y1218" s="183">
        <v>1.285406</v>
      </c>
      <c r="Z1218" s="183">
        <v>1.27071</v>
      </c>
      <c r="AA1218" s="183">
        <v>1.2562359999999999</v>
      </c>
      <c r="AB1218" s="183">
        <v>1.2402869999999999</v>
      </c>
      <c r="AC1218" s="183">
        <v>1.218434</v>
      </c>
      <c r="AD1218" s="183">
        <v>1.203557</v>
      </c>
      <c r="AE1218" s="183">
        <v>1.1938310000000001</v>
      </c>
      <c r="AF1218" s="181">
        <v>-9.6760000000000006E-3</v>
      </c>
      <c r="AG1218" s="37"/>
    </row>
    <row r="1219" spans="1:33" ht="15" customHeight="1" x14ac:dyDescent="0.35">
      <c r="A1219" s="36" t="s">
        <v>2524</v>
      </c>
      <c r="B1219" s="182" t="s">
        <v>2166</v>
      </c>
      <c r="C1219" s="183">
        <v>8.706823</v>
      </c>
      <c r="D1219" s="183">
        <v>8.5929339999999996</v>
      </c>
      <c r="E1219" s="183">
        <v>8.5906280000000006</v>
      </c>
      <c r="F1219" s="183">
        <v>8.7788559999999993</v>
      </c>
      <c r="G1219" s="183">
        <v>9.0848879999999994</v>
      </c>
      <c r="H1219" s="183">
        <v>9.3735890000000008</v>
      </c>
      <c r="I1219" s="183">
        <v>9.6330880000000008</v>
      </c>
      <c r="J1219" s="183">
        <v>9.8798639999999995</v>
      </c>
      <c r="K1219" s="183">
        <v>10.087922000000001</v>
      </c>
      <c r="L1219" s="183">
        <v>10.338196999999999</v>
      </c>
      <c r="M1219" s="183">
        <v>10.644116</v>
      </c>
      <c r="N1219" s="183">
        <v>10.93791</v>
      </c>
      <c r="O1219" s="183">
        <v>11.247463</v>
      </c>
      <c r="P1219" s="183">
        <v>11.597465</v>
      </c>
      <c r="Q1219" s="183">
        <v>11.905395</v>
      </c>
      <c r="R1219" s="183">
        <v>12.253932000000001</v>
      </c>
      <c r="S1219" s="183">
        <v>12.592259</v>
      </c>
      <c r="T1219" s="183">
        <v>12.914573000000001</v>
      </c>
      <c r="U1219" s="183">
        <v>13.261896</v>
      </c>
      <c r="V1219" s="183">
        <v>13.647626000000001</v>
      </c>
      <c r="W1219" s="183">
        <v>14.025039</v>
      </c>
      <c r="X1219" s="183">
        <v>14.43055</v>
      </c>
      <c r="Y1219" s="183">
        <v>14.811915000000001</v>
      </c>
      <c r="Z1219" s="183">
        <v>15.177061999999999</v>
      </c>
      <c r="AA1219" s="183">
        <v>15.574363</v>
      </c>
      <c r="AB1219" s="183">
        <v>15.99286</v>
      </c>
      <c r="AC1219" s="183">
        <v>16.385722999999999</v>
      </c>
      <c r="AD1219" s="183">
        <v>16.793797000000001</v>
      </c>
      <c r="AE1219" s="183">
        <v>17.318663000000001</v>
      </c>
      <c r="AF1219" s="181">
        <v>2.4864000000000001E-2</v>
      </c>
      <c r="AG1219" s="37"/>
    </row>
    <row r="1220" spans="1:33" ht="12" customHeight="1" x14ac:dyDescent="0.35">
      <c r="A1220" s="36" t="s">
        <v>2525</v>
      </c>
      <c r="B1220" s="182" t="s">
        <v>2168</v>
      </c>
      <c r="C1220" s="183">
        <v>8.6640259999999998</v>
      </c>
      <c r="D1220" s="183">
        <v>8.2922630000000002</v>
      </c>
      <c r="E1220" s="183">
        <v>8.1995280000000008</v>
      </c>
      <c r="F1220" s="183">
        <v>8.3381019999999992</v>
      </c>
      <c r="G1220" s="183">
        <v>8.5281610000000008</v>
      </c>
      <c r="H1220" s="183">
        <v>8.6327879999999997</v>
      </c>
      <c r="I1220" s="183">
        <v>8.71401</v>
      </c>
      <c r="J1220" s="183">
        <v>8.7913139999999999</v>
      </c>
      <c r="K1220" s="183">
        <v>8.8367730000000009</v>
      </c>
      <c r="L1220" s="183">
        <v>8.8708609999999997</v>
      </c>
      <c r="M1220" s="183">
        <v>8.9289860000000001</v>
      </c>
      <c r="N1220" s="183">
        <v>8.9631959999999999</v>
      </c>
      <c r="O1220" s="183">
        <v>8.9837439999999997</v>
      </c>
      <c r="P1220" s="183">
        <v>9.0640889999999992</v>
      </c>
      <c r="Q1220" s="183">
        <v>9.1006429999999998</v>
      </c>
      <c r="R1220" s="183">
        <v>9.1527499999999993</v>
      </c>
      <c r="S1220" s="183">
        <v>9.2097890000000007</v>
      </c>
      <c r="T1220" s="183">
        <v>9.2546020000000002</v>
      </c>
      <c r="U1220" s="183">
        <v>9.3223819999999993</v>
      </c>
      <c r="V1220" s="183">
        <v>9.391337</v>
      </c>
      <c r="W1220" s="183">
        <v>9.4298149999999996</v>
      </c>
      <c r="X1220" s="183">
        <v>9.4096440000000001</v>
      </c>
      <c r="Y1220" s="183">
        <v>9.4407709999999998</v>
      </c>
      <c r="Z1220" s="183">
        <v>9.4951670000000004</v>
      </c>
      <c r="AA1220" s="183">
        <v>9.5377039999999997</v>
      </c>
      <c r="AB1220" s="183">
        <v>9.5769490000000008</v>
      </c>
      <c r="AC1220" s="183">
        <v>9.5866299999999995</v>
      </c>
      <c r="AD1220" s="183">
        <v>9.5950170000000004</v>
      </c>
      <c r="AE1220" s="183">
        <v>9.6197110000000006</v>
      </c>
      <c r="AF1220" s="181">
        <v>3.7439999999999999E-3</v>
      </c>
      <c r="AG1220" s="37"/>
    </row>
    <row r="1221" spans="1:33" ht="12" customHeight="1" x14ac:dyDescent="0.35">
      <c r="A1221" s="36" t="s">
        <v>2526</v>
      </c>
      <c r="B1221" s="182" t="s">
        <v>2170</v>
      </c>
      <c r="C1221" s="183">
        <v>1.090859</v>
      </c>
      <c r="D1221" s="183">
        <v>1.056791</v>
      </c>
      <c r="E1221" s="183">
        <v>1.0663560000000001</v>
      </c>
      <c r="F1221" s="183">
        <v>1.0984229999999999</v>
      </c>
      <c r="G1221" s="183">
        <v>1.1581950000000001</v>
      </c>
      <c r="H1221" s="183">
        <v>1.200234</v>
      </c>
      <c r="I1221" s="183">
        <v>1.238335</v>
      </c>
      <c r="J1221" s="183">
        <v>1.2717320000000001</v>
      </c>
      <c r="K1221" s="183">
        <v>1.3020579999999999</v>
      </c>
      <c r="L1221" s="183">
        <v>1.3333969999999999</v>
      </c>
      <c r="M1221" s="183">
        <v>1.3651260000000001</v>
      </c>
      <c r="N1221" s="183">
        <v>1.3995299999999999</v>
      </c>
      <c r="O1221" s="183">
        <v>1.4334359999999999</v>
      </c>
      <c r="P1221" s="183">
        <v>1.4751909999999999</v>
      </c>
      <c r="Q1221" s="183">
        <v>1.5024850000000001</v>
      </c>
      <c r="R1221" s="183">
        <v>1.5300819999999999</v>
      </c>
      <c r="S1221" s="183">
        <v>1.558886</v>
      </c>
      <c r="T1221" s="183">
        <v>1.592328</v>
      </c>
      <c r="U1221" s="183">
        <v>1.628771</v>
      </c>
      <c r="V1221" s="183">
        <v>1.658563</v>
      </c>
      <c r="W1221" s="183">
        <v>1.6968099999999999</v>
      </c>
      <c r="X1221" s="183">
        <v>1.7197340000000001</v>
      </c>
      <c r="Y1221" s="183">
        <v>1.7476</v>
      </c>
      <c r="Z1221" s="183">
        <v>1.7788649999999999</v>
      </c>
      <c r="AA1221" s="183">
        <v>1.8180510000000001</v>
      </c>
      <c r="AB1221" s="183">
        <v>1.8480559999999999</v>
      </c>
      <c r="AC1221" s="183">
        <v>1.8679490000000001</v>
      </c>
      <c r="AD1221" s="183">
        <v>1.8953709999999999</v>
      </c>
      <c r="AE1221" s="183">
        <v>1.928464</v>
      </c>
      <c r="AF1221" s="181">
        <v>2.0556999999999999E-2</v>
      </c>
      <c r="AG1221" s="37"/>
    </row>
    <row r="1222" spans="1:33" ht="15" customHeight="1" x14ac:dyDescent="0.35">
      <c r="A1222" s="36" t="s">
        <v>2527</v>
      </c>
      <c r="B1222" s="182" t="s">
        <v>2172</v>
      </c>
      <c r="C1222" s="183">
        <v>1.6808829999999999</v>
      </c>
      <c r="D1222" s="183">
        <v>1.6149290000000001</v>
      </c>
      <c r="E1222" s="183">
        <v>1.5948929999999999</v>
      </c>
      <c r="F1222" s="183">
        <v>1.6238630000000001</v>
      </c>
      <c r="G1222" s="183">
        <v>1.6502859999999999</v>
      </c>
      <c r="H1222" s="183">
        <v>1.6480969999999999</v>
      </c>
      <c r="I1222" s="183">
        <v>1.660245</v>
      </c>
      <c r="J1222" s="183">
        <v>1.6758</v>
      </c>
      <c r="K1222" s="183">
        <v>1.6928460000000001</v>
      </c>
      <c r="L1222" s="183">
        <v>1.6941489999999999</v>
      </c>
      <c r="M1222" s="183">
        <v>1.688339</v>
      </c>
      <c r="N1222" s="183">
        <v>1.6841520000000001</v>
      </c>
      <c r="O1222" s="183">
        <v>1.6921120000000001</v>
      </c>
      <c r="P1222" s="183">
        <v>1.7080200000000001</v>
      </c>
      <c r="Q1222" s="183">
        <v>1.719536</v>
      </c>
      <c r="R1222" s="183">
        <v>1.7275670000000001</v>
      </c>
      <c r="S1222" s="183">
        <v>1.732605</v>
      </c>
      <c r="T1222" s="183">
        <v>1.7349209999999999</v>
      </c>
      <c r="U1222" s="183">
        <v>1.766092</v>
      </c>
      <c r="V1222" s="183">
        <v>1.7991079999999999</v>
      </c>
      <c r="W1222" s="183">
        <v>1.807437</v>
      </c>
      <c r="X1222" s="183">
        <v>1.8074030000000001</v>
      </c>
      <c r="Y1222" s="183">
        <v>1.8194049999999999</v>
      </c>
      <c r="Z1222" s="183">
        <v>1.8356779999999999</v>
      </c>
      <c r="AA1222" s="183">
        <v>1.8486750000000001</v>
      </c>
      <c r="AB1222" s="183">
        <v>1.86277</v>
      </c>
      <c r="AC1222" s="183">
        <v>1.8688340000000001</v>
      </c>
      <c r="AD1222" s="183">
        <v>1.873904</v>
      </c>
      <c r="AE1222" s="183">
        <v>1.8826909999999999</v>
      </c>
      <c r="AF1222" s="181">
        <v>4.058E-3</v>
      </c>
      <c r="AG1222" s="37"/>
    </row>
    <row r="1223" spans="1:33" ht="15" customHeight="1" x14ac:dyDescent="0.35">
      <c r="A1223" s="36" t="s">
        <v>2528</v>
      </c>
      <c r="B1223" s="182" t="s">
        <v>2174</v>
      </c>
      <c r="C1223" s="183">
        <v>5.8922840000000001</v>
      </c>
      <c r="D1223" s="183">
        <v>5.6205429999999996</v>
      </c>
      <c r="E1223" s="183">
        <v>5.538278</v>
      </c>
      <c r="F1223" s="183">
        <v>5.6158159999999997</v>
      </c>
      <c r="G1223" s="183">
        <v>5.7196790000000002</v>
      </c>
      <c r="H1223" s="183">
        <v>5.7844569999999997</v>
      </c>
      <c r="I1223" s="183">
        <v>5.8154300000000001</v>
      </c>
      <c r="J1223" s="183">
        <v>5.8437809999999999</v>
      </c>
      <c r="K1223" s="183">
        <v>5.8418700000000001</v>
      </c>
      <c r="L1223" s="183">
        <v>5.8433149999999996</v>
      </c>
      <c r="M1223" s="183">
        <v>5.875521</v>
      </c>
      <c r="N1223" s="183">
        <v>5.8795130000000002</v>
      </c>
      <c r="O1223" s="183">
        <v>5.8581960000000004</v>
      </c>
      <c r="P1223" s="183">
        <v>5.8808769999999999</v>
      </c>
      <c r="Q1223" s="183">
        <v>5.878622</v>
      </c>
      <c r="R1223" s="183">
        <v>5.8951010000000004</v>
      </c>
      <c r="S1223" s="183">
        <v>5.9182980000000001</v>
      </c>
      <c r="T1223" s="183">
        <v>5.9273540000000002</v>
      </c>
      <c r="U1223" s="183">
        <v>5.9275190000000002</v>
      </c>
      <c r="V1223" s="183">
        <v>5.9336669999999998</v>
      </c>
      <c r="W1223" s="183">
        <v>5.9255690000000003</v>
      </c>
      <c r="X1223" s="183">
        <v>5.8825070000000004</v>
      </c>
      <c r="Y1223" s="183">
        <v>5.873767</v>
      </c>
      <c r="Z1223" s="183">
        <v>5.8806240000000001</v>
      </c>
      <c r="AA1223" s="183">
        <v>5.8709769999999999</v>
      </c>
      <c r="AB1223" s="183">
        <v>5.866123</v>
      </c>
      <c r="AC1223" s="183">
        <v>5.8498469999999996</v>
      </c>
      <c r="AD1223" s="183">
        <v>5.8257430000000001</v>
      </c>
      <c r="AE1223" s="183">
        <v>5.8085560000000003</v>
      </c>
      <c r="AF1223" s="181">
        <v>-5.1099999999999995E-4</v>
      </c>
      <c r="AG1223" s="37"/>
    </row>
    <row r="1224" spans="1:33" ht="15" customHeight="1" x14ac:dyDescent="0.35">
      <c r="A1224" s="36" t="s">
        <v>2529</v>
      </c>
      <c r="B1224" s="182" t="s">
        <v>2176</v>
      </c>
      <c r="C1224" s="183">
        <v>9.0157550000000004</v>
      </c>
      <c r="D1224" s="183">
        <v>9.0574519999999996</v>
      </c>
      <c r="E1224" s="183">
        <v>9.1856310000000008</v>
      </c>
      <c r="F1224" s="183">
        <v>9.5632339999999996</v>
      </c>
      <c r="G1224" s="183">
        <v>10.044769000000001</v>
      </c>
      <c r="H1224" s="183">
        <v>10.412217</v>
      </c>
      <c r="I1224" s="183">
        <v>10.677996</v>
      </c>
      <c r="J1224" s="183">
        <v>10.878774999999999</v>
      </c>
      <c r="K1224" s="183">
        <v>11.034439000000001</v>
      </c>
      <c r="L1224" s="183">
        <v>11.201593000000001</v>
      </c>
      <c r="M1224" s="183">
        <v>11.413658</v>
      </c>
      <c r="N1224" s="183">
        <v>11.553466</v>
      </c>
      <c r="O1224" s="183">
        <v>11.808725000000001</v>
      </c>
      <c r="P1224" s="183">
        <v>12.080216999999999</v>
      </c>
      <c r="Q1224" s="183">
        <v>12.311973</v>
      </c>
      <c r="R1224" s="183">
        <v>12.614566999999999</v>
      </c>
      <c r="S1224" s="183">
        <v>12.865385</v>
      </c>
      <c r="T1224" s="183">
        <v>13.103489</v>
      </c>
      <c r="U1224" s="183">
        <v>13.401218</v>
      </c>
      <c r="V1224" s="183">
        <v>13.717131</v>
      </c>
      <c r="W1224" s="183">
        <v>14.019323</v>
      </c>
      <c r="X1224" s="183">
        <v>14.292335</v>
      </c>
      <c r="Y1224" s="183">
        <v>14.565234999999999</v>
      </c>
      <c r="Z1224" s="183">
        <v>14.856462000000001</v>
      </c>
      <c r="AA1224" s="183">
        <v>15.169726000000001</v>
      </c>
      <c r="AB1224" s="183">
        <v>15.478045</v>
      </c>
      <c r="AC1224" s="183">
        <v>15.740456</v>
      </c>
      <c r="AD1224" s="183">
        <v>16.014301</v>
      </c>
      <c r="AE1224" s="183">
        <v>16.343886999999999</v>
      </c>
      <c r="AF1224" s="181">
        <v>2.1472999999999999E-2</v>
      </c>
      <c r="AG1224" s="37"/>
    </row>
    <row r="1225" spans="1:33" ht="15" customHeight="1" x14ac:dyDescent="0.35">
      <c r="A1225" s="36" t="s">
        <v>2530</v>
      </c>
      <c r="B1225" s="182" t="s">
        <v>2178</v>
      </c>
      <c r="C1225" s="183">
        <v>3.0652499999999998</v>
      </c>
      <c r="D1225" s="183">
        <v>3.0542349999999998</v>
      </c>
      <c r="E1225" s="183">
        <v>3.027479</v>
      </c>
      <c r="F1225" s="183">
        <v>3.1202040000000002</v>
      </c>
      <c r="G1225" s="183">
        <v>3.2931629999999998</v>
      </c>
      <c r="H1225" s="183">
        <v>3.4049589999999998</v>
      </c>
      <c r="I1225" s="183">
        <v>3.4450599999999998</v>
      </c>
      <c r="J1225" s="183">
        <v>3.471435</v>
      </c>
      <c r="K1225" s="183">
        <v>3.4681609999999998</v>
      </c>
      <c r="L1225" s="183">
        <v>3.4776590000000001</v>
      </c>
      <c r="M1225" s="183">
        <v>3.5342199999999999</v>
      </c>
      <c r="N1225" s="183">
        <v>3.5163470000000001</v>
      </c>
      <c r="O1225" s="183">
        <v>3.546265</v>
      </c>
      <c r="P1225" s="183">
        <v>3.573169</v>
      </c>
      <c r="Q1225" s="183">
        <v>3.5899139999999998</v>
      </c>
      <c r="R1225" s="183">
        <v>3.6397750000000002</v>
      </c>
      <c r="S1225" s="183">
        <v>3.6864240000000001</v>
      </c>
      <c r="T1225" s="183">
        <v>3.700259</v>
      </c>
      <c r="U1225" s="183">
        <v>3.7250860000000001</v>
      </c>
      <c r="V1225" s="183">
        <v>3.7609720000000002</v>
      </c>
      <c r="W1225" s="183">
        <v>3.797863</v>
      </c>
      <c r="X1225" s="183">
        <v>3.8154659999999998</v>
      </c>
      <c r="Y1225" s="183">
        <v>3.8220459999999998</v>
      </c>
      <c r="Z1225" s="183">
        <v>3.8190590000000002</v>
      </c>
      <c r="AA1225" s="183">
        <v>3.8279109999999998</v>
      </c>
      <c r="AB1225" s="183">
        <v>3.8479489999999998</v>
      </c>
      <c r="AC1225" s="183">
        <v>3.8522129999999999</v>
      </c>
      <c r="AD1225" s="183">
        <v>3.8582719999999999</v>
      </c>
      <c r="AE1225" s="183">
        <v>3.8972880000000001</v>
      </c>
      <c r="AF1225" s="181">
        <v>8.6140000000000001E-3</v>
      </c>
      <c r="AG1225" s="37"/>
    </row>
    <row r="1226" spans="1:33" ht="15" customHeight="1" x14ac:dyDescent="0.35">
      <c r="A1226" s="36" t="s">
        <v>2531</v>
      </c>
      <c r="B1226" s="182" t="s">
        <v>2180</v>
      </c>
      <c r="C1226" s="183">
        <v>1.6296759999999999</v>
      </c>
      <c r="D1226" s="183">
        <v>1.62782</v>
      </c>
      <c r="E1226" s="183">
        <v>1.661492</v>
      </c>
      <c r="F1226" s="183">
        <v>1.731366</v>
      </c>
      <c r="G1226" s="183">
        <v>1.8086580000000001</v>
      </c>
      <c r="H1226" s="183">
        <v>1.8738060000000001</v>
      </c>
      <c r="I1226" s="183">
        <v>1.938531</v>
      </c>
      <c r="J1226" s="183">
        <v>1.972278</v>
      </c>
      <c r="K1226" s="183">
        <v>2.0006149999999998</v>
      </c>
      <c r="L1226" s="183">
        <v>2.041058</v>
      </c>
      <c r="M1226" s="183">
        <v>2.0716730000000001</v>
      </c>
      <c r="N1226" s="183">
        <v>2.1198760000000001</v>
      </c>
      <c r="O1226" s="183">
        <v>2.1787580000000002</v>
      </c>
      <c r="P1226" s="183">
        <v>2.2428599999999999</v>
      </c>
      <c r="Q1226" s="183">
        <v>2.2887400000000002</v>
      </c>
      <c r="R1226" s="183">
        <v>2.3461750000000001</v>
      </c>
      <c r="S1226" s="183">
        <v>2.386304</v>
      </c>
      <c r="T1226" s="183">
        <v>2.4253650000000002</v>
      </c>
      <c r="U1226" s="183">
        <v>2.466691</v>
      </c>
      <c r="V1226" s="183">
        <v>2.521315</v>
      </c>
      <c r="W1226" s="183">
        <v>2.5864669999999998</v>
      </c>
      <c r="X1226" s="183">
        <v>2.6389990000000001</v>
      </c>
      <c r="Y1226" s="183">
        <v>2.6807629999999998</v>
      </c>
      <c r="Z1226" s="183">
        <v>2.7357339999999999</v>
      </c>
      <c r="AA1226" s="183">
        <v>2.7990189999999999</v>
      </c>
      <c r="AB1226" s="183">
        <v>2.8585129999999999</v>
      </c>
      <c r="AC1226" s="183">
        <v>2.8944269999999999</v>
      </c>
      <c r="AD1226" s="183">
        <v>2.9402089999999999</v>
      </c>
      <c r="AE1226" s="183">
        <v>3.0084279999999999</v>
      </c>
      <c r="AF1226" s="181">
        <v>2.2135999999999999E-2</v>
      </c>
      <c r="AG1226" s="37"/>
    </row>
    <row r="1227" spans="1:33" ht="15" customHeight="1" x14ac:dyDescent="0.35">
      <c r="A1227" s="36" t="s">
        <v>2532</v>
      </c>
      <c r="B1227" s="182" t="s">
        <v>2182</v>
      </c>
      <c r="C1227" s="183">
        <v>4.3208299999999999</v>
      </c>
      <c r="D1227" s="183">
        <v>4.3753970000000004</v>
      </c>
      <c r="E1227" s="183">
        <v>4.4966590000000002</v>
      </c>
      <c r="F1227" s="183">
        <v>4.711665</v>
      </c>
      <c r="G1227" s="183">
        <v>4.9429480000000003</v>
      </c>
      <c r="H1227" s="183">
        <v>5.1334520000000001</v>
      </c>
      <c r="I1227" s="183">
        <v>5.2944040000000001</v>
      </c>
      <c r="J1227" s="183">
        <v>5.4350610000000001</v>
      </c>
      <c r="K1227" s="183">
        <v>5.5656639999999999</v>
      </c>
      <c r="L1227" s="183">
        <v>5.6828770000000004</v>
      </c>
      <c r="M1227" s="183">
        <v>5.8077649999999998</v>
      </c>
      <c r="N1227" s="183">
        <v>5.917243</v>
      </c>
      <c r="O1227" s="183">
        <v>6.0837029999999999</v>
      </c>
      <c r="P1227" s="183">
        <v>6.2641879999999999</v>
      </c>
      <c r="Q1227" s="183">
        <v>6.433319</v>
      </c>
      <c r="R1227" s="183">
        <v>6.6286180000000003</v>
      </c>
      <c r="S1227" s="183">
        <v>6.7926570000000002</v>
      </c>
      <c r="T1227" s="183">
        <v>6.9778659999999997</v>
      </c>
      <c r="U1227" s="183">
        <v>7.2094420000000001</v>
      </c>
      <c r="V1227" s="183">
        <v>7.434844</v>
      </c>
      <c r="W1227" s="183">
        <v>7.6349929999999997</v>
      </c>
      <c r="X1227" s="183">
        <v>7.8378699999999997</v>
      </c>
      <c r="Y1227" s="183">
        <v>8.0624269999999996</v>
      </c>
      <c r="Z1227" s="183">
        <v>8.3016690000000004</v>
      </c>
      <c r="AA1227" s="183">
        <v>8.5427959999999992</v>
      </c>
      <c r="AB1227" s="183">
        <v>8.7715840000000007</v>
      </c>
      <c r="AC1227" s="183">
        <v>8.9938149999999997</v>
      </c>
      <c r="AD1227" s="183">
        <v>9.2158200000000008</v>
      </c>
      <c r="AE1227" s="183">
        <v>9.4381710000000005</v>
      </c>
      <c r="AF1227" s="181">
        <v>2.8296999999999999E-2</v>
      </c>
      <c r="AG1227" s="37"/>
    </row>
    <row r="1228" spans="1:33" ht="15" customHeight="1" x14ac:dyDescent="0.35">
      <c r="A1228" s="36" t="s">
        <v>2533</v>
      </c>
      <c r="B1228" s="182" t="s">
        <v>2184</v>
      </c>
      <c r="C1228" s="183">
        <v>16.401662999999999</v>
      </c>
      <c r="D1228" s="183">
        <v>16.056592999999999</v>
      </c>
      <c r="E1228" s="183">
        <v>15.935523999999999</v>
      </c>
      <c r="F1228" s="183">
        <v>16.237244</v>
      </c>
      <c r="G1228" s="183">
        <v>16.789919000000001</v>
      </c>
      <c r="H1228" s="183">
        <v>17.252523</v>
      </c>
      <c r="I1228" s="183">
        <v>17.528191</v>
      </c>
      <c r="J1228" s="183">
        <v>17.731649000000001</v>
      </c>
      <c r="K1228" s="183">
        <v>17.834921000000001</v>
      </c>
      <c r="L1228" s="183">
        <v>18.024609000000002</v>
      </c>
      <c r="M1228" s="183">
        <v>18.384573</v>
      </c>
      <c r="N1228" s="183">
        <v>18.683268000000002</v>
      </c>
      <c r="O1228" s="183">
        <v>18.941189000000001</v>
      </c>
      <c r="P1228" s="183">
        <v>19.298759</v>
      </c>
      <c r="Q1228" s="183">
        <v>19.681372</v>
      </c>
      <c r="R1228" s="183">
        <v>20.108711</v>
      </c>
      <c r="S1228" s="183">
        <v>20.561814999999999</v>
      </c>
      <c r="T1228" s="183">
        <v>20.847342000000001</v>
      </c>
      <c r="U1228" s="183">
        <v>21.139761</v>
      </c>
      <c r="V1228" s="183">
        <v>21.526731000000002</v>
      </c>
      <c r="W1228" s="183">
        <v>21.853929999999998</v>
      </c>
      <c r="X1228" s="183">
        <v>22.123524</v>
      </c>
      <c r="Y1228" s="183">
        <v>22.292079999999999</v>
      </c>
      <c r="Z1228" s="183">
        <v>22.370239000000002</v>
      </c>
      <c r="AA1228" s="183">
        <v>22.460899000000001</v>
      </c>
      <c r="AB1228" s="183">
        <v>22.631207</v>
      </c>
      <c r="AC1228" s="183">
        <v>22.70186</v>
      </c>
      <c r="AD1228" s="183">
        <v>22.699192</v>
      </c>
      <c r="AE1228" s="183">
        <v>23.000284000000001</v>
      </c>
      <c r="AF1228" s="181">
        <v>1.2149E-2</v>
      </c>
      <c r="AG1228" s="37"/>
    </row>
    <row r="1229" spans="1:33" ht="15" customHeight="1" x14ac:dyDescent="0.35">
      <c r="A1229" s="36" t="s">
        <v>2534</v>
      </c>
      <c r="B1229" s="182" t="s">
        <v>2186</v>
      </c>
      <c r="C1229" s="183">
        <v>13.326591000000001</v>
      </c>
      <c r="D1229" s="183">
        <v>12.932155</v>
      </c>
      <c r="E1229" s="183">
        <v>12.82915</v>
      </c>
      <c r="F1229" s="183">
        <v>12.849537</v>
      </c>
      <c r="G1229" s="183">
        <v>13.222985</v>
      </c>
      <c r="H1229" s="183">
        <v>13.575450999999999</v>
      </c>
      <c r="I1229" s="183">
        <v>13.752357999999999</v>
      </c>
      <c r="J1229" s="183">
        <v>13.893291</v>
      </c>
      <c r="K1229" s="183">
        <v>14.026063000000001</v>
      </c>
      <c r="L1229" s="183">
        <v>14.23714</v>
      </c>
      <c r="M1229" s="183">
        <v>14.571960000000001</v>
      </c>
      <c r="N1229" s="183">
        <v>14.833197</v>
      </c>
      <c r="O1229" s="183">
        <v>15.090827000000001</v>
      </c>
      <c r="P1229" s="183">
        <v>15.395828</v>
      </c>
      <c r="Q1229" s="183">
        <v>15.659212999999999</v>
      </c>
      <c r="R1229" s="183">
        <v>15.915278000000001</v>
      </c>
      <c r="S1229" s="183">
        <v>16.128117</v>
      </c>
      <c r="T1229" s="183">
        <v>16.312456000000001</v>
      </c>
      <c r="U1229" s="183">
        <v>16.489388999999999</v>
      </c>
      <c r="V1229" s="183">
        <v>16.700016000000002</v>
      </c>
      <c r="W1229" s="183">
        <v>16.8916</v>
      </c>
      <c r="X1229" s="183">
        <v>17.027581999999999</v>
      </c>
      <c r="Y1229" s="183">
        <v>17.116817000000001</v>
      </c>
      <c r="Z1229" s="183">
        <v>17.176168000000001</v>
      </c>
      <c r="AA1229" s="183">
        <v>17.309294000000001</v>
      </c>
      <c r="AB1229" s="183">
        <v>17.459880999999999</v>
      </c>
      <c r="AC1229" s="183">
        <v>17.589693</v>
      </c>
      <c r="AD1229" s="183">
        <v>17.653939999999999</v>
      </c>
      <c r="AE1229" s="183">
        <v>17.829939</v>
      </c>
      <c r="AF1229" s="181">
        <v>1.0451E-2</v>
      </c>
      <c r="AG1229" s="37"/>
    </row>
    <row r="1230" spans="1:33" ht="15" customHeight="1" x14ac:dyDescent="0.35">
      <c r="A1230" s="36" t="s">
        <v>2535</v>
      </c>
      <c r="B1230" s="182" t="s">
        <v>2188</v>
      </c>
      <c r="C1230" s="183">
        <v>34.474598</v>
      </c>
      <c r="D1230" s="183">
        <v>35.135165999999998</v>
      </c>
      <c r="E1230" s="183">
        <v>36.180110999999997</v>
      </c>
      <c r="F1230" s="183">
        <v>37.496547999999997</v>
      </c>
      <c r="G1230" s="183">
        <v>39.046351999999999</v>
      </c>
      <c r="H1230" s="183">
        <v>40.378180999999998</v>
      </c>
      <c r="I1230" s="183">
        <v>41.552951999999998</v>
      </c>
      <c r="J1230" s="183">
        <v>42.423557000000002</v>
      </c>
      <c r="K1230" s="183">
        <v>43.032158000000003</v>
      </c>
      <c r="L1230" s="183">
        <v>43.786366000000001</v>
      </c>
      <c r="M1230" s="183">
        <v>44.663035999999998</v>
      </c>
      <c r="N1230" s="183">
        <v>45.566135000000003</v>
      </c>
      <c r="O1230" s="183">
        <v>46.543906999999997</v>
      </c>
      <c r="P1230" s="183">
        <v>47.501556000000001</v>
      </c>
      <c r="Q1230" s="183">
        <v>48.487048999999999</v>
      </c>
      <c r="R1230" s="183">
        <v>49.573729999999998</v>
      </c>
      <c r="S1230" s="183">
        <v>50.727730000000001</v>
      </c>
      <c r="T1230" s="183">
        <v>51.909751999999997</v>
      </c>
      <c r="U1230" s="183">
        <v>53.257384999999999</v>
      </c>
      <c r="V1230" s="183">
        <v>54.578372999999999</v>
      </c>
      <c r="W1230" s="183">
        <v>55.777228999999998</v>
      </c>
      <c r="X1230" s="183">
        <v>57.048625999999999</v>
      </c>
      <c r="Y1230" s="183">
        <v>58.255806</v>
      </c>
      <c r="Z1230" s="183">
        <v>59.380619000000003</v>
      </c>
      <c r="AA1230" s="183">
        <v>60.524914000000003</v>
      </c>
      <c r="AB1230" s="183">
        <v>61.690750000000001</v>
      </c>
      <c r="AC1230" s="183">
        <v>62.814373000000003</v>
      </c>
      <c r="AD1230" s="183">
        <v>64.058471999999995</v>
      </c>
      <c r="AE1230" s="183">
        <v>65.479056999999997</v>
      </c>
      <c r="AF1230" s="181">
        <v>2.3175000000000001E-2</v>
      </c>
      <c r="AG1230" s="37"/>
    </row>
    <row r="1231" spans="1:33" ht="15" customHeight="1" x14ac:dyDescent="0.35">
      <c r="A1231" s="36" t="s">
        <v>2536</v>
      </c>
      <c r="B1231" s="182" t="s">
        <v>2190</v>
      </c>
      <c r="C1231" s="183">
        <v>35.891655</v>
      </c>
      <c r="D1231" s="183">
        <v>37.728301999999999</v>
      </c>
      <c r="E1231" s="183">
        <v>38.637596000000002</v>
      </c>
      <c r="F1231" s="183">
        <v>38.518363999999998</v>
      </c>
      <c r="G1231" s="183">
        <v>38.533248999999998</v>
      </c>
      <c r="H1231" s="183">
        <v>39.247512999999998</v>
      </c>
      <c r="I1231" s="183">
        <v>39.940651000000003</v>
      </c>
      <c r="J1231" s="183">
        <v>40.338444000000003</v>
      </c>
      <c r="K1231" s="183">
        <v>40.927128000000003</v>
      </c>
      <c r="L1231" s="183">
        <v>41.735371000000001</v>
      </c>
      <c r="M1231" s="183">
        <v>42.882069000000001</v>
      </c>
      <c r="N1231" s="183">
        <v>43.805576000000002</v>
      </c>
      <c r="O1231" s="183">
        <v>44.652766999999997</v>
      </c>
      <c r="P1231" s="183">
        <v>45.52129</v>
      </c>
      <c r="Q1231" s="183">
        <v>46.409739999999999</v>
      </c>
      <c r="R1231" s="183">
        <v>47.069622000000003</v>
      </c>
      <c r="S1231" s="183">
        <v>47.719948000000002</v>
      </c>
      <c r="T1231" s="183">
        <v>48.346133999999999</v>
      </c>
      <c r="U1231" s="183">
        <v>49.170997999999997</v>
      </c>
      <c r="V1231" s="183">
        <v>50.170799000000002</v>
      </c>
      <c r="W1231" s="183">
        <v>51.142498000000003</v>
      </c>
      <c r="X1231" s="183">
        <v>52.003695999999998</v>
      </c>
      <c r="Y1231" s="183">
        <v>52.731910999999997</v>
      </c>
      <c r="Z1231" s="183">
        <v>53.460369</v>
      </c>
      <c r="AA1231" s="183">
        <v>54.386211000000003</v>
      </c>
      <c r="AB1231" s="183">
        <v>55.374599000000003</v>
      </c>
      <c r="AC1231" s="183">
        <v>56.274017000000001</v>
      </c>
      <c r="AD1231" s="183">
        <v>57.138621999999998</v>
      </c>
      <c r="AE1231" s="183">
        <v>58.201599000000002</v>
      </c>
      <c r="AF1231" s="181">
        <v>1.7413999999999999E-2</v>
      </c>
      <c r="AG1231" s="37"/>
    </row>
    <row r="1232" spans="1:33" ht="15" customHeight="1" x14ac:dyDescent="0.35">
      <c r="A1232" s="36" t="s">
        <v>2537</v>
      </c>
      <c r="B1232" s="182" t="s">
        <v>2192</v>
      </c>
      <c r="C1232" s="183">
        <v>3.5234109999999998</v>
      </c>
      <c r="D1232" s="183">
        <v>3.514996</v>
      </c>
      <c r="E1232" s="183">
        <v>3.547091</v>
      </c>
      <c r="F1232" s="183">
        <v>3.6330650000000002</v>
      </c>
      <c r="G1232" s="183">
        <v>3.7404860000000002</v>
      </c>
      <c r="H1232" s="183">
        <v>3.8385199999999999</v>
      </c>
      <c r="I1232" s="183">
        <v>3.9168120000000002</v>
      </c>
      <c r="J1232" s="183">
        <v>3.9777909999999999</v>
      </c>
      <c r="K1232" s="183">
        <v>4.0335549999999998</v>
      </c>
      <c r="L1232" s="183">
        <v>4.0670190000000002</v>
      </c>
      <c r="M1232" s="183">
        <v>4.1649019999999997</v>
      </c>
      <c r="N1232" s="183">
        <v>4.287331</v>
      </c>
      <c r="O1232" s="183">
        <v>4.4169980000000004</v>
      </c>
      <c r="P1232" s="183">
        <v>4.5413610000000002</v>
      </c>
      <c r="Q1232" s="183">
        <v>4.6747779999999999</v>
      </c>
      <c r="R1232" s="183">
        <v>4.7986469999999999</v>
      </c>
      <c r="S1232" s="183">
        <v>4.9208069999999999</v>
      </c>
      <c r="T1232" s="183">
        <v>5.0313809999999997</v>
      </c>
      <c r="U1232" s="183">
        <v>5.1614690000000003</v>
      </c>
      <c r="V1232" s="183">
        <v>5.2949229999999998</v>
      </c>
      <c r="W1232" s="183">
        <v>5.4230479999999996</v>
      </c>
      <c r="X1232" s="183">
        <v>5.5567029999999997</v>
      </c>
      <c r="Y1232" s="183">
        <v>5.6826689999999997</v>
      </c>
      <c r="Z1232" s="183">
        <v>5.8014260000000002</v>
      </c>
      <c r="AA1232" s="183">
        <v>5.9238189999999999</v>
      </c>
      <c r="AB1232" s="183">
        <v>6.0546819999999997</v>
      </c>
      <c r="AC1232" s="183">
        <v>6.1854430000000002</v>
      </c>
      <c r="AD1232" s="183">
        <v>6.3106099999999996</v>
      </c>
      <c r="AE1232" s="183">
        <v>6.463292</v>
      </c>
      <c r="AF1232" s="181">
        <v>2.1905000000000001E-2</v>
      </c>
      <c r="AG1232" s="37"/>
    </row>
    <row r="1233" spans="1:33" ht="12" customHeight="1" x14ac:dyDescent="0.35">
      <c r="A1233" s="36" t="s">
        <v>2538</v>
      </c>
      <c r="B1233" s="182" t="s">
        <v>2194</v>
      </c>
      <c r="C1233" s="183">
        <v>14.768777</v>
      </c>
      <c r="D1233" s="183">
        <v>14.725441999999999</v>
      </c>
      <c r="E1233" s="183">
        <v>14.853096000000001</v>
      </c>
      <c r="F1233" s="183">
        <v>14.537874</v>
      </c>
      <c r="G1233" s="183">
        <v>14.433061</v>
      </c>
      <c r="H1233" s="183">
        <v>14.493905</v>
      </c>
      <c r="I1233" s="183">
        <v>14.650325</v>
      </c>
      <c r="J1233" s="183">
        <v>14.809462</v>
      </c>
      <c r="K1233" s="183">
        <v>14.970283999999999</v>
      </c>
      <c r="L1233" s="183">
        <v>15.148698</v>
      </c>
      <c r="M1233" s="183">
        <v>15.433793</v>
      </c>
      <c r="N1233" s="183">
        <v>15.719967</v>
      </c>
      <c r="O1233" s="183">
        <v>16.011437999999998</v>
      </c>
      <c r="P1233" s="183">
        <v>16.236567000000001</v>
      </c>
      <c r="Q1233" s="183">
        <v>16.406002000000001</v>
      </c>
      <c r="R1233" s="183">
        <v>16.628601</v>
      </c>
      <c r="S1233" s="183">
        <v>16.891079000000001</v>
      </c>
      <c r="T1233" s="183">
        <v>17.096958000000001</v>
      </c>
      <c r="U1233" s="183">
        <v>17.339829999999999</v>
      </c>
      <c r="V1233" s="183">
        <v>17.556380999999998</v>
      </c>
      <c r="W1233" s="183">
        <v>17.789953000000001</v>
      </c>
      <c r="X1233" s="183">
        <v>18.021515000000001</v>
      </c>
      <c r="Y1233" s="183">
        <v>18.214490999999999</v>
      </c>
      <c r="Z1233" s="183">
        <v>18.418741000000001</v>
      </c>
      <c r="AA1233" s="183">
        <v>18.639330000000001</v>
      </c>
      <c r="AB1233" s="183">
        <v>18.88796</v>
      </c>
      <c r="AC1233" s="183">
        <v>19.111134</v>
      </c>
      <c r="AD1233" s="183">
        <v>19.307980000000001</v>
      </c>
      <c r="AE1233" s="183">
        <v>19.623805999999998</v>
      </c>
      <c r="AF1233" s="181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2539</v>
      </c>
      <c r="B1235" s="184" t="s">
        <v>2196</v>
      </c>
      <c r="C1235" s="180">
        <v>576.92291299999999</v>
      </c>
      <c r="D1235" s="180">
        <v>575.33422900000005</v>
      </c>
      <c r="E1235" s="180">
        <v>578.59008800000004</v>
      </c>
      <c r="F1235" s="180">
        <v>585.15618900000004</v>
      </c>
      <c r="G1235" s="180">
        <v>592.67694100000006</v>
      </c>
      <c r="H1235" s="180">
        <v>598.54998799999998</v>
      </c>
      <c r="I1235" s="180">
        <v>605.632385</v>
      </c>
      <c r="J1235" s="180">
        <v>613.64977999999996</v>
      </c>
      <c r="K1235" s="180">
        <v>620.33325200000002</v>
      </c>
      <c r="L1235" s="180">
        <v>626.41247599999997</v>
      </c>
      <c r="M1235" s="180">
        <v>634.08392300000003</v>
      </c>
      <c r="N1235" s="180">
        <v>641.69341999999995</v>
      </c>
      <c r="O1235" s="180">
        <v>649.229736</v>
      </c>
      <c r="P1235" s="180">
        <v>657.44732699999997</v>
      </c>
      <c r="Q1235" s="180">
        <v>665.97625700000003</v>
      </c>
      <c r="R1235" s="180">
        <v>675.66394000000003</v>
      </c>
      <c r="S1235" s="180">
        <v>685.40191700000003</v>
      </c>
      <c r="T1235" s="180">
        <v>694.89080799999999</v>
      </c>
      <c r="U1235" s="180">
        <v>706.01037599999995</v>
      </c>
      <c r="V1235" s="180">
        <v>718.20825200000002</v>
      </c>
      <c r="W1235" s="180">
        <v>729.39666699999998</v>
      </c>
      <c r="X1235" s="180">
        <v>740.48327600000005</v>
      </c>
      <c r="Y1235" s="180">
        <v>751.15588400000001</v>
      </c>
      <c r="Z1235" s="180">
        <v>761.42327899999998</v>
      </c>
      <c r="AA1235" s="180">
        <v>772.66192599999999</v>
      </c>
      <c r="AB1235" s="180">
        <v>783.94708300000002</v>
      </c>
      <c r="AC1235" s="180">
        <v>794.71551499999998</v>
      </c>
      <c r="AD1235" s="180">
        <v>805.52789299999995</v>
      </c>
      <c r="AE1235" s="180">
        <v>819.11767599999996</v>
      </c>
      <c r="AF1235" s="178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196" t="s">
        <v>1156</v>
      </c>
      <c r="C1238" s="159"/>
      <c r="D1238" s="159"/>
      <c r="E1238" s="159"/>
      <c r="F1238" s="159"/>
      <c r="G1238" s="159"/>
      <c r="H1238" s="159"/>
      <c r="I1238" s="159"/>
      <c r="J1238" s="159"/>
      <c r="K1238" s="159"/>
      <c r="L1238" s="159"/>
      <c r="M1238" s="159"/>
      <c r="N1238" s="159"/>
      <c r="O1238" s="159"/>
      <c r="P1238" s="159"/>
      <c r="Q1238" s="159"/>
      <c r="R1238" s="159"/>
      <c r="S1238" s="159"/>
      <c r="T1238" s="159"/>
      <c r="U1238" s="159"/>
      <c r="V1238" s="159"/>
      <c r="W1238" s="159"/>
      <c r="X1238" s="159"/>
      <c r="Y1238" s="159"/>
      <c r="Z1238" s="159"/>
      <c r="AA1238" s="159"/>
      <c r="AB1238" s="159"/>
      <c r="AC1238" s="159"/>
      <c r="AD1238" s="159"/>
      <c r="AE1238" s="159"/>
      <c r="AF1238" s="159"/>
      <c r="AG1238" s="37"/>
    </row>
    <row r="1239" spans="1:33" ht="15" customHeight="1" x14ac:dyDescent="0.35">
      <c r="A1239" s="35"/>
      <c r="B1239" s="37" t="s">
        <v>2197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2198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372"/>
      <c r="C1313" s="372"/>
      <c r="D1313" s="372"/>
      <c r="E1313" s="372"/>
      <c r="F1313" s="372"/>
      <c r="G1313" s="372"/>
      <c r="H1313" s="372"/>
      <c r="I1313" s="372"/>
      <c r="J1313" s="372"/>
      <c r="K1313" s="372"/>
      <c r="L1313" s="372"/>
      <c r="M1313" s="372"/>
      <c r="N1313" s="372"/>
      <c r="O1313" s="372"/>
      <c r="P1313" s="372"/>
      <c r="Q1313" s="372"/>
      <c r="R1313" s="372"/>
      <c r="S1313" s="372"/>
      <c r="T1313" s="372"/>
      <c r="U1313" s="372"/>
      <c r="V1313" s="372"/>
      <c r="W1313" s="372"/>
      <c r="X1313" s="372"/>
      <c r="Y1313" s="372"/>
      <c r="Z1313" s="372"/>
      <c r="AA1313" s="372"/>
      <c r="AB1313" s="372"/>
      <c r="AC1313" s="372"/>
      <c r="AD1313" s="372"/>
      <c r="AE1313" s="372"/>
      <c r="AF1313" s="372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1997</v>
      </c>
      <c r="AG1334" s="37"/>
    </row>
    <row r="1335" spans="1:33" ht="15" customHeight="1" x14ac:dyDescent="0.35">
      <c r="A1335" s="36" t="s">
        <v>2540</v>
      </c>
      <c r="B1335" s="188" t="s">
        <v>2541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64" t="s">
        <v>1998</v>
      </c>
      <c r="AG1335" s="37"/>
    </row>
    <row r="1336" spans="1:33" ht="15" customHeight="1" x14ac:dyDescent="0.35">
      <c r="A1336" s="35"/>
      <c r="B1336" s="189" t="s">
        <v>2542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64" t="s">
        <v>1999</v>
      </c>
      <c r="AG1336" s="37"/>
    </row>
    <row r="1337" spans="1:33" ht="15" customHeight="1" x14ac:dyDescent="0.35">
      <c r="A1337" s="35"/>
      <c r="B1337" s="189"/>
      <c r="C1337" s="166"/>
      <c r="D1337" s="166"/>
      <c r="E1337" s="166"/>
      <c r="F1337" s="166"/>
      <c r="G1337" s="166"/>
      <c r="H1337" s="166"/>
      <c r="I1337" s="166"/>
      <c r="J1337" s="166"/>
      <c r="K1337" s="166"/>
      <c r="L1337" s="166"/>
      <c r="M1337" s="166"/>
      <c r="N1337" s="166"/>
      <c r="O1337" s="166"/>
      <c r="P1337" s="166"/>
      <c r="Q1337" s="166"/>
      <c r="R1337" s="166"/>
      <c r="S1337" s="166"/>
      <c r="T1337" s="166"/>
      <c r="U1337" s="166"/>
      <c r="V1337" s="166"/>
      <c r="W1337" s="166"/>
      <c r="X1337" s="166"/>
      <c r="Y1337" s="166"/>
      <c r="Z1337" s="166"/>
      <c r="AA1337" s="166"/>
      <c r="AB1337" s="166"/>
      <c r="AC1337" s="166"/>
      <c r="AD1337" s="166"/>
      <c r="AE1337" s="166"/>
      <c r="AF1337" s="164" t="s">
        <v>2082</v>
      </c>
      <c r="AG1337" s="37"/>
    </row>
    <row r="1338" spans="1:33" ht="15" customHeight="1" thickBot="1" x14ac:dyDescent="0.4">
      <c r="A1338" s="35"/>
      <c r="B1338" s="190" t="s">
        <v>2118</v>
      </c>
      <c r="C1338" s="190">
        <v>2022</v>
      </c>
      <c r="D1338" s="190">
        <v>2023</v>
      </c>
      <c r="E1338" s="190">
        <v>2024</v>
      </c>
      <c r="F1338" s="190">
        <v>2025</v>
      </c>
      <c r="G1338" s="190">
        <v>2026</v>
      </c>
      <c r="H1338" s="190">
        <v>2027</v>
      </c>
      <c r="I1338" s="190">
        <v>2028</v>
      </c>
      <c r="J1338" s="190">
        <v>2029</v>
      </c>
      <c r="K1338" s="190">
        <v>2030</v>
      </c>
      <c r="L1338" s="190">
        <v>2031</v>
      </c>
      <c r="M1338" s="190">
        <v>2032</v>
      </c>
      <c r="N1338" s="190">
        <v>2033</v>
      </c>
      <c r="O1338" s="190">
        <v>2034</v>
      </c>
      <c r="P1338" s="190">
        <v>2035</v>
      </c>
      <c r="Q1338" s="190">
        <v>2036</v>
      </c>
      <c r="R1338" s="190">
        <v>2037</v>
      </c>
      <c r="S1338" s="190">
        <v>2038</v>
      </c>
      <c r="T1338" s="190">
        <v>2039</v>
      </c>
      <c r="U1338" s="190">
        <v>2040</v>
      </c>
      <c r="V1338" s="190">
        <v>2041</v>
      </c>
      <c r="W1338" s="190">
        <v>2042</v>
      </c>
      <c r="X1338" s="190">
        <v>2043</v>
      </c>
      <c r="Y1338" s="190">
        <v>2044</v>
      </c>
      <c r="Z1338" s="190">
        <v>2045</v>
      </c>
      <c r="AA1338" s="190">
        <v>2046</v>
      </c>
      <c r="AB1338" s="190">
        <v>2047</v>
      </c>
      <c r="AC1338" s="190">
        <v>2048</v>
      </c>
      <c r="AD1338" s="190">
        <v>2049</v>
      </c>
      <c r="AE1338" s="190">
        <v>2050</v>
      </c>
      <c r="AF1338" s="191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2543</v>
      </c>
      <c r="B1340" s="184" t="s">
        <v>2120</v>
      </c>
      <c r="C1340" s="180">
        <v>19750.261718999998</v>
      </c>
      <c r="D1340" s="180">
        <v>19903.289062</v>
      </c>
      <c r="E1340" s="180">
        <v>20095.435547000001</v>
      </c>
      <c r="F1340" s="180">
        <v>20409.421875</v>
      </c>
      <c r="G1340" s="180">
        <v>20840.714843999998</v>
      </c>
      <c r="H1340" s="180">
        <v>21273.421875</v>
      </c>
      <c r="I1340" s="180">
        <v>21681.255859000001</v>
      </c>
      <c r="J1340" s="180">
        <v>22051.705077999999</v>
      </c>
      <c r="K1340" s="180">
        <v>22391.814452999999</v>
      </c>
      <c r="L1340" s="180">
        <v>22742.044922000001</v>
      </c>
      <c r="M1340" s="180">
        <v>23153.001952999999</v>
      </c>
      <c r="N1340" s="180">
        <v>23603.867188</v>
      </c>
      <c r="O1340" s="180">
        <v>24055.123047000001</v>
      </c>
      <c r="P1340" s="180">
        <v>24510.957031000002</v>
      </c>
      <c r="Q1340" s="180">
        <v>24995.804688</v>
      </c>
      <c r="R1340" s="180">
        <v>25506.921875</v>
      </c>
      <c r="S1340" s="180">
        <v>26032.332031000002</v>
      </c>
      <c r="T1340" s="180">
        <v>26566.107422000001</v>
      </c>
      <c r="U1340" s="180">
        <v>27148.945312</v>
      </c>
      <c r="V1340" s="180">
        <v>27734.087890999999</v>
      </c>
      <c r="W1340" s="180">
        <v>28324.492188</v>
      </c>
      <c r="X1340" s="180">
        <v>28926.738281000002</v>
      </c>
      <c r="Y1340" s="180">
        <v>29527.414062</v>
      </c>
      <c r="Z1340" s="180">
        <v>30130</v>
      </c>
      <c r="AA1340" s="180">
        <v>30747.568359000001</v>
      </c>
      <c r="AB1340" s="180">
        <v>31389.150390999999</v>
      </c>
      <c r="AC1340" s="180">
        <v>32039.970702999999</v>
      </c>
      <c r="AD1340" s="180">
        <v>32698.533202999999</v>
      </c>
      <c r="AE1340" s="180">
        <v>33404.984375</v>
      </c>
      <c r="AF1340" s="178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2544</v>
      </c>
      <c r="B1342" s="184" t="s">
        <v>2122</v>
      </c>
      <c r="C1342" s="180">
        <v>23.883032</v>
      </c>
      <c r="D1342" s="180">
        <v>24.140180999999998</v>
      </c>
      <c r="E1342" s="180">
        <v>24.024529000000001</v>
      </c>
      <c r="F1342" s="180">
        <v>23.998573</v>
      </c>
      <c r="G1342" s="180">
        <v>24.101234000000002</v>
      </c>
      <c r="H1342" s="180">
        <v>24.261126999999998</v>
      </c>
      <c r="I1342" s="180">
        <v>24.414086999999999</v>
      </c>
      <c r="J1342" s="180">
        <v>24.52252</v>
      </c>
      <c r="K1342" s="180">
        <v>24.598946000000002</v>
      </c>
      <c r="L1342" s="180">
        <v>24.642372000000002</v>
      </c>
      <c r="M1342" s="180">
        <v>24.725636999999999</v>
      </c>
      <c r="N1342" s="180">
        <v>24.851783999999999</v>
      </c>
      <c r="O1342" s="180">
        <v>25.029671</v>
      </c>
      <c r="P1342" s="180">
        <v>25.182562000000001</v>
      </c>
      <c r="Q1342" s="180">
        <v>25.286757999999999</v>
      </c>
      <c r="R1342" s="180">
        <v>25.410542</v>
      </c>
      <c r="S1342" s="180">
        <v>25.539185</v>
      </c>
      <c r="T1342" s="180">
        <v>25.656305</v>
      </c>
      <c r="U1342" s="180">
        <v>25.802606999999998</v>
      </c>
      <c r="V1342" s="180">
        <v>25.925115999999999</v>
      </c>
      <c r="W1342" s="180">
        <v>26.049416000000001</v>
      </c>
      <c r="X1342" s="180">
        <v>26.151126999999999</v>
      </c>
      <c r="Y1342" s="180">
        <v>26.247629</v>
      </c>
      <c r="Z1342" s="180">
        <v>26.355596999999999</v>
      </c>
      <c r="AA1342" s="180">
        <v>26.477411</v>
      </c>
      <c r="AB1342" s="180">
        <v>26.617092</v>
      </c>
      <c r="AC1342" s="180">
        <v>26.751574999999999</v>
      </c>
      <c r="AD1342" s="180">
        <v>26.879142999999999</v>
      </c>
      <c r="AE1342" s="180">
        <v>27.024477000000001</v>
      </c>
      <c r="AF1342" s="178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184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184" t="s">
        <v>2123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2545</v>
      </c>
      <c r="B1347" s="182" t="s">
        <v>2125</v>
      </c>
      <c r="C1347" s="183">
        <v>189.73161300000001</v>
      </c>
      <c r="D1347" s="183">
        <v>189.40437299999999</v>
      </c>
      <c r="E1347" s="183">
        <v>191.25415000000001</v>
      </c>
      <c r="F1347" s="183">
        <v>193.90219099999999</v>
      </c>
      <c r="G1347" s="183">
        <v>196.84269699999999</v>
      </c>
      <c r="H1347" s="183">
        <v>199.40489199999999</v>
      </c>
      <c r="I1347" s="183">
        <v>201.92022700000001</v>
      </c>
      <c r="J1347" s="183">
        <v>203.72586100000001</v>
      </c>
      <c r="K1347" s="183">
        <v>205.3134</v>
      </c>
      <c r="L1347" s="183">
        <v>207.194016</v>
      </c>
      <c r="M1347" s="183">
        <v>209.139465</v>
      </c>
      <c r="N1347" s="183">
        <v>211.18244899999999</v>
      </c>
      <c r="O1347" s="183">
        <v>212.809235</v>
      </c>
      <c r="P1347" s="183">
        <v>214.02389500000001</v>
      </c>
      <c r="Q1347" s="183">
        <v>215.00186199999999</v>
      </c>
      <c r="R1347" s="183">
        <v>216.54711900000001</v>
      </c>
      <c r="S1347" s="183">
        <v>217.88002</v>
      </c>
      <c r="T1347" s="183">
        <v>219.22811899999999</v>
      </c>
      <c r="U1347" s="183">
        <v>220.83429000000001</v>
      </c>
      <c r="V1347" s="183">
        <v>222.36199999999999</v>
      </c>
      <c r="W1347" s="183">
        <v>223.84600800000001</v>
      </c>
      <c r="X1347" s="183">
        <v>225.28855899999999</v>
      </c>
      <c r="Y1347" s="183">
        <v>226.54531900000001</v>
      </c>
      <c r="Z1347" s="183">
        <v>227.81770299999999</v>
      </c>
      <c r="AA1347" s="183">
        <v>229.077011</v>
      </c>
      <c r="AB1347" s="183">
        <v>230.37063599999999</v>
      </c>
      <c r="AC1347" s="183">
        <v>231.62005600000001</v>
      </c>
      <c r="AD1347" s="183">
        <v>232.89894100000001</v>
      </c>
      <c r="AE1347" s="183">
        <v>234.19206199999999</v>
      </c>
      <c r="AF1347" s="181">
        <v>7.5469999999999999E-3</v>
      </c>
      <c r="AG1347" s="37"/>
    </row>
    <row r="1348" spans="1:33" ht="15" customHeight="1" x14ac:dyDescent="0.35">
      <c r="A1348" s="36" t="s">
        <v>2546</v>
      </c>
      <c r="B1348" s="182" t="s">
        <v>2127</v>
      </c>
      <c r="C1348" s="183">
        <v>41.396014999999998</v>
      </c>
      <c r="D1348" s="183">
        <v>39.540047000000001</v>
      </c>
      <c r="E1348" s="183">
        <v>38.538722999999997</v>
      </c>
      <c r="F1348" s="183">
        <v>37.909492</v>
      </c>
      <c r="G1348" s="183">
        <v>37.65213</v>
      </c>
      <c r="H1348" s="183">
        <v>37.012253000000001</v>
      </c>
      <c r="I1348" s="183">
        <v>36.597000000000001</v>
      </c>
      <c r="J1348" s="183">
        <v>36.053688000000001</v>
      </c>
      <c r="K1348" s="183">
        <v>35.738678</v>
      </c>
      <c r="L1348" s="183">
        <v>35.335456999999998</v>
      </c>
      <c r="M1348" s="183">
        <v>35.12265</v>
      </c>
      <c r="N1348" s="183">
        <v>34.900761000000003</v>
      </c>
      <c r="O1348" s="183">
        <v>34.532944000000001</v>
      </c>
      <c r="P1348" s="183">
        <v>34.174221000000003</v>
      </c>
      <c r="Q1348" s="183">
        <v>33.883076000000003</v>
      </c>
      <c r="R1348" s="183">
        <v>33.636958999999997</v>
      </c>
      <c r="S1348" s="183">
        <v>33.327807999999997</v>
      </c>
      <c r="T1348" s="183">
        <v>33.152050000000003</v>
      </c>
      <c r="U1348" s="183">
        <v>32.836246000000003</v>
      </c>
      <c r="V1348" s="183">
        <v>32.554813000000003</v>
      </c>
      <c r="W1348" s="183">
        <v>32.317177000000001</v>
      </c>
      <c r="X1348" s="183">
        <v>32.205272999999998</v>
      </c>
      <c r="Y1348" s="183">
        <v>32.089354999999998</v>
      </c>
      <c r="Z1348" s="183">
        <v>31.848949000000001</v>
      </c>
      <c r="AA1348" s="183">
        <v>31.679993</v>
      </c>
      <c r="AB1348" s="183">
        <v>31.349322999999998</v>
      </c>
      <c r="AC1348" s="183">
        <v>31.124832000000001</v>
      </c>
      <c r="AD1348" s="183">
        <v>30.9636</v>
      </c>
      <c r="AE1348" s="183">
        <v>30.842742999999999</v>
      </c>
      <c r="AF1348" s="181">
        <v>-1.0455000000000001E-2</v>
      </c>
      <c r="AG1348" s="37"/>
    </row>
    <row r="1349" spans="1:33" ht="15" customHeight="1" x14ac:dyDescent="0.35">
      <c r="A1349" s="36" t="s">
        <v>2547</v>
      </c>
      <c r="B1349" s="182" t="s">
        <v>2129</v>
      </c>
      <c r="C1349" s="183">
        <v>242.30693099999999</v>
      </c>
      <c r="D1349" s="183">
        <v>237.33766199999999</v>
      </c>
      <c r="E1349" s="183">
        <v>235.83343500000001</v>
      </c>
      <c r="F1349" s="183">
        <v>239.479782</v>
      </c>
      <c r="G1349" s="183">
        <v>240.927719</v>
      </c>
      <c r="H1349" s="183">
        <v>240.632248</v>
      </c>
      <c r="I1349" s="183">
        <v>242.021027</v>
      </c>
      <c r="J1349" s="183">
        <v>247.27615399999999</v>
      </c>
      <c r="K1349" s="183">
        <v>250.80720500000001</v>
      </c>
      <c r="L1349" s="183">
        <v>250.673599</v>
      </c>
      <c r="M1349" s="183">
        <v>249.68760700000001</v>
      </c>
      <c r="N1349" s="183">
        <v>249.619553</v>
      </c>
      <c r="O1349" s="183">
        <v>249.65690599999999</v>
      </c>
      <c r="P1349" s="183">
        <v>250.78118900000001</v>
      </c>
      <c r="Q1349" s="183">
        <v>252.70368999999999</v>
      </c>
      <c r="R1349" s="183">
        <v>255.48535200000001</v>
      </c>
      <c r="S1349" s="183">
        <v>258.793274</v>
      </c>
      <c r="T1349" s="183">
        <v>261.66644300000002</v>
      </c>
      <c r="U1349" s="183">
        <v>265.46997099999999</v>
      </c>
      <c r="V1349" s="183">
        <v>269.90167200000002</v>
      </c>
      <c r="W1349" s="183">
        <v>273.00323500000002</v>
      </c>
      <c r="X1349" s="183">
        <v>275.62698399999999</v>
      </c>
      <c r="Y1349" s="183">
        <v>278.232147</v>
      </c>
      <c r="Z1349" s="183">
        <v>281.30044600000002</v>
      </c>
      <c r="AA1349" s="183">
        <v>284.52066000000002</v>
      </c>
      <c r="AB1349" s="183">
        <v>287.65286300000002</v>
      </c>
      <c r="AC1349" s="183">
        <v>290.193939</v>
      </c>
      <c r="AD1349" s="183">
        <v>292.40741000000003</v>
      </c>
      <c r="AE1349" s="183">
        <v>295.96185300000002</v>
      </c>
      <c r="AF1349" s="181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184" t="s">
        <v>2130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2548</v>
      </c>
      <c r="B1352" s="182" t="s">
        <v>2132</v>
      </c>
      <c r="C1352" s="183">
        <v>162.558975</v>
      </c>
      <c r="D1352" s="183">
        <v>164.856461</v>
      </c>
      <c r="E1352" s="183">
        <v>167.07360800000001</v>
      </c>
      <c r="F1352" s="183">
        <v>169.29002399999999</v>
      </c>
      <c r="G1352" s="183">
        <v>172.17311100000001</v>
      </c>
      <c r="H1352" s="183">
        <v>175.21705600000001</v>
      </c>
      <c r="I1352" s="183">
        <v>178.063873</v>
      </c>
      <c r="J1352" s="183">
        <v>180.490082</v>
      </c>
      <c r="K1352" s="183">
        <v>182.99285900000001</v>
      </c>
      <c r="L1352" s="183">
        <v>185.87811300000001</v>
      </c>
      <c r="M1352" s="183">
        <v>188.48194899999999</v>
      </c>
      <c r="N1352" s="183">
        <v>190.58026100000001</v>
      </c>
      <c r="O1352" s="183">
        <v>192.57813999999999</v>
      </c>
      <c r="P1352" s="183">
        <v>194.88204999999999</v>
      </c>
      <c r="Q1352" s="183">
        <v>197.23846399999999</v>
      </c>
      <c r="R1352" s="183">
        <v>199.36732499999999</v>
      </c>
      <c r="S1352" s="183">
        <v>201.8965</v>
      </c>
      <c r="T1352" s="183">
        <v>204.819672</v>
      </c>
      <c r="U1352" s="183">
        <v>207.57948300000001</v>
      </c>
      <c r="V1352" s="183">
        <v>210.28878800000001</v>
      </c>
      <c r="W1352" s="183">
        <v>212.98315400000001</v>
      </c>
      <c r="X1352" s="183">
        <v>215.66357400000001</v>
      </c>
      <c r="Y1352" s="183">
        <v>218.360703</v>
      </c>
      <c r="Z1352" s="183">
        <v>221.09402499999999</v>
      </c>
      <c r="AA1352" s="183">
        <v>223.73584</v>
      </c>
      <c r="AB1352" s="183">
        <v>226.41424599999999</v>
      </c>
      <c r="AC1352" s="183">
        <v>229.11674500000001</v>
      </c>
      <c r="AD1352" s="183">
        <v>231.82115200000001</v>
      </c>
      <c r="AE1352" s="183">
        <v>234.52979999999999</v>
      </c>
      <c r="AF1352" s="181">
        <v>1.3176999999999999E-2</v>
      </c>
      <c r="AG1352" s="37"/>
    </row>
    <row r="1353" spans="1:33" ht="15" customHeight="1" x14ac:dyDescent="0.35">
      <c r="A1353" s="36" t="s">
        <v>2549</v>
      </c>
      <c r="B1353" s="182" t="s">
        <v>2134</v>
      </c>
      <c r="C1353" s="183">
        <v>44.914256999999999</v>
      </c>
      <c r="D1353" s="183">
        <v>44.919331</v>
      </c>
      <c r="E1353" s="183">
        <v>45.013199</v>
      </c>
      <c r="F1353" s="183">
        <v>45.208568999999997</v>
      </c>
      <c r="G1353" s="183">
        <v>45.511932000000002</v>
      </c>
      <c r="H1353" s="183">
        <v>45.973446000000003</v>
      </c>
      <c r="I1353" s="183">
        <v>46.481113000000001</v>
      </c>
      <c r="J1353" s="183">
        <v>46.894526999999997</v>
      </c>
      <c r="K1353" s="183">
        <v>47.188084000000003</v>
      </c>
      <c r="L1353" s="183">
        <v>47.349021999999998</v>
      </c>
      <c r="M1353" s="183">
        <v>47.672142000000001</v>
      </c>
      <c r="N1353" s="183">
        <v>47.830685000000003</v>
      </c>
      <c r="O1353" s="183">
        <v>47.819164000000001</v>
      </c>
      <c r="P1353" s="183">
        <v>47.750129999999999</v>
      </c>
      <c r="Q1353" s="183">
        <v>47.647086999999999</v>
      </c>
      <c r="R1353" s="183">
        <v>47.468231000000003</v>
      </c>
      <c r="S1353" s="183">
        <v>47.322231000000002</v>
      </c>
      <c r="T1353" s="183">
        <v>47.187232999999999</v>
      </c>
      <c r="U1353" s="183">
        <v>47.036366000000001</v>
      </c>
      <c r="V1353" s="183">
        <v>46.935757000000002</v>
      </c>
      <c r="W1353" s="183">
        <v>46.970959000000001</v>
      </c>
      <c r="X1353" s="183">
        <v>47.003765000000001</v>
      </c>
      <c r="Y1353" s="183">
        <v>47.025711000000001</v>
      </c>
      <c r="Z1353" s="183">
        <v>47.046322000000004</v>
      </c>
      <c r="AA1353" s="183">
        <v>47.08379</v>
      </c>
      <c r="AB1353" s="183">
        <v>47.165359000000002</v>
      </c>
      <c r="AC1353" s="183">
        <v>47.445571999999999</v>
      </c>
      <c r="AD1353" s="183">
        <v>47.753677000000003</v>
      </c>
      <c r="AE1353" s="183">
        <v>48.058956000000002</v>
      </c>
      <c r="AF1353" s="181">
        <v>2.4199999999999998E-3</v>
      </c>
      <c r="AG1353" s="37"/>
    </row>
    <row r="1354" spans="1:33" ht="15" customHeight="1" x14ac:dyDescent="0.35">
      <c r="A1354" s="36" t="s">
        <v>2550</v>
      </c>
      <c r="B1354" s="182" t="s">
        <v>2136</v>
      </c>
      <c r="C1354" s="183">
        <v>12.29928</v>
      </c>
      <c r="D1354" s="183">
        <v>12.172139</v>
      </c>
      <c r="E1354" s="183">
        <v>12.107564999999999</v>
      </c>
      <c r="F1354" s="183">
        <v>12.176133999999999</v>
      </c>
      <c r="G1354" s="183">
        <v>12.491917000000001</v>
      </c>
      <c r="H1354" s="183">
        <v>12.877642</v>
      </c>
      <c r="I1354" s="183">
        <v>13.186817</v>
      </c>
      <c r="J1354" s="183">
        <v>13.376186000000001</v>
      </c>
      <c r="K1354" s="183">
        <v>13.533277999999999</v>
      </c>
      <c r="L1354" s="183">
        <v>13.692562000000001</v>
      </c>
      <c r="M1354" s="183">
        <v>13.942983999999999</v>
      </c>
      <c r="N1354" s="183">
        <v>14.175113</v>
      </c>
      <c r="O1354" s="183">
        <v>14.365353000000001</v>
      </c>
      <c r="P1354" s="183">
        <v>14.498213</v>
      </c>
      <c r="Q1354" s="183">
        <v>14.614509999999999</v>
      </c>
      <c r="R1354" s="183">
        <v>14.651104</v>
      </c>
      <c r="S1354" s="183">
        <v>14.690142</v>
      </c>
      <c r="T1354" s="183">
        <v>14.690595999999999</v>
      </c>
      <c r="U1354" s="183">
        <v>14.747958000000001</v>
      </c>
      <c r="V1354" s="183">
        <v>14.805804999999999</v>
      </c>
      <c r="W1354" s="183">
        <v>14.828794</v>
      </c>
      <c r="X1354" s="183">
        <v>14.851433999999999</v>
      </c>
      <c r="Y1354" s="183">
        <v>14.839162</v>
      </c>
      <c r="Z1354" s="183">
        <v>14.820501</v>
      </c>
      <c r="AA1354" s="183">
        <v>14.817002</v>
      </c>
      <c r="AB1354" s="183">
        <v>14.828283000000001</v>
      </c>
      <c r="AC1354" s="183">
        <v>14.825924000000001</v>
      </c>
      <c r="AD1354" s="183">
        <v>14.812386</v>
      </c>
      <c r="AE1354" s="183">
        <v>14.825034</v>
      </c>
      <c r="AF1354" s="181">
        <v>6.6930000000000002E-3</v>
      </c>
      <c r="AG1354" s="37"/>
    </row>
    <row r="1355" spans="1:33" ht="15" customHeight="1" x14ac:dyDescent="0.35">
      <c r="A1355" s="36" t="s">
        <v>2551</v>
      </c>
      <c r="B1355" s="182" t="s">
        <v>2138</v>
      </c>
      <c r="C1355" s="183">
        <v>19.873791000000001</v>
      </c>
      <c r="D1355" s="183">
        <v>18.161835</v>
      </c>
      <c r="E1355" s="183">
        <v>17.856383999999998</v>
      </c>
      <c r="F1355" s="183">
        <v>18.344609999999999</v>
      </c>
      <c r="G1355" s="183">
        <v>18.253323000000002</v>
      </c>
      <c r="H1355" s="183">
        <v>18.284281</v>
      </c>
      <c r="I1355" s="183">
        <v>18.605084999999999</v>
      </c>
      <c r="J1355" s="183">
        <v>19.033569</v>
      </c>
      <c r="K1355" s="183">
        <v>19.334244000000002</v>
      </c>
      <c r="L1355" s="183">
        <v>19.549927</v>
      </c>
      <c r="M1355" s="183">
        <v>19.858961000000001</v>
      </c>
      <c r="N1355" s="183">
        <v>20.207998</v>
      </c>
      <c r="O1355" s="183">
        <v>20.676506</v>
      </c>
      <c r="P1355" s="183">
        <v>20.995266000000001</v>
      </c>
      <c r="Q1355" s="183">
        <v>21.049934</v>
      </c>
      <c r="R1355" s="183">
        <v>21.224218</v>
      </c>
      <c r="S1355" s="183">
        <v>21.424665000000001</v>
      </c>
      <c r="T1355" s="183">
        <v>21.65024</v>
      </c>
      <c r="U1355" s="183">
        <v>21.896425000000001</v>
      </c>
      <c r="V1355" s="183">
        <v>22.217911000000001</v>
      </c>
      <c r="W1355" s="183">
        <v>22.529527999999999</v>
      </c>
      <c r="X1355" s="183">
        <v>22.770223999999999</v>
      </c>
      <c r="Y1355" s="183">
        <v>22.892258000000002</v>
      </c>
      <c r="Z1355" s="183">
        <v>22.868359000000002</v>
      </c>
      <c r="AA1355" s="183">
        <v>22.887526000000001</v>
      </c>
      <c r="AB1355" s="183">
        <v>23.021111999999999</v>
      </c>
      <c r="AC1355" s="183">
        <v>23.083407999999999</v>
      </c>
      <c r="AD1355" s="183">
        <v>23.211093999999999</v>
      </c>
      <c r="AE1355" s="183">
        <v>23.563751</v>
      </c>
      <c r="AF1355" s="181">
        <v>6.1009999999999997E-3</v>
      </c>
      <c r="AG1355" s="37"/>
    </row>
    <row r="1356" spans="1:33" ht="15" customHeight="1" x14ac:dyDescent="0.35">
      <c r="A1356" s="36" t="s">
        <v>2552</v>
      </c>
      <c r="B1356" s="182" t="s">
        <v>2140</v>
      </c>
      <c r="C1356" s="183">
        <v>8.6900709999999997</v>
      </c>
      <c r="D1356" s="183">
        <v>8.5142570000000006</v>
      </c>
      <c r="E1356" s="183">
        <v>8.4788680000000003</v>
      </c>
      <c r="F1356" s="183">
        <v>8.4729949999999992</v>
      </c>
      <c r="G1356" s="183">
        <v>8.6292779999999993</v>
      </c>
      <c r="H1356" s="183">
        <v>8.8056649999999994</v>
      </c>
      <c r="I1356" s="183">
        <v>8.8488290000000003</v>
      </c>
      <c r="J1356" s="183">
        <v>8.8958349999999999</v>
      </c>
      <c r="K1356" s="183">
        <v>8.9283789999999996</v>
      </c>
      <c r="L1356" s="183">
        <v>8.9539290000000005</v>
      </c>
      <c r="M1356" s="183">
        <v>9.1059850000000004</v>
      </c>
      <c r="N1356" s="183">
        <v>9.1520670000000006</v>
      </c>
      <c r="O1356" s="183">
        <v>9.1844649999999994</v>
      </c>
      <c r="P1356" s="183">
        <v>9.2849540000000008</v>
      </c>
      <c r="Q1356" s="183">
        <v>9.3823640000000008</v>
      </c>
      <c r="R1356" s="183">
        <v>9.4772809999999996</v>
      </c>
      <c r="S1356" s="183">
        <v>9.5920199999999998</v>
      </c>
      <c r="T1356" s="183">
        <v>9.6788559999999997</v>
      </c>
      <c r="U1356" s="183">
        <v>9.7604050000000004</v>
      </c>
      <c r="V1356" s="183">
        <v>9.9006790000000002</v>
      </c>
      <c r="W1356" s="183">
        <v>10.023724</v>
      </c>
      <c r="X1356" s="183">
        <v>10.103847</v>
      </c>
      <c r="Y1356" s="183">
        <v>10.138461</v>
      </c>
      <c r="Z1356" s="183">
        <v>10.126552999999999</v>
      </c>
      <c r="AA1356" s="183">
        <v>10.187734000000001</v>
      </c>
      <c r="AB1356" s="183">
        <v>10.273528000000001</v>
      </c>
      <c r="AC1356" s="183">
        <v>10.317091</v>
      </c>
      <c r="AD1356" s="183">
        <v>10.300597</v>
      </c>
      <c r="AE1356" s="183">
        <v>10.534428999999999</v>
      </c>
      <c r="AF1356" s="181">
        <v>6.8979999999999996E-3</v>
      </c>
      <c r="AG1356" s="37"/>
    </row>
    <row r="1357" spans="1:33" ht="15" customHeight="1" x14ac:dyDescent="0.35">
      <c r="A1357" s="36" t="s">
        <v>2553</v>
      </c>
      <c r="B1357" s="182" t="s">
        <v>2142</v>
      </c>
      <c r="C1357" s="183">
        <v>20.924734000000001</v>
      </c>
      <c r="D1357" s="183">
        <v>20.466460999999999</v>
      </c>
      <c r="E1357" s="183">
        <v>20.10746</v>
      </c>
      <c r="F1357" s="183">
        <v>20.196379</v>
      </c>
      <c r="G1357" s="183">
        <v>20.401726</v>
      </c>
      <c r="H1357" s="183">
        <v>20.582737000000002</v>
      </c>
      <c r="I1357" s="183">
        <v>20.744446</v>
      </c>
      <c r="J1357" s="183">
        <v>20.907025999999998</v>
      </c>
      <c r="K1357" s="183">
        <v>21.066181</v>
      </c>
      <c r="L1357" s="183">
        <v>21.275134999999999</v>
      </c>
      <c r="M1357" s="183">
        <v>21.512841999999999</v>
      </c>
      <c r="N1357" s="183">
        <v>21.698150999999999</v>
      </c>
      <c r="O1357" s="183">
        <v>21.920947999999999</v>
      </c>
      <c r="P1357" s="183">
        <v>22.153877000000001</v>
      </c>
      <c r="Q1357" s="183">
        <v>22.362452000000001</v>
      </c>
      <c r="R1357" s="183">
        <v>22.564795</v>
      </c>
      <c r="S1357" s="183">
        <v>22.765778000000001</v>
      </c>
      <c r="T1357" s="183">
        <v>22.984735000000001</v>
      </c>
      <c r="U1357" s="183">
        <v>23.181097000000001</v>
      </c>
      <c r="V1357" s="183">
        <v>23.368105</v>
      </c>
      <c r="W1357" s="183">
        <v>23.583338000000001</v>
      </c>
      <c r="X1357" s="183">
        <v>23.775600000000001</v>
      </c>
      <c r="Y1357" s="183">
        <v>23.924889</v>
      </c>
      <c r="Z1357" s="183">
        <v>24.045860000000001</v>
      </c>
      <c r="AA1357" s="183">
        <v>24.215340000000001</v>
      </c>
      <c r="AB1357" s="183">
        <v>24.433427999999999</v>
      </c>
      <c r="AC1357" s="183">
        <v>24.565763</v>
      </c>
      <c r="AD1357" s="183">
        <v>24.721544000000002</v>
      </c>
      <c r="AE1357" s="183">
        <v>24.967984999999999</v>
      </c>
      <c r="AF1357" s="181">
        <v>6.3290000000000004E-3</v>
      </c>
      <c r="AG1357" s="37"/>
    </row>
    <row r="1358" spans="1:33" ht="15" customHeight="1" x14ac:dyDescent="0.35">
      <c r="A1358" s="36" t="s">
        <v>2554</v>
      </c>
      <c r="B1358" s="182" t="s">
        <v>2144</v>
      </c>
      <c r="C1358" s="183">
        <v>9.0740970000000001</v>
      </c>
      <c r="D1358" s="183">
        <v>8.8797239999999995</v>
      </c>
      <c r="E1358" s="183">
        <v>8.7339099999999998</v>
      </c>
      <c r="F1358" s="183">
        <v>8.6573340000000005</v>
      </c>
      <c r="G1358" s="183">
        <v>8.5984409999999993</v>
      </c>
      <c r="H1358" s="183">
        <v>8.5348229999999994</v>
      </c>
      <c r="I1358" s="183">
        <v>8.5247729999999997</v>
      </c>
      <c r="J1358" s="183">
        <v>8.5229339999999993</v>
      </c>
      <c r="K1358" s="183">
        <v>8.5463140000000006</v>
      </c>
      <c r="L1358" s="183">
        <v>8.5852970000000006</v>
      </c>
      <c r="M1358" s="183">
        <v>8.5368849999999998</v>
      </c>
      <c r="N1358" s="183">
        <v>8.4296279999999992</v>
      </c>
      <c r="O1358" s="183">
        <v>8.3342270000000003</v>
      </c>
      <c r="P1358" s="183">
        <v>8.2525449999999996</v>
      </c>
      <c r="Q1358" s="183">
        <v>8.1803360000000005</v>
      </c>
      <c r="R1358" s="183">
        <v>8.1170960000000001</v>
      </c>
      <c r="S1358" s="183">
        <v>8.0602549999999997</v>
      </c>
      <c r="T1358" s="183">
        <v>8.0027709999999992</v>
      </c>
      <c r="U1358" s="183">
        <v>7.9917889999999998</v>
      </c>
      <c r="V1358" s="183">
        <v>7.9451229999999997</v>
      </c>
      <c r="W1358" s="183">
        <v>7.8591879999999996</v>
      </c>
      <c r="X1358" s="183">
        <v>7.8046939999999996</v>
      </c>
      <c r="Y1358" s="183">
        <v>7.7739260000000003</v>
      </c>
      <c r="Z1358" s="183">
        <v>7.8166890000000002</v>
      </c>
      <c r="AA1358" s="183">
        <v>7.8492920000000002</v>
      </c>
      <c r="AB1358" s="183">
        <v>7.861497</v>
      </c>
      <c r="AC1358" s="183">
        <v>7.8521089999999996</v>
      </c>
      <c r="AD1358" s="183">
        <v>7.9147699999999999</v>
      </c>
      <c r="AE1358" s="183">
        <v>7.9519169999999999</v>
      </c>
      <c r="AF1358" s="181">
        <v>-4.7039999999999998E-3</v>
      </c>
      <c r="AG1358" s="37"/>
    </row>
    <row r="1359" spans="1:33" ht="12" customHeight="1" x14ac:dyDescent="0.35">
      <c r="A1359" s="36" t="s">
        <v>2555</v>
      </c>
      <c r="B1359" s="182" t="s">
        <v>2146</v>
      </c>
      <c r="C1359" s="183">
        <v>150.80152899999999</v>
      </c>
      <c r="D1359" s="183">
        <v>136.82929999999999</v>
      </c>
      <c r="E1359" s="183">
        <v>137.52984599999999</v>
      </c>
      <c r="F1359" s="183">
        <v>140.558334</v>
      </c>
      <c r="G1359" s="183">
        <v>144.65043600000001</v>
      </c>
      <c r="H1359" s="183">
        <v>149.13209499999999</v>
      </c>
      <c r="I1359" s="183">
        <v>153.51370199999999</v>
      </c>
      <c r="J1359" s="183">
        <v>157.491028</v>
      </c>
      <c r="K1359" s="183">
        <v>160.94215399999999</v>
      </c>
      <c r="L1359" s="183">
        <v>164.22943100000001</v>
      </c>
      <c r="M1359" s="183">
        <v>168.77525299999999</v>
      </c>
      <c r="N1359" s="183">
        <v>173.71717799999999</v>
      </c>
      <c r="O1359" s="183">
        <v>179.42369099999999</v>
      </c>
      <c r="P1359" s="183">
        <v>185.69279499999999</v>
      </c>
      <c r="Q1359" s="183">
        <v>191.99929800000001</v>
      </c>
      <c r="R1359" s="183">
        <v>198.29663099999999</v>
      </c>
      <c r="S1359" s="183">
        <v>205.24960300000001</v>
      </c>
      <c r="T1359" s="183">
        <v>212.68656899999999</v>
      </c>
      <c r="U1359" s="183">
        <v>220.61622600000001</v>
      </c>
      <c r="V1359" s="183">
        <v>229.37713600000001</v>
      </c>
      <c r="W1359" s="183">
        <v>238.802841</v>
      </c>
      <c r="X1359" s="183">
        <v>248.479828</v>
      </c>
      <c r="Y1359" s="183">
        <v>258.18545499999999</v>
      </c>
      <c r="Z1359" s="183">
        <v>267.62786899999998</v>
      </c>
      <c r="AA1359" s="183">
        <v>277.222351</v>
      </c>
      <c r="AB1359" s="183">
        <v>287.60958900000003</v>
      </c>
      <c r="AC1359" s="183">
        <v>297.88421599999998</v>
      </c>
      <c r="AD1359" s="183">
        <v>307.81616200000002</v>
      </c>
      <c r="AE1359" s="183">
        <v>318.66641199999998</v>
      </c>
      <c r="AF1359" s="181">
        <v>2.7081000000000001E-2</v>
      </c>
      <c r="AG1359" s="37"/>
    </row>
    <row r="1360" spans="1:33" ht="12" customHeight="1" x14ac:dyDescent="0.35">
      <c r="A1360" s="36" t="s">
        <v>2556</v>
      </c>
      <c r="B1360" s="182" t="s">
        <v>2148</v>
      </c>
      <c r="C1360" s="183">
        <v>28.448596999999999</v>
      </c>
      <c r="D1360" s="183">
        <v>27.689716000000001</v>
      </c>
      <c r="E1360" s="183">
        <v>27.503215999999998</v>
      </c>
      <c r="F1360" s="183">
        <v>28.746068999999999</v>
      </c>
      <c r="G1360" s="183">
        <v>30.250917000000001</v>
      </c>
      <c r="H1360" s="183">
        <v>31.449551</v>
      </c>
      <c r="I1360" s="183">
        <v>32.515625</v>
      </c>
      <c r="J1360" s="183">
        <v>33.358252999999998</v>
      </c>
      <c r="K1360" s="183">
        <v>34.17812</v>
      </c>
      <c r="L1360" s="183">
        <v>35.139519</v>
      </c>
      <c r="M1360" s="183">
        <v>36.239623999999999</v>
      </c>
      <c r="N1360" s="183">
        <v>37.328648000000001</v>
      </c>
      <c r="O1360" s="183">
        <v>38.623001000000002</v>
      </c>
      <c r="P1360" s="183">
        <v>39.938643999999996</v>
      </c>
      <c r="Q1360" s="183">
        <v>41.106318999999999</v>
      </c>
      <c r="R1360" s="183">
        <v>42.300148</v>
      </c>
      <c r="S1360" s="183">
        <v>43.463279999999997</v>
      </c>
      <c r="T1360" s="183">
        <v>44.689419000000001</v>
      </c>
      <c r="U1360" s="183">
        <v>46.167233000000003</v>
      </c>
      <c r="V1360" s="183">
        <v>47.610252000000003</v>
      </c>
      <c r="W1360" s="183">
        <v>48.958618000000001</v>
      </c>
      <c r="X1360" s="183">
        <v>50.303229999999999</v>
      </c>
      <c r="Y1360" s="183">
        <v>51.542793000000003</v>
      </c>
      <c r="Z1360" s="183">
        <v>52.750186999999997</v>
      </c>
      <c r="AA1360" s="183">
        <v>54.243645000000001</v>
      </c>
      <c r="AB1360" s="183">
        <v>55.899619999999999</v>
      </c>
      <c r="AC1360" s="183">
        <v>57.215736</v>
      </c>
      <c r="AD1360" s="183">
        <v>58.795409999999997</v>
      </c>
      <c r="AE1360" s="183">
        <v>60.897224000000001</v>
      </c>
      <c r="AF1360" s="181">
        <v>2.7555E-2</v>
      </c>
      <c r="AG1360" s="37"/>
    </row>
    <row r="1361" spans="1:33" ht="15" customHeight="1" x14ac:dyDescent="0.35">
      <c r="A1361" s="36" t="s">
        <v>2557</v>
      </c>
      <c r="B1361" s="182" t="s">
        <v>2150</v>
      </c>
      <c r="C1361" s="183">
        <v>4.6334900000000001</v>
      </c>
      <c r="D1361" s="183">
        <v>4.6569989999999999</v>
      </c>
      <c r="E1361" s="183">
        <v>4.6728199999999998</v>
      </c>
      <c r="F1361" s="183">
        <v>4.7852389999999998</v>
      </c>
      <c r="G1361" s="183">
        <v>4.9257749999999998</v>
      </c>
      <c r="H1361" s="183">
        <v>4.9987849999999998</v>
      </c>
      <c r="I1361" s="183">
        <v>5.0608300000000002</v>
      </c>
      <c r="J1361" s="183">
        <v>5.0814979999999998</v>
      </c>
      <c r="K1361" s="183">
        <v>5.0698420000000004</v>
      </c>
      <c r="L1361" s="183">
        <v>5.0984749999999996</v>
      </c>
      <c r="M1361" s="183">
        <v>5.1326910000000003</v>
      </c>
      <c r="N1361" s="183">
        <v>5.2012309999999999</v>
      </c>
      <c r="O1361" s="183">
        <v>5.2677240000000003</v>
      </c>
      <c r="P1361" s="183">
        <v>5.337072</v>
      </c>
      <c r="Q1361" s="183">
        <v>5.425001</v>
      </c>
      <c r="R1361" s="183">
        <v>5.4790469999999996</v>
      </c>
      <c r="S1361" s="183">
        <v>5.5792349999999997</v>
      </c>
      <c r="T1361" s="183">
        <v>5.6013400000000004</v>
      </c>
      <c r="U1361" s="183">
        <v>5.721991</v>
      </c>
      <c r="V1361" s="183">
        <v>5.8349489999999999</v>
      </c>
      <c r="W1361" s="183">
        <v>5.9090619999999996</v>
      </c>
      <c r="X1361" s="183">
        <v>5.981827</v>
      </c>
      <c r="Y1361" s="183">
        <v>6.0456630000000002</v>
      </c>
      <c r="Z1361" s="183">
        <v>6.0911819999999999</v>
      </c>
      <c r="AA1361" s="183">
        <v>6.1605350000000003</v>
      </c>
      <c r="AB1361" s="183">
        <v>6.2521409999999999</v>
      </c>
      <c r="AC1361" s="183">
        <v>6.2976080000000003</v>
      </c>
      <c r="AD1361" s="183">
        <v>6.3629129999999998</v>
      </c>
      <c r="AE1361" s="183">
        <v>6.4911099999999999</v>
      </c>
      <c r="AF1361" s="181">
        <v>1.2113000000000001E-2</v>
      </c>
      <c r="AG1361" s="37"/>
    </row>
    <row r="1362" spans="1:33" ht="15" customHeight="1" x14ac:dyDescent="0.35">
      <c r="A1362" s="36" t="s">
        <v>2558</v>
      </c>
      <c r="B1362" s="182" t="s">
        <v>2152</v>
      </c>
      <c r="C1362" s="183">
        <v>14.087887</v>
      </c>
      <c r="D1362" s="183">
        <v>13.298862</v>
      </c>
      <c r="E1362" s="183">
        <v>12.959025</v>
      </c>
      <c r="F1362" s="183">
        <v>13.731659000000001</v>
      </c>
      <c r="G1362" s="183">
        <v>14.544102000000001</v>
      </c>
      <c r="H1362" s="183">
        <v>15.168856999999999</v>
      </c>
      <c r="I1362" s="183">
        <v>15.799041000000001</v>
      </c>
      <c r="J1362" s="183">
        <v>16.296669000000001</v>
      </c>
      <c r="K1362" s="183">
        <v>16.851782</v>
      </c>
      <c r="L1362" s="183">
        <v>17.444889</v>
      </c>
      <c r="M1362" s="183">
        <v>18.120846</v>
      </c>
      <c r="N1362" s="183">
        <v>18.759433999999999</v>
      </c>
      <c r="O1362" s="183">
        <v>19.565123</v>
      </c>
      <c r="P1362" s="183">
        <v>20.361414</v>
      </c>
      <c r="Q1362" s="183">
        <v>21.105426999999999</v>
      </c>
      <c r="R1362" s="183">
        <v>21.836137999999998</v>
      </c>
      <c r="S1362" s="183">
        <v>22.524815</v>
      </c>
      <c r="T1362" s="183">
        <v>23.372250000000001</v>
      </c>
      <c r="U1362" s="183">
        <v>24.283861000000002</v>
      </c>
      <c r="V1362" s="183">
        <v>25.145458000000001</v>
      </c>
      <c r="W1362" s="183">
        <v>26.050858000000002</v>
      </c>
      <c r="X1362" s="183">
        <v>26.987176999999999</v>
      </c>
      <c r="Y1362" s="183">
        <v>27.857512</v>
      </c>
      <c r="Z1362" s="183">
        <v>28.721550000000001</v>
      </c>
      <c r="AA1362" s="183">
        <v>29.763324999999998</v>
      </c>
      <c r="AB1362" s="183">
        <v>30.876905000000001</v>
      </c>
      <c r="AC1362" s="183">
        <v>31.794143999999999</v>
      </c>
      <c r="AD1362" s="183">
        <v>32.904021999999998</v>
      </c>
      <c r="AE1362" s="183">
        <v>34.330897999999998</v>
      </c>
      <c r="AF1362" s="181">
        <v>3.2322999999999998E-2</v>
      </c>
      <c r="AG1362" s="37"/>
    </row>
    <row r="1363" spans="1:33" ht="15" customHeight="1" x14ac:dyDescent="0.35">
      <c r="A1363" s="36" t="s">
        <v>2559</v>
      </c>
      <c r="B1363" s="182" t="s">
        <v>2154</v>
      </c>
      <c r="C1363" s="183">
        <v>4.2892770000000002</v>
      </c>
      <c r="D1363" s="183">
        <v>4.2627360000000003</v>
      </c>
      <c r="E1363" s="183">
        <v>4.2506389999999996</v>
      </c>
      <c r="F1363" s="183">
        <v>4.3683930000000002</v>
      </c>
      <c r="G1363" s="183">
        <v>4.6320040000000002</v>
      </c>
      <c r="H1363" s="183">
        <v>4.8791320000000002</v>
      </c>
      <c r="I1363" s="183">
        <v>5.051202</v>
      </c>
      <c r="J1363" s="183">
        <v>5.2000289999999998</v>
      </c>
      <c r="K1363" s="183">
        <v>5.3164360000000004</v>
      </c>
      <c r="L1363" s="183">
        <v>5.4682120000000003</v>
      </c>
      <c r="M1363" s="183">
        <v>5.6309639999999996</v>
      </c>
      <c r="N1363" s="183">
        <v>5.8100550000000002</v>
      </c>
      <c r="O1363" s="183">
        <v>6.0097579999999997</v>
      </c>
      <c r="P1363" s="183">
        <v>6.2385380000000001</v>
      </c>
      <c r="Q1363" s="183">
        <v>6.3946329999999998</v>
      </c>
      <c r="R1363" s="183">
        <v>6.6288499999999999</v>
      </c>
      <c r="S1363" s="183">
        <v>6.8322510000000003</v>
      </c>
      <c r="T1363" s="183">
        <v>7.0799899999999996</v>
      </c>
      <c r="U1363" s="183">
        <v>7.3971660000000004</v>
      </c>
      <c r="V1363" s="183">
        <v>7.7035359999999997</v>
      </c>
      <c r="W1363" s="183">
        <v>7.9602279999999999</v>
      </c>
      <c r="X1363" s="183">
        <v>8.2312100000000008</v>
      </c>
      <c r="Y1363" s="183">
        <v>8.5038610000000006</v>
      </c>
      <c r="Z1363" s="183">
        <v>8.7806149999999992</v>
      </c>
      <c r="AA1363" s="183">
        <v>9.0963309999999993</v>
      </c>
      <c r="AB1363" s="183">
        <v>9.4385969999999997</v>
      </c>
      <c r="AC1363" s="183">
        <v>9.7335410000000007</v>
      </c>
      <c r="AD1363" s="183">
        <v>10.062355</v>
      </c>
      <c r="AE1363" s="183">
        <v>10.471005</v>
      </c>
      <c r="AF1363" s="181">
        <v>3.2388E-2</v>
      </c>
      <c r="AG1363" s="37"/>
    </row>
    <row r="1364" spans="1:33" ht="15" customHeight="1" x14ac:dyDescent="0.35">
      <c r="A1364" s="36" t="s">
        <v>2560</v>
      </c>
      <c r="B1364" s="182" t="s">
        <v>2156</v>
      </c>
      <c r="C1364" s="183">
        <v>5.437945</v>
      </c>
      <c r="D1364" s="183">
        <v>5.4711179999999997</v>
      </c>
      <c r="E1364" s="183">
        <v>5.6207310000000001</v>
      </c>
      <c r="F1364" s="183">
        <v>5.8607760000000004</v>
      </c>
      <c r="G1364" s="183">
        <v>6.1490359999999997</v>
      </c>
      <c r="H1364" s="183">
        <v>6.4027789999999998</v>
      </c>
      <c r="I1364" s="183">
        <v>6.6045550000000004</v>
      </c>
      <c r="J1364" s="183">
        <v>6.7800570000000002</v>
      </c>
      <c r="K1364" s="183">
        <v>6.940061</v>
      </c>
      <c r="L1364" s="183">
        <v>7.1279440000000003</v>
      </c>
      <c r="M1364" s="183">
        <v>7.3551219999999997</v>
      </c>
      <c r="N1364" s="183">
        <v>7.5579289999999997</v>
      </c>
      <c r="O1364" s="183">
        <v>7.7803979999999999</v>
      </c>
      <c r="P1364" s="183">
        <v>8.0016180000000006</v>
      </c>
      <c r="Q1364" s="183">
        <v>8.1812579999999997</v>
      </c>
      <c r="R1364" s="183">
        <v>8.3561130000000006</v>
      </c>
      <c r="S1364" s="183">
        <v>8.5269790000000008</v>
      </c>
      <c r="T1364" s="183">
        <v>8.6358390000000007</v>
      </c>
      <c r="U1364" s="183">
        <v>8.7642129999999998</v>
      </c>
      <c r="V1364" s="183">
        <v>8.9263100000000009</v>
      </c>
      <c r="W1364" s="183">
        <v>9.0384709999999995</v>
      </c>
      <c r="X1364" s="183">
        <v>9.1030149999999992</v>
      </c>
      <c r="Y1364" s="183">
        <v>9.1357560000000007</v>
      </c>
      <c r="Z1364" s="183">
        <v>9.156841</v>
      </c>
      <c r="AA1364" s="183">
        <v>9.2234590000000001</v>
      </c>
      <c r="AB1364" s="183">
        <v>9.3319759999999992</v>
      </c>
      <c r="AC1364" s="183">
        <v>9.3904409999999991</v>
      </c>
      <c r="AD1364" s="183">
        <v>9.4661159999999995</v>
      </c>
      <c r="AE1364" s="183">
        <v>9.6042120000000004</v>
      </c>
      <c r="AF1364" s="181">
        <v>2.0521999999999999E-2</v>
      </c>
      <c r="AG1364" s="37"/>
    </row>
    <row r="1365" spans="1:33" ht="12" customHeight="1" x14ac:dyDescent="0.35">
      <c r="A1365" s="36" t="s">
        <v>2561</v>
      </c>
      <c r="B1365" s="182" t="s">
        <v>2158</v>
      </c>
      <c r="C1365" s="183">
        <v>122.35292800000001</v>
      </c>
      <c r="D1365" s="183">
        <v>109.13958700000001</v>
      </c>
      <c r="E1365" s="183">
        <v>110.026634</v>
      </c>
      <c r="F1365" s="183">
        <v>111.812271</v>
      </c>
      <c r="G1365" s="183">
        <v>114.39952099999999</v>
      </c>
      <c r="H1365" s="183">
        <v>117.68254899999999</v>
      </c>
      <c r="I1365" s="183">
        <v>120.99807699999999</v>
      </c>
      <c r="J1365" s="183">
        <v>124.132767</v>
      </c>
      <c r="K1365" s="183">
        <v>126.76403000000001</v>
      </c>
      <c r="L1365" s="183">
        <v>129.08990499999999</v>
      </c>
      <c r="M1365" s="183">
        <v>132.535629</v>
      </c>
      <c r="N1365" s="183">
        <v>136.38853499999999</v>
      </c>
      <c r="O1365" s="183">
        <v>140.80069</v>
      </c>
      <c r="P1365" s="183">
        <v>145.75415000000001</v>
      </c>
      <c r="Q1365" s="183">
        <v>150.89297500000001</v>
      </c>
      <c r="R1365" s="183">
        <v>155.99648999999999</v>
      </c>
      <c r="S1365" s="183">
        <v>161.78633099999999</v>
      </c>
      <c r="T1365" s="183">
        <v>167.99714700000001</v>
      </c>
      <c r="U1365" s="183">
        <v>174.44899000000001</v>
      </c>
      <c r="V1365" s="183">
        <v>181.766876</v>
      </c>
      <c r="W1365" s="183">
        <v>189.844223</v>
      </c>
      <c r="X1365" s="183">
        <v>198.17659</v>
      </c>
      <c r="Y1365" s="183">
        <v>206.64267000000001</v>
      </c>
      <c r="Z1365" s="183">
        <v>214.87768600000001</v>
      </c>
      <c r="AA1365" s="183">
        <v>222.978714</v>
      </c>
      <c r="AB1365" s="183">
        <v>231.70996099999999</v>
      </c>
      <c r="AC1365" s="183">
        <v>240.668488</v>
      </c>
      <c r="AD1365" s="183">
        <v>249.02076700000001</v>
      </c>
      <c r="AE1365" s="183">
        <v>257.76919600000002</v>
      </c>
      <c r="AF1365" s="181">
        <v>2.6970000000000001E-2</v>
      </c>
      <c r="AG1365" s="37"/>
    </row>
    <row r="1366" spans="1:33" ht="15" customHeight="1" x14ac:dyDescent="0.35">
      <c r="A1366" s="36" t="s">
        <v>2562</v>
      </c>
      <c r="B1366" s="182" t="s">
        <v>2160</v>
      </c>
      <c r="C1366" s="183">
        <v>164.93203700000001</v>
      </c>
      <c r="D1366" s="183">
        <v>178.18705700000001</v>
      </c>
      <c r="E1366" s="183">
        <v>176.932861</v>
      </c>
      <c r="F1366" s="183">
        <v>175.74255400000001</v>
      </c>
      <c r="G1366" s="183">
        <v>174.42179899999999</v>
      </c>
      <c r="H1366" s="183">
        <v>173.341263</v>
      </c>
      <c r="I1366" s="183">
        <v>171.767639</v>
      </c>
      <c r="J1366" s="183">
        <v>170.02563499999999</v>
      </c>
      <c r="K1366" s="183">
        <v>167.984375</v>
      </c>
      <c r="L1366" s="183">
        <v>166.02514600000001</v>
      </c>
      <c r="M1366" s="183">
        <v>164.69703699999999</v>
      </c>
      <c r="N1366" s="183">
        <v>163.723083</v>
      </c>
      <c r="O1366" s="183">
        <v>163.149124</v>
      </c>
      <c r="P1366" s="183">
        <v>161.85148599999999</v>
      </c>
      <c r="Q1366" s="183">
        <v>160.90116900000001</v>
      </c>
      <c r="R1366" s="183">
        <v>160.17222599999999</v>
      </c>
      <c r="S1366" s="183">
        <v>159.15205399999999</v>
      </c>
      <c r="T1366" s="183">
        <v>158.84066799999999</v>
      </c>
      <c r="U1366" s="183">
        <v>158.75943000000001</v>
      </c>
      <c r="V1366" s="183">
        <v>158.68443300000001</v>
      </c>
      <c r="W1366" s="183">
        <v>158.55928</v>
      </c>
      <c r="X1366" s="183">
        <v>158.515152</v>
      </c>
      <c r="Y1366" s="183">
        <v>158.52491800000001</v>
      </c>
      <c r="Z1366" s="183">
        <v>158.38317900000001</v>
      </c>
      <c r="AA1366" s="183">
        <v>158.707977</v>
      </c>
      <c r="AB1366" s="183">
        <v>159.07862900000001</v>
      </c>
      <c r="AC1366" s="183">
        <v>159.04011499999999</v>
      </c>
      <c r="AD1366" s="183">
        <v>159.34996000000001</v>
      </c>
      <c r="AE1366" s="183">
        <v>160.35874899999999</v>
      </c>
      <c r="AF1366" s="181">
        <v>-1.0039999999999999E-3</v>
      </c>
      <c r="AG1366" s="37"/>
    </row>
    <row r="1367" spans="1:33" ht="15" customHeight="1" x14ac:dyDescent="0.35">
      <c r="A1367" s="36" t="s">
        <v>2563</v>
      </c>
      <c r="B1367" s="182" t="s">
        <v>2162</v>
      </c>
      <c r="C1367" s="183">
        <v>158.57839999999999</v>
      </c>
      <c r="D1367" s="183">
        <v>171.39331100000001</v>
      </c>
      <c r="E1367" s="183">
        <v>169.871353</v>
      </c>
      <c r="F1367" s="183">
        <v>168.646896</v>
      </c>
      <c r="G1367" s="183">
        <v>167.40261799999999</v>
      </c>
      <c r="H1367" s="183">
        <v>166.3134</v>
      </c>
      <c r="I1367" s="183">
        <v>164.81050099999999</v>
      </c>
      <c r="J1367" s="183">
        <v>163.14112900000001</v>
      </c>
      <c r="K1367" s="183">
        <v>161.159088</v>
      </c>
      <c r="L1367" s="183">
        <v>159.307312</v>
      </c>
      <c r="M1367" s="183">
        <v>158.03093000000001</v>
      </c>
      <c r="N1367" s="183">
        <v>157.067352</v>
      </c>
      <c r="O1367" s="183">
        <v>156.56523100000001</v>
      </c>
      <c r="P1367" s="183">
        <v>155.314819</v>
      </c>
      <c r="Q1367" s="183">
        <v>154.39558400000001</v>
      </c>
      <c r="R1367" s="183">
        <v>153.73779300000001</v>
      </c>
      <c r="S1367" s="183">
        <v>152.77659600000001</v>
      </c>
      <c r="T1367" s="183">
        <v>152.559326</v>
      </c>
      <c r="U1367" s="183">
        <v>152.52359000000001</v>
      </c>
      <c r="V1367" s="183">
        <v>152.510086</v>
      </c>
      <c r="W1367" s="183">
        <v>152.432053</v>
      </c>
      <c r="X1367" s="183">
        <v>152.42974899999999</v>
      </c>
      <c r="Y1367" s="183">
        <v>152.48445100000001</v>
      </c>
      <c r="Z1367" s="183">
        <v>152.386124</v>
      </c>
      <c r="AA1367" s="183">
        <v>152.746002</v>
      </c>
      <c r="AB1367" s="183">
        <v>153.15275600000001</v>
      </c>
      <c r="AC1367" s="183">
        <v>153.17849699999999</v>
      </c>
      <c r="AD1367" s="183">
        <v>153.52034</v>
      </c>
      <c r="AE1367" s="183">
        <v>154.53689600000001</v>
      </c>
      <c r="AF1367" s="181">
        <v>-9.2199999999999997E-4</v>
      </c>
      <c r="AG1367" s="37"/>
    </row>
    <row r="1368" spans="1:33" ht="15" customHeight="1" x14ac:dyDescent="0.35">
      <c r="A1368" s="36" t="s">
        <v>2564</v>
      </c>
      <c r="B1368" s="182" t="s">
        <v>2164</v>
      </c>
      <c r="C1368" s="183">
        <v>6.3536339999999996</v>
      </c>
      <c r="D1368" s="183">
        <v>6.7937479999999999</v>
      </c>
      <c r="E1368" s="183">
        <v>7.0615119999999996</v>
      </c>
      <c r="F1368" s="183">
        <v>7.0956619999999999</v>
      </c>
      <c r="G1368" s="183">
        <v>7.0191800000000004</v>
      </c>
      <c r="H1368" s="183">
        <v>7.0278650000000003</v>
      </c>
      <c r="I1368" s="183">
        <v>6.9571300000000003</v>
      </c>
      <c r="J1368" s="183">
        <v>6.8845070000000002</v>
      </c>
      <c r="K1368" s="183">
        <v>6.825291</v>
      </c>
      <c r="L1368" s="183">
        <v>6.7178269999999998</v>
      </c>
      <c r="M1368" s="183">
        <v>6.6661080000000004</v>
      </c>
      <c r="N1368" s="183">
        <v>6.6557310000000003</v>
      </c>
      <c r="O1368" s="183">
        <v>6.5838919999999996</v>
      </c>
      <c r="P1368" s="183">
        <v>6.53667</v>
      </c>
      <c r="Q1368" s="183">
        <v>6.505579</v>
      </c>
      <c r="R1368" s="183">
        <v>6.4344359999999998</v>
      </c>
      <c r="S1368" s="183">
        <v>6.3754629999999999</v>
      </c>
      <c r="T1368" s="183">
        <v>6.2813350000000003</v>
      </c>
      <c r="U1368" s="183">
        <v>6.2358330000000004</v>
      </c>
      <c r="V1368" s="183">
        <v>6.174353</v>
      </c>
      <c r="W1368" s="183">
        <v>6.1272339999999996</v>
      </c>
      <c r="X1368" s="183">
        <v>6.0853999999999999</v>
      </c>
      <c r="Y1368" s="183">
        <v>6.0404629999999999</v>
      </c>
      <c r="Z1368" s="183">
        <v>5.9970540000000003</v>
      </c>
      <c r="AA1368" s="183">
        <v>5.9619780000000002</v>
      </c>
      <c r="AB1368" s="183">
        <v>5.9258699999999997</v>
      </c>
      <c r="AC1368" s="183">
        <v>5.8616239999999999</v>
      </c>
      <c r="AD1368" s="183">
        <v>5.8296190000000001</v>
      </c>
      <c r="AE1368" s="183">
        <v>5.8218579999999998</v>
      </c>
      <c r="AF1368" s="181">
        <v>-3.117E-3</v>
      </c>
      <c r="AG1368" s="37"/>
    </row>
    <row r="1369" spans="1:33" ht="15" customHeight="1" x14ac:dyDescent="0.35">
      <c r="A1369" s="36" t="s">
        <v>2565</v>
      </c>
      <c r="B1369" s="182" t="s">
        <v>2166</v>
      </c>
      <c r="C1369" s="183">
        <v>19.408698999999999</v>
      </c>
      <c r="D1369" s="183">
        <v>19.095120999999999</v>
      </c>
      <c r="E1369" s="183">
        <v>19.053432000000001</v>
      </c>
      <c r="F1369" s="183">
        <v>19.427320000000002</v>
      </c>
      <c r="G1369" s="183">
        <v>20.016207000000001</v>
      </c>
      <c r="H1369" s="183">
        <v>20.497198000000001</v>
      </c>
      <c r="I1369" s="183">
        <v>20.907080000000001</v>
      </c>
      <c r="J1369" s="183">
        <v>21.309678999999999</v>
      </c>
      <c r="K1369" s="183">
        <v>21.670352999999999</v>
      </c>
      <c r="L1369" s="183">
        <v>22.094052999999999</v>
      </c>
      <c r="M1369" s="183">
        <v>22.618189000000001</v>
      </c>
      <c r="N1369" s="183">
        <v>23.092234000000001</v>
      </c>
      <c r="O1369" s="183">
        <v>23.554538999999998</v>
      </c>
      <c r="P1369" s="183">
        <v>24.103752</v>
      </c>
      <c r="Q1369" s="183">
        <v>24.591785000000002</v>
      </c>
      <c r="R1369" s="183">
        <v>25.061392000000001</v>
      </c>
      <c r="S1369" s="183">
        <v>25.57254</v>
      </c>
      <c r="T1369" s="183">
        <v>26.059073999999999</v>
      </c>
      <c r="U1369" s="183">
        <v>26.569244000000001</v>
      </c>
      <c r="V1369" s="183">
        <v>27.147977999999998</v>
      </c>
      <c r="W1369" s="183">
        <v>27.696617</v>
      </c>
      <c r="X1369" s="183">
        <v>28.292287999999999</v>
      </c>
      <c r="Y1369" s="183">
        <v>28.825669999999999</v>
      </c>
      <c r="Z1369" s="183">
        <v>29.330466999999999</v>
      </c>
      <c r="AA1369" s="183">
        <v>29.888504000000001</v>
      </c>
      <c r="AB1369" s="183">
        <v>30.474509999999999</v>
      </c>
      <c r="AC1369" s="183">
        <v>31.002175999999999</v>
      </c>
      <c r="AD1369" s="183">
        <v>31.550207</v>
      </c>
      <c r="AE1369" s="183">
        <v>32.307513999999998</v>
      </c>
      <c r="AF1369" s="181">
        <v>1.8366E-2</v>
      </c>
      <c r="AG1369" s="37"/>
    </row>
    <row r="1370" spans="1:33" ht="15" customHeight="1" x14ac:dyDescent="0.35">
      <c r="A1370" s="36" t="s">
        <v>2566</v>
      </c>
      <c r="B1370" s="182" t="s">
        <v>2168</v>
      </c>
      <c r="C1370" s="183">
        <v>19.047585999999999</v>
      </c>
      <c r="D1370" s="183">
        <v>18.323782000000001</v>
      </c>
      <c r="E1370" s="183">
        <v>18.319023000000001</v>
      </c>
      <c r="F1370" s="183">
        <v>18.782063999999998</v>
      </c>
      <c r="G1370" s="183">
        <v>19.397898000000001</v>
      </c>
      <c r="H1370" s="183">
        <v>19.917427</v>
      </c>
      <c r="I1370" s="183">
        <v>20.323294000000001</v>
      </c>
      <c r="J1370" s="183">
        <v>20.652397000000001</v>
      </c>
      <c r="K1370" s="183">
        <v>20.894524000000001</v>
      </c>
      <c r="L1370" s="183">
        <v>21.144932000000001</v>
      </c>
      <c r="M1370" s="183">
        <v>21.567692000000001</v>
      </c>
      <c r="N1370" s="183">
        <v>21.904737000000001</v>
      </c>
      <c r="O1370" s="183">
        <v>22.160305000000001</v>
      </c>
      <c r="P1370" s="183">
        <v>22.544874</v>
      </c>
      <c r="Q1370" s="183">
        <v>22.803346999999999</v>
      </c>
      <c r="R1370" s="183">
        <v>23.059853</v>
      </c>
      <c r="S1370" s="183">
        <v>23.448093</v>
      </c>
      <c r="T1370" s="183">
        <v>23.771339000000001</v>
      </c>
      <c r="U1370" s="183">
        <v>24.080158000000001</v>
      </c>
      <c r="V1370" s="183">
        <v>24.382197999999999</v>
      </c>
      <c r="W1370" s="183">
        <v>24.680166</v>
      </c>
      <c r="X1370" s="183">
        <v>24.815643000000001</v>
      </c>
      <c r="Y1370" s="183">
        <v>25.077583000000001</v>
      </c>
      <c r="Z1370" s="183">
        <v>25.409838000000001</v>
      </c>
      <c r="AA1370" s="183">
        <v>25.718223999999999</v>
      </c>
      <c r="AB1370" s="183">
        <v>26.006578000000001</v>
      </c>
      <c r="AC1370" s="183">
        <v>26.223251000000001</v>
      </c>
      <c r="AD1370" s="183">
        <v>26.445526000000001</v>
      </c>
      <c r="AE1370" s="183">
        <v>26.716588999999999</v>
      </c>
      <c r="AF1370" s="181">
        <v>1.2156999999999999E-2</v>
      </c>
      <c r="AG1370" s="37"/>
    </row>
    <row r="1371" spans="1:33" ht="12" customHeight="1" x14ac:dyDescent="0.35">
      <c r="A1371" s="36" t="s">
        <v>2567</v>
      </c>
      <c r="B1371" s="182" t="s">
        <v>2170</v>
      </c>
      <c r="C1371" s="183">
        <v>4.4743940000000002</v>
      </c>
      <c r="D1371" s="183">
        <v>4.2835390000000002</v>
      </c>
      <c r="E1371" s="183">
        <v>4.2949590000000004</v>
      </c>
      <c r="F1371" s="183">
        <v>4.3890659999999997</v>
      </c>
      <c r="G1371" s="183">
        <v>4.5923420000000004</v>
      </c>
      <c r="H1371" s="183">
        <v>4.7312409999999998</v>
      </c>
      <c r="I1371" s="183">
        <v>4.8493180000000002</v>
      </c>
      <c r="J1371" s="183">
        <v>4.9493150000000004</v>
      </c>
      <c r="K1371" s="183">
        <v>5.0293320000000001</v>
      </c>
      <c r="L1371" s="183">
        <v>5.1143260000000001</v>
      </c>
      <c r="M1371" s="183">
        <v>5.221787</v>
      </c>
      <c r="N1371" s="183">
        <v>5.3390110000000002</v>
      </c>
      <c r="O1371" s="183">
        <v>5.4540620000000004</v>
      </c>
      <c r="P1371" s="183">
        <v>5.5852180000000002</v>
      </c>
      <c r="Q1371" s="183">
        <v>5.6726450000000002</v>
      </c>
      <c r="R1371" s="183">
        <v>5.7650160000000001</v>
      </c>
      <c r="S1371" s="183">
        <v>5.8682990000000004</v>
      </c>
      <c r="T1371" s="183">
        <v>6.0008509999999999</v>
      </c>
      <c r="U1371" s="183">
        <v>6.1387309999999999</v>
      </c>
      <c r="V1371" s="183">
        <v>6.2490410000000001</v>
      </c>
      <c r="W1371" s="183">
        <v>6.3848710000000004</v>
      </c>
      <c r="X1371" s="183">
        <v>6.4641140000000004</v>
      </c>
      <c r="Y1371" s="183">
        <v>6.5643320000000003</v>
      </c>
      <c r="Z1371" s="183">
        <v>6.6784179999999997</v>
      </c>
      <c r="AA1371" s="183">
        <v>6.8250859999999998</v>
      </c>
      <c r="AB1371" s="183">
        <v>6.9333210000000003</v>
      </c>
      <c r="AC1371" s="183">
        <v>7.0025209999999998</v>
      </c>
      <c r="AD1371" s="183">
        <v>7.1001250000000002</v>
      </c>
      <c r="AE1371" s="183">
        <v>7.2208959999999998</v>
      </c>
      <c r="AF1371" s="181">
        <v>1.7239999999999998E-2</v>
      </c>
      <c r="AG1371" s="37"/>
    </row>
    <row r="1372" spans="1:33" ht="15" customHeight="1" x14ac:dyDescent="0.35">
      <c r="A1372" s="36" t="s">
        <v>2568</v>
      </c>
      <c r="B1372" s="182" t="s">
        <v>2172</v>
      </c>
      <c r="C1372" s="183">
        <v>1.6544449999999999</v>
      </c>
      <c r="D1372" s="183">
        <v>1.5466869999999999</v>
      </c>
      <c r="E1372" s="183">
        <v>1.514084</v>
      </c>
      <c r="F1372" s="183">
        <v>1.5323009999999999</v>
      </c>
      <c r="G1372" s="183">
        <v>1.549539</v>
      </c>
      <c r="H1372" s="183">
        <v>1.5814159999999999</v>
      </c>
      <c r="I1372" s="183">
        <v>1.575056</v>
      </c>
      <c r="J1372" s="183">
        <v>1.592562</v>
      </c>
      <c r="K1372" s="183">
        <v>1.585934</v>
      </c>
      <c r="L1372" s="183">
        <v>1.583842</v>
      </c>
      <c r="M1372" s="183">
        <v>1.6360980000000001</v>
      </c>
      <c r="N1372" s="183">
        <v>1.6521429999999999</v>
      </c>
      <c r="O1372" s="183">
        <v>1.6385460000000001</v>
      </c>
      <c r="P1372" s="183">
        <v>1.6815260000000001</v>
      </c>
      <c r="Q1372" s="183">
        <v>1.689657</v>
      </c>
      <c r="R1372" s="183">
        <v>1.654271</v>
      </c>
      <c r="S1372" s="183">
        <v>1.7100949999999999</v>
      </c>
      <c r="T1372" s="183">
        <v>1.688472</v>
      </c>
      <c r="U1372" s="183">
        <v>1.6566240000000001</v>
      </c>
      <c r="V1372" s="183">
        <v>1.627629</v>
      </c>
      <c r="W1372" s="183">
        <v>1.6282140000000001</v>
      </c>
      <c r="X1372" s="183">
        <v>1.6169720000000001</v>
      </c>
      <c r="Y1372" s="183">
        <v>1.6148279999999999</v>
      </c>
      <c r="Z1372" s="183">
        <v>1.618719</v>
      </c>
      <c r="AA1372" s="183">
        <v>1.608503</v>
      </c>
      <c r="AB1372" s="183">
        <v>1.5999159999999999</v>
      </c>
      <c r="AC1372" s="183">
        <v>1.591655</v>
      </c>
      <c r="AD1372" s="183">
        <v>1.580497</v>
      </c>
      <c r="AE1372" s="183">
        <v>1.5718799999999999</v>
      </c>
      <c r="AF1372" s="181">
        <v>-1.8270000000000001E-3</v>
      </c>
      <c r="AG1372" s="37"/>
    </row>
    <row r="1373" spans="1:33" ht="15" customHeight="1" x14ac:dyDescent="0.35">
      <c r="A1373" s="36" t="s">
        <v>2569</v>
      </c>
      <c r="B1373" s="182" t="s">
        <v>2174</v>
      </c>
      <c r="C1373" s="183">
        <v>12.918747</v>
      </c>
      <c r="D1373" s="183">
        <v>12.493556</v>
      </c>
      <c r="E1373" s="183">
        <v>12.509979</v>
      </c>
      <c r="F1373" s="183">
        <v>12.860697999999999</v>
      </c>
      <c r="G1373" s="183">
        <v>13.256017</v>
      </c>
      <c r="H1373" s="183">
        <v>13.60477</v>
      </c>
      <c r="I1373" s="183">
        <v>13.89892</v>
      </c>
      <c r="J1373" s="183">
        <v>14.110521</v>
      </c>
      <c r="K1373" s="183">
        <v>14.279259</v>
      </c>
      <c r="L1373" s="183">
        <v>14.446762</v>
      </c>
      <c r="M1373" s="183">
        <v>14.709807</v>
      </c>
      <c r="N1373" s="183">
        <v>14.913584</v>
      </c>
      <c r="O1373" s="183">
        <v>15.067697000000001</v>
      </c>
      <c r="P1373" s="183">
        <v>15.278131</v>
      </c>
      <c r="Q1373" s="183">
        <v>15.441045000000001</v>
      </c>
      <c r="R1373" s="183">
        <v>15.640565</v>
      </c>
      <c r="S1373" s="183">
        <v>15.869699000000001</v>
      </c>
      <c r="T1373" s="183">
        <v>16.082018000000001</v>
      </c>
      <c r="U1373" s="183">
        <v>16.284803</v>
      </c>
      <c r="V1373" s="183">
        <v>16.505527000000001</v>
      </c>
      <c r="W1373" s="183">
        <v>16.667082000000001</v>
      </c>
      <c r="X1373" s="183">
        <v>16.734558</v>
      </c>
      <c r="Y1373" s="183">
        <v>16.898423999999999</v>
      </c>
      <c r="Z1373" s="183">
        <v>17.112701000000001</v>
      </c>
      <c r="AA1373" s="183">
        <v>17.284634</v>
      </c>
      <c r="AB1373" s="183">
        <v>17.473341000000001</v>
      </c>
      <c r="AC1373" s="183">
        <v>17.629076000000001</v>
      </c>
      <c r="AD1373" s="183">
        <v>17.764904000000001</v>
      </c>
      <c r="AE1373" s="183">
        <v>17.923812999999999</v>
      </c>
      <c r="AF1373" s="181">
        <v>1.1762999999999999E-2</v>
      </c>
      <c r="AG1373" s="37"/>
    </row>
    <row r="1374" spans="1:33" ht="15" customHeight="1" x14ac:dyDescent="0.35">
      <c r="A1374" s="36" t="s">
        <v>2570</v>
      </c>
      <c r="B1374" s="182" t="s">
        <v>2176</v>
      </c>
      <c r="C1374" s="183">
        <v>21.712662000000002</v>
      </c>
      <c r="D1374" s="183">
        <v>21.698051</v>
      </c>
      <c r="E1374" s="183">
        <v>22.071204999999999</v>
      </c>
      <c r="F1374" s="183">
        <v>23.047884</v>
      </c>
      <c r="G1374" s="183">
        <v>24.238078999999999</v>
      </c>
      <c r="H1374" s="183">
        <v>25.071926000000001</v>
      </c>
      <c r="I1374" s="183">
        <v>25.719601000000001</v>
      </c>
      <c r="J1374" s="183">
        <v>26.25264</v>
      </c>
      <c r="K1374" s="183">
        <v>26.667124000000001</v>
      </c>
      <c r="L1374" s="183">
        <v>27.082708</v>
      </c>
      <c r="M1374" s="183">
        <v>27.621986</v>
      </c>
      <c r="N1374" s="183">
        <v>28.112155999999999</v>
      </c>
      <c r="O1374" s="183">
        <v>28.683762000000002</v>
      </c>
      <c r="P1374" s="183">
        <v>29.355843</v>
      </c>
      <c r="Q1374" s="183">
        <v>30.026544999999999</v>
      </c>
      <c r="R1374" s="183">
        <v>30.760679</v>
      </c>
      <c r="S1374" s="183">
        <v>31.560943999999999</v>
      </c>
      <c r="T1374" s="183">
        <v>32.413094000000001</v>
      </c>
      <c r="U1374" s="183">
        <v>33.247962999999999</v>
      </c>
      <c r="V1374" s="183">
        <v>34.136246</v>
      </c>
      <c r="W1374" s="183">
        <v>35.039349000000001</v>
      </c>
      <c r="X1374" s="183">
        <v>35.906135999999996</v>
      </c>
      <c r="Y1374" s="183">
        <v>36.780890999999997</v>
      </c>
      <c r="Z1374" s="183">
        <v>37.748688000000001</v>
      </c>
      <c r="AA1374" s="183">
        <v>38.771782000000002</v>
      </c>
      <c r="AB1374" s="183">
        <v>39.764159999999997</v>
      </c>
      <c r="AC1374" s="183">
        <v>40.658630000000002</v>
      </c>
      <c r="AD1374" s="183">
        <v>41.609985000000002</v>
      </c>
      <c r="AE1374" s="183">
        <v>42.704265999999997</v>
      </c>
      <c r="AF1374" s="181">
        <v>2.4451000000000001E-2</v>
      </c>
      <c r="AG1374" s="37"/>
    </row>
    <row r="1375" spans="1:33" ht="15" customHeight="1" x14ac:dyDescent="0.35">
      <c r="A1375" s="36" t="s">
        <v>2571</v>
      </c>
      <c r="B1375" s="182" t="s">
        <v>2178</v>
      </c>
      <c r="C1375" s="183">
        <v>5.1877209999999998</v>
      </c>
      <c r="D1375" s="183">
        <v>5.0855560000000004</v>
      </c>
      <c r="E1375" s="183">
        <v>5.0109519999999996</v>
      </c>
      <c r="F1375" s="183">
        <v>5.158474</v>
      </c>
      <c r="G1375" s="183">
        <v>5.442259</v>
      </c>
      <c r="H1375" s="183">
        <v>5.560543</v>
      </c>
      <c r="I1375" s="183">
        <v>5.6497200000000003</v>
      </c>
      <c r="J1375" s="183">
        <v>5.7307670000000002</v>
      </c>
      <c r="K1375" s="183">
        <v>5.7197969999999998</v>
      </c>
      <c r="L1375" s="183">
        <v>5.7347039999999998</v>
      </c>
      <c r="M1375" s="183">
        <v>5.7948919999999999</v>
      </c>
      <c r="N1375" s="183">
        <v>5.8277109999999999</v>
      </c>
      <c r="O1375" s="183">
        <v>5.8598169999999996</v>
      </c>
      <c r="P1375" s="183">
        <v>5.9493549999999997</v>
      </c>
      <c r="Q1375" s="183">
        <v>6.0110950000000001</v>
      </c>
      <c r="R1375" s="183">
        <v>6.126932</v>
      </c>
      <c r="S1375" s="183">
        <v>6.230645</v>
      </c>
      <c r="T1375" s="183">
        <v>6.339461</v>
      </c>
      <c r="U1375" s="183">
        <v>6.4326759999999998</v>
      </c>
      <c r="V1375" s="183">
        <v>6.5471259999999996</v>
      </c>
      <c r="W1375" s="183">
        <v>6.6635049999999998</v>
      </c>
      <c r="X1375" s="183">
        <v>6.7473799999999997</v>
      </c>
      <c r="Y1375" s="183">
        <v>6.8149139999999999</v>
      </c>
      <c r="Z1375" s="183">
        <v>6.8692890000000002</v>
      </c>
      <c r="AA1375" s="183">
        <v>6.9509829999999999</v>
      </c>
      <c r="AB1375" s="183">
        <v>7.0493680000000003</v>
      </c>
      <c r="AC1375" s="183">
        <v>7.1207209999999996</v>
      </c>
      <c r="AD1375" s="183">
        <v>7.1975519999999999</v>
      </c>
      <c r="AE1375" s="183">
        <v>7.338902</v>
      </c>
      <c r="AF1375" s="181">
        <v>1.2466E-2</v>
      </c>
      <c r="AG1375" s="37"/>
    </row>
    <row r="1376" spans="1:33" ht="15" customHeight="1" x14ac:dyDescent="0.35">
      <c r="A1376" s="36" t="s">
        <v>2572</v>
      </c>
      <c r="B1376" s="182" t="s">
        <v>2180</v>
      </c>
      <c r="C1376" s="183">
        <v>5.846959</v>
      </c>
      <c r="D1376" s="183">
        <v>5.8190879999999998</v>
      </c>
      <c r="E1376" s="183">
        <v>5.9172760000000002</v>
      </c>
      <c r="F1376" s="183">
        <v>6.1733650000000004</v>
      </c>
      <c r="G1376" s="183">
        <v>6.4427349999999999</v>
      </c>
      <c r="H1376" s="183">
        <v>6.6299070000000002</v>
      </c>
      <c r="I1376" s="183">
        <v>6.7723079999999998</v>
      </c>
      <c r="J1376" s="183">
        <v>6.8668699999999996</v>
      </c>
      <c r="K1376" s="183">
        <v>6.9503940000000002</v>
      </c>
      <c r="L1376" s="183">
        <v>7.0177269999999998</v>
      </c>
      <c r="M1376" s="183">
        <v>7.1119979999999998</v>
      </c>
      <c r="N1376" s="183">
        <v>7.2038270000000004</v>
      </c>
      <c r="O1376" s="183">
        <v>7.3293090000000003</v>
      </c>
      <c r="P1376" s="183">
        <v>7.461131</v>
      </c>
      <c r="Q1376" s="183">
        <v>7.5701200000000002</v>
      </c>
      <c r="R1376" s="183">
        <v>7.6668079999999996</v>
      </c>
      <c r="S1376" s="183">
        <v>7.7857909999999997</v>
      </c>
      <c r="T1376" s="183">
        <v>7.8945879999999997</v>
      </c>
      <c r="U1376" s="183">
        <v>8.0064600000000006</v>
      </c>
      <c r="V1376" s="183">
        <v>8.1611370000000001</v>
      </c>
      <c r="W1376" s="183">
        <v>8.3238179999999993</v>
      </c>
      <c r="X1376" s="183">
        <v>8.4513730000000002</v>
      </c>
      <c r="Y1376" s="183">
        <v>8.5442230000000006</v>
      </c>
      <c r="Z1376" s="183">
        <v>8.6884080000000008</v>
      </c>
      <c r="AA1376" s="183">
        <v>8.8547560000000001</v>
      </c>
      <c r="AB1376" s="183">
        <v>9.0053839999999994</v>
      </c>
      <c r="AC1376" s="183">
        <v>9.0784210000000005</v>
      </c>
      <c r="AD1376" s="183">
        <v>9.1835070000000005</v>
      </c>
      <c r="AE1376" s="183">
        <v>9.3584259999999997</v>
      </c>
      <c r="AF1376" s="181">
        <v>1.694E-2</v>
      </c>
      <c r="AG1376" s="37"/>
    </row>
    <row r="1377" spans="1:33" ht="12" customHeight="1" x14ac:dyDescent="0.35">
      <c r="A1377" s="36" t="s">
        <v>2573</v>
      </c>
      <c r="B1377" s="182" t="s">
        <v>2182</v>
      </c>
      <c r="C1377" s="183">
        <v>10.677982999999999</v>
      </c>
      <c r="D1377" s="183">
        <v>10.793407</v>
      </c>
      <c r="E1377" s="183">
        <v>11.142976000000001</v>
      </c>
      <c r="F1377" s="183">
        <v>11.716044</v>
      </c>
      <c r="G1377" s="183">
        <v>12.353085</v>
      </c>
      <c r="H1377" s="183">
        <v>12.881478</v>
      </c>
      <c r="I1377" s="183">
        <v>13.297572000000001</v>
      </c>
      <c r="J1377" s="183">
        <v>13.655004</v>
      </c>
      <c r="K1377" s="183">
        <v>13.996933</v>
      </c>
      <c r="L1377" s="183">
        <v>14.330277000000001</v>
      </c>
      <c r="M1377" s="183">
        <v>14.715097</v>
      </c>
      <c r="N1377" s="183">
        <v>15.080619</v>
      </c>
      <c r="O1377" s="183">
        <v>15.494634</v>
      </c>
      <c r="P1377" s="183">
        <v>15.945358000000001</v>
      </c>
      <c r="Q1377" s="183">
        <v>16.445329999999998</v>
      </c>
      <c r="R1377" s="183">
        <v>16.966940000000001</v>
      </c>
      <c r="S1377" s="183">
        <v>17.544505999999998</v>
      </c>
      <c r="T1377" s="183">
        <v>18.179047000000001</v>
      </c>
      <c r="U1377" s="183">
        <v>18.808827999999998</v>
      </c>
      <c r="V1377" s="183">
        <v>19.427983999999999</v>
      </c>
      <c r="W1377" s="183">
        <v>20.052025</v>
      </c>
      <c r="X1377" s="183">
        <v>20.707380000000001</v>
      </c>
      <c r="Y1377" s="183">
        <v>21.421755000000001</v>
      </c>
      <c r="Z1377" s="183">
        <v>22.190988999999998</v>
      </c>
      <c r="AA1377" s="183">
        <v>22.966042000000002</v>
      </c>
      <c r="AB1377" s="183">
        <v>23.709408</v>
      </c>
      <c r="AC1377" s="183">
        <v>24.459489999999999</v>
      </c>
      <c r="AD1377" s="183">
        <v>25.228923999999999</v>
      </c>
      <c r="AE1377" s="183">
        <v>26.006938999999999</v>
      </c>
      <c r="AF1377" s="181">
        <v>3.2302999999999998E-2</v>
      </c>
      <c r="AG1377" s="37"/>
    </row>
    <row r="1378" spans="1:33" ht="12" customHeight="1" x14ac:dyDescent="0.35">
      <c r="A1378" s="36" t="s">
        <v>2574</v>
      </c>
      <c r="B1378" s="182" t="s">
        <v>2184</v>
      </c>
      <c r="C1378" s="183">
        <v>37.665596000000001</v>
      </c>
      <c r="D1378" s="183">
        <v>36.880791000000002</v>
      </c>
      <c r="E1378" s="183">
        <v>36.553814000000003</v>
      </c>
      <c r="F1378" s="183">
        <v>37.170101000000003</v>
      </c>
      <c r="G1378" s="183">
        <v>38.338306000000003</v>
      </c>
      <c r="H1378" s="183">
        <v>39.312584000000001</v>
      </c>
      <c r="I1378" s="183">
        <v>39.856395999999997</v>
      </c>
      <c r="J1378" s="183">
        <v>40.257258999999998</v>
      </c>
      <c r="K1378" s="183">
        <v>40.481864999999999</v>
      </c>
      <c r="L1378" s="183">
        <v>40.845058000000002</v>
      </c>
      <c r="M1378" s="183">
        <v>41.652309000000002</v>
      </c>
      <c r="N1378" s="183">
        <v>42.331215</v>
      </c>
      <c r="O1378" s="183">
        <v>42.881999999999998</v>
      </c>
      <c r="P1378" s="183">
        <v>43.640320000000003</v>
      </c>
      <c r="Q1378" s="183">
        <v>44.473174999999998</v>
      </c>
      <c r="R1378" s="183">
        <v>45.387981000000003</v>
      </c>
      <c r="S1378" s="183">
        <v>46.321373000000001</v>
      </c>
      <c r="T1378" s="183">
        <v>46.988373000000003</v>
      </c>
      <c r="U1378" s="183">
        <v>47.619007000000003</v>
      </c>
      <c r="V1378" s="183">
        <v>48.462226999999999</v>
      </c>
      <c r="W1378" s="183">
        <v>49.159184000000003</v>
      </c>
      <c r="X1378" s="183">
        <v>49.728512000000002</v>
      </c>
      <c r="Y1378" s="183">
        <v>50.069896999999997</v>
      </c>
      <c r="Z1378" s="183">
        <v>50.210953000000003</v>
      </c>
      <c r="AA1378" s="183">
        <v>50.390141</v>
      </c>
      <c r="AB1378" s="183">
        <v>50.739322999999999</v>
      </c>
      <c r="AC1378" s="183">
        <v>50.864196999999997</v>
      </c>
      <c r="AD1378" s="183">
        <v>50.825980999999999</v>
      </c>
      <c r="AE1378" s="183">
        <v>51.468494</v>
      </c>
      <c r="AF1378" s="181">
        <v>1.1213000000000001E-2</v>
      </c>
      <c r="AG1378" s="37"/>
    </row>
    <row r="1379" spans="1:33" ht="15" customHeight="1" x14ac:dyDescent="0.35">
      <c r="A1379" s="36" t="s">
        <v>2575</v>
      </c>
      <c r="B1379" s="182" t="s">
        <v>2186</v>
      </c>
      <c r="C1379" s="183">
        <v>33.996544</v>
      </c>
      <c r="D1379" s="183">
        <v>33.569674999999997</v>
      </c>
      <c r="E1379" s="183">
        <v>33.753802999999998</v>
      </c>
      <c r="F1379" s="183">
        <v>34.324593</v>
      </c>
      <c r="G1379" s="183">
        <v>35.696399999999997</v>
      </c>
      <c r="H1379" s="183">
        <v>36.923110999999999</v>
      </c>
      <c r="I1379" s="183">
        <v>37.458911999999998</v>
      </c>
      <c r="J1379" s="183">
        <v>37.932861000000003</v>
      </c>
      <c r="K1379" s="183">
        <v>38.451160000000002</v>
      </c>
      <c r="L1379" s="183">
        <v>39.166294000000001</v>
      </c>
      <c r="M1379" s="183">
        <v>40.288367999999998</v>
      </c>
      <c r="N1379" s="183">
        <v>41.143329999999999</v>
      </c>
      <c r="O1379" s="183">
        <v>41.898682000000001</v>
      </c>
      <c r="P1379" s="183">
        <v>42.829185000000003</v>
      </c>
      <c r="Q1379" s="183">
        <v>43.670490000000001</v>
      </c>
      <c r="R1379" s="183">
        <v>44.422924000000002</v>
      </c>
      <c r="S1379" s="183">
        <v>45.313152000000002</v>
      </c>
      <c r="T1379" s="183">
        <v>46.097458000000003</v>
      </c>
      <c r="U1379" s="183">
        <v>46.958241000000001</v>
      </c>
      <c r="V1379" s="183">
        <v>47.932163000000003</v>
      </c>
      <c r="W1379" s="183">
        <v>48.712288000000001</v>
      </c>
      <c r="X1379" s="183">
        <v>49.359347999999997</v>
      </c>
      <c r="Y1379" s="183">
        <v>49.897305000000003</v>
      </c>
      <c r="Z1379" s="183">
        <v>50.391758000000003</v>
      </c>
      <c r="AA1379" s="183">
        <v>51.106864999999999</v>
      </c>
      <c r="AB1379" s="183">
        <v>51.885452000000001</v>
      </c>
      <c r="AC1379" s="183">
        <v>52.597946</v>
      </c>
      <c r="AD1379" s="183">
        <v>53.133747</v>
      </c>
      <c r="AE1379" s="183">
        <v>54.025246000000003</v>
      </c>
      <c r="AF1379" s="181">
        <v>1.668E-2</v>
      </c>
      <c r="AG1379" s="37"/>
    </row>
    <row r="1380" spans="1:33" ht="12" customHeight="1" x14ac:dyDescent="0.35">
      <c r="A1380" s="36" t="s">
        <v>2576</v>
      </c>
      <c r="B1380" s="182" t="s">
        <v>2188</v>
      </c>
      <c r="C1380" s="183">
        <v>170.958145</v>
      </c>
      <c r="D1380" s="183">
        <v>175.21579</v>
      </c>
      <c r="E1380" s="183">
        <v>181.62411499999999</v>
      </c>
      <c r="F1380" s="183">
        <v>189.915695</v>
      </c>
      <c r="G1380" s="183">
        <v>198.957977</v>
      </c>
      <c r="H1380" s="183">
        <v>206.62376399999999</v>
      </c>
      <c r="I1380" s="183">
        <v>213.407196</v>
      </c>
      <c r="J1380" s="183">
        <v>218.75370799999999</v>
      </c>
      <c r="K1380" s="183">
        <v>223.055801</v>
      </c>
      <c r="L1380" s="183">
        <v>227.81933599999999</v>
      </c>
      <c r="M1380" s="183">
        <v>233.71000699999999</v>
      </c>
      <c r="N1380" s="183">
        <v>239.520782</v>
      </c>
      <c r="O1380" s="183">
        <v>245.67401100000001</v>
      </c>
      <c r="P1380" s="183">
        <v>251.863968</v>
      </c>
      <c r="Q1380" s="183">
        <v>258.33071899999999</v>
      </c>
      <c r="R1380" s="183">
        <v>265.203033</v>
      </c>
      <c r="S1380" s="183">
        <v>272.82617199999999</v>
      </c>
      <c r="T1380" s="183">
        <v>280.89892600000002</v>
      </c>
      <c r="U1380" s="183">
        <v>290.01413000000002</v>
      </c>
      <c r="V1380" s="183">
        <v>299.12802099999999</v>
      </c>
      <c r="W1380" s="183">
        <v>307.37908900000002</v>
      </c>
      <c r="X1380" s="183">
        <v>316.11236600000001</v>
      </c>
      <c r="Y1380" s="183">
        <v>324.63674900000001</v>
      </c>
      <c r="Z1380" s="183">
        <v>332.94168100000002</v>
      </c>
      <c r="AA1380" s="183">
        <v>341.49743699999999</v>
      </c>
      <c r="AB1380" s="183">
        <v>350.31655899999998</v>
      </c>
      <c r="AC1380" s="183">
        <v>358.94387799999998</v>
      </c>
      <c r="AD1380" s="183">
        <v>368.32076999999998</v>
      </c>
      <c r="AE1380" s="183">
        <v>378.760132</v>
      </c>
      <c r="AF1380" s="181">
        <v>2.8818E-2</v>
      </c>
      <c r="AG1380" s="37"/>
    </row>
    <row r="1381" spans="1:33" ht="15" customHeight="1" x14ac:dyDescent="0.35">
      <c r="A1381" s="36" t="s">
        <v>2577</v>
      </c>
      <c r="B1381" s="182" t="s">
        <v>2190</v>
      </c>
      <c r="C1381" s="183">
        <v>123.789856</v>
      </c>
      <c r="D1381" s="183">
        <v>129.952011</v>
      </c>
      <c r="E1381" s="183">
        <v>132.90621899999999</v>
      </c>
      <c r="F1381" s="183">
        <v>133.19332900000001</v>
      </c>
      <c r="G1381" s="183">
        <v>134.62608299999999</v>
      </c>
      <c r="H1381" s="183">
        <v>137.291901</v>
      </c>
      <c r="I1381" s="183">
        <v>139.100449</v>
      </c>
      <c r="J1381" s="183">
        <v>139.96182300000001</v>
      </c>
      <c r="K1381" s="183">
        <v>141.45079000000001</v>
      </c>
      <c r="L1381" s="183">
        <v>143.579453</v>
      </c>
      <c r="M1381" s="183">
        <v>147.07873499999999</v>
      </c>
      <c r="N1381" s="183">
        <v>150.216431</v>
      </c>
      <c r="O1381" s="183">
        <v>152.495529</v>
      </c>
      <c r="P1381" s="183">
        <v>155.113159</v>
      </c>
      <c r="Q1381" s="183">
        <v>157.88859600000001</v>
      </c>
      <c r="R1381" s="183">
        <v>159.31449900000001</v>
      </c>
      <c r="S1381" s="183">
        <v>160.96433999999999</v>
      </c>
      <c r="T1381" s="183">
        <v>162.12439000000001</v>
      </c>
      <c r="U1381" s="183">
        <v>164.28372200000001</v>
      </c>
      <c r="V1381" s="183">
        <v>167.02063000000001</v>
      </c>
      <c r="W1381" s="183">
        <v>169.67649800000001</v>
      </c>
      <c r="X1381" s="183">
        <v>171.911224</v>
      </c>
      <c r="Y1381" s="183">
        <v>173.628601</v>
      </c>
      <c r="Z1381" s="183">
        <v>175.36253400000001</v>
      </c>
      <c r="AA1381" s="183">
        <v>177.715012</v>
      </c>
      <c r="AB1381" s="183">
        <v>180.309448</v>
      </c>
      <c r="AC1381" s="183">
        <v>182.59497099999999</v>
      </c>
      <c r="AD1381" s="183">
        <v>184.746002</v>
      </c>
      <c r="AE1381" s="183">
        <v>187.52101099999999</v>
      </c>
      <c r="AF1381" s="181">
        <v>1.4943E-2</v>
      </c>
      <c r="AG1381" s="37"/>
    </row>
    <row r="1382" spans="1:33" ht="15" customHeight="1" x14ac:dyDescent="0.35">
      <c r="A1382" s="36" t="s">
        <v>2578</v>
      </c>
      <c r="B1382" s="182" t="s">
        <v>2192</v>
      </c>
      <c r="C1382" s="183">
        <v>14.099727</v>
      </c>
      <c r="D1382" s="183">
        <v>14.170933</v>
      </c>
      <c r="E1382" s="183">
        <v>14.407142</v>
      </c>
      <c r="F1382" s="183">
        <v>14.834179000000001</v>
      </c>
      <c r="G1382" s="183">
        <v>15.270638999999999</v>
      </c>
      <c r="H1382" s="183">
        <v>15.683017</v>
      </c>
      <c r="I1382" s="183">
        <v>16.062403</v>
      </c>
      <c r="J1382" s="183">
        <v>16.398613000000001</v>
      </c>
      <c r="K1382" s="183">
        <v>16.696793</v>
      </c>
      <c r="L1382" s="183">
        <v>16.909220000000001</v>
      </c>
      <c r="M1382" s="183">
        <v>17.354233000000001</v>
      </c>
      <c r="N1382" s="183">
        <v>17.94013</v>
      </c>
      <c r="O1382" s="183">
        <v>18.515302999999999</v>
      </c>
      <c r="P1382" s="183">
        <v>19.123916999999999</v>
      </c>
      <c r="Q1382" s="183">
        <v>19.747444000000002</v>
      </c>
      <c r="R1382" s="183">
        <v>20.407879000000001</v>
      </c>
      <c r="S1382" s="183">
        <v>21.122843</v>
      </c>
      <c r="T1382" s="183">
        <v>21.836425999999999</v>
      </c>
      <c r="U1382" s="183">
        <v>22.595700999999998</v>
      </c>
      <c r="V1382" s="183">
        <v>23.382747999999999</v>
      </c>
      <c r="W1382" s="183">
        <v>24.128371999999999</v>
      </c>
      <c r="X1382" s="183">
        <v>24.920649000000001</v>
      </c>
      <c r="Y1382" s="183">
        <v>25.710182</v>
      </c>
      <c r="Z1382" s="183">
        <v>26.487421000000001</v>
      </c>
      <c r="AA1382" s="183">
        <v>27.292389</v>
      </c>
      <c r="AB1382" s="183">
        <v>28.139786000000001</v>
      </c>
      <c r="AC1382" s="183">
        <v>28.999694999999999</v>
      </c>
      <c r="AD1382" s="183">
        <v>29.852436000000001</v>
      </c>
      <c r="AE1382" s="183">
        <v>30.854679000000001</v>
      </c>
      <c r="AF1382" s="181">
        <v>2.8364E-2</v>
      </c>
      <c r="AG1382" s="37"/>
    </row>
    <row r="1383" spans="1:33" ht="15" customHeight="1" x14ac:dyDescent="0.35">
      <c r="A1383" s="36" t="s">
        <v>2579</v>
      </c>
      <c r="B1383" s="182" t="s">
        <v>2194</v>
      </c>
      <c r="C1383" s="183">
        <v>37.666451000000002</v>
      </c>
      <c r="D1383" s="183">
        <v>37.382832000000001</v>
      </c>
      <c r="E1383" s="183">
        <v>37.558146999999998</v>
      </c>
      <c r="F1383" s="183">
        <v>36.921138999999997</v>
      </c>
      <c r="G1383" s="183">
        <v>36.951087999999999</v>
      </c>
      <c r="H1383" s="183">
        <v>37.297009000000003</v>
      </c>
      <c r="I1383" s="183">
        <v>37.846831999999999</v>
      </c>
      <c r="J1383" s="183">
        <v>38.452927000000003</v>
      </c>
      <c r="K1383" s="183">
        <v>39.052376000000002</v>
      </c>
      <c r="L1383" s="183">
        <v>39.657837000000001</v>
      </c>
      <c r="M1383" s="183">
        <v>40.631191000000001</v>
      </c>
      <c r="N1383" s="183">
        <v>41.574066000000002</v>
      </c>
      <c r="O1383" s="183">
        <v>42.479317000000002</v>
      </c>
      <c r="P1383" s="183">
        <v>43.252403000000001</v>
      </c>
      <c r="Q1383" s="183">
        <v>43.933937</v>
      </c>
      <c r="R1383" s="183">
        <v>44.738407000000002</v>
      </c>
      <c r="S1383" s="183">
        <v>45.765129000000002</v>
      </c>
      <c r="T1383" s="183">
        <v>46.729686999999998</v>
      </c>
      <c r="U1383" s="183">
        <v>47.751305000000002</v>
      </c>
      <c r="V1383" s="183">
        <v>48.713611999999998</v>
      </c>
      <c r="W1383" s="183">
        <v>49.673003999999999</v>
      </c>
      <c r="X1383" s="183">
        <v>50.655582000000003</v>
      </c>
      <c r="Y1383" s="183">
        <v>51.551986999999997</v>
      </c>
      <c r="Z1383" s="183">
        <v>52.510066999999999</v>
      </c>
      <c r="AA1383" s="183">
        <v>53.528205999999997</v>
      </c>
      <c r="AB1383" s="183">
        <v>54.626170999999999</v>
      </c>
      <c r="AC1383" s="183">
        <v>55.658298000000002</v>
      </c>
      <c r="AD1383" s="183">
        <v>56.631542000000003</v>
      </c>
      <c r="AE1383" s="183">
        <v>57.971545999999996</v>
      </c>
      <c r="AF1383" s="181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2580</v>
      </c>
      <c r="B1385" s="184" t="s">
        <v>2196</v>
      </c>
      <c r="C1385" s="180">
        <v>1545.848755</v>
      </c>
      <c r="D1385" s="180">
        <v>1545.5573730000001</v>
      </c>
      <c r="E1385" s="180">
        <v>1555.7067870000001</v>
      </c>
      <c r="F1385" s="180">
        <v>1577.5548100000001</v>
      </c>
      <c r="G1385" s="180">
        <v>1604.0471190000001</v>
      </c>
      <c r="H1385" s="180">
        <v>1628.4163820000001</v>
      </c>
      <c r="I1385" s="180">
        <v>1650.9567870000001</v>
      </c>
      <c r="J1385" s="180">
        <v>1672.6641850000001</v>
      </c>
      <c r="K1385" s="180">
        <v>1690.7960210000001</v>
      </c>
      <c r="L1385" s="180">
        <v>1707.0405270000001</v>
      </c>
      <c r="M1385" s="180">
        <v>1729.0563959999999</v>
      </c>
      <c r="N1385" s="180">
        <v>1751.052124</v>
      </c>
      <c r="O1385" s="180">
        <v>1772.794067</v>
      </c>
      <c r="P1385" s="180">
        <v>1796.168091</v>
      </c>
      <c r="Q1385" s="180">
        <v>1820.4301760000001</v>
      </c>
      <c r="R1385" s="180">
        <v>1845.3648679999999</v>
      </c>
      <c r="S1385" s="180">
        <v>1873.048828</v>
      </c>
      <c r="T1385" s="180">
        <v>1901.506836</v>
      </c>
      <c r="U1385" s="180">
        <v>1933.8291019999999</v>
      </c>
      <c r="V1385" s="180">
        <v>1968.6479489999999</v>
      </c>
      <c r="W1385" s="180">
        <v>2001.4517820000001</v>
      </c>
      <c r="X1385" s="180">
        <v>2033.7907709999999</v>
      </c>
      <c r="Y1385" s="180">
        <v>2064.7114259999998</v>
      </c>
      <c r="Z1385" s="180">
        <v>2095.1896969999998</v>
      </c>
      <c r="AA1385" s="180">
        <v>2127.8933109999998</v>
      </c>
      <c r="AB1385" s="180">
        <v>2162.3208009999998</v>
      </c>
      <c r="AC1385" s="180">
        <v>2194.6127929999998</v>
      </c>
      <c r="AD1385" s="180">
        <v>2227.0876459999999</v>
      </c>
      <c r="AE1385" s="180">
        <v>2266.7829590000001</v>
      </c>
      <c r="AF1385" s="178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196" t="s">
        <v>1156</v>
      </c>
      <c r="C1388" s="159"/>
      <c r="D1388" s="159"/>
      <c r="E1388" s="159"/>
      <c r="F1388" s="159"/>
      <c r="G1388" s="159"/>
      <c r="H1388" s="159"/>
      <c r="I1388" s="159"/>
      <c r="J1388" s="159"/>
      <c r="K1388" s="159"/>
      <c r="L1388" s="159"/>
      <c r="M1388" s="159"/>
      <c r="N1388" s="159"/>
      <c r="O1388" s="159"/>
      <c r="P1388" s="159"/>
      <c r="Q1388" s="159"/>
      <c r="R1388" s="159"/>
      <c r="S1388" s="159"/>
      <c r="T1388" s="159"/>
      <c r="U1388" s="159"/>
      <c r="V1388" s="159"/>
      <c r="W1388" s="159"/>
      <c r="X1388" s="159"/>
      <c r="Y1388" s="159"/>
      <c r="Z1388" s="159"/>
      <c r="AA1388" s="159"/>
      <c r="AB1388" s="159"/>
      <c r="AC1388" s="159"/>
      <c r="AD1388" s="159"/>
      <c r="AE1388" s="159"/>
      <c r="AF1388" s="159"/>
      <c r="AG1388" s="37"/>
    </row>
    <row r="1389" spans="1:33" ht="15" customHeight="1" x14ac:dyDescent="0.35">
      <c r="A1389" s="35"/>
      <c r="B1389" s="37" t="s">
        <v>2197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2198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2037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2038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2039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374" t="s">
        <v>2040</v>
      </c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  <c r="AA95" s="375"/>
      <c r="AB95" s="375"/>
      <c r="AC95" s="375"/>
      <c r="AD95" s="375"/>
      <c r="AE95" s="375"/>
      <c r="AF95" s="375"/>
      <c r="AG95" s="375"/>
      <c r="AH95" s="142"/>
    </row>
    <row r="96" spans="1:34" ht="15" customHeight="1" x14ac:dyDescent="0.35">
      <c r="B96" s="22" t="s">
        <v>2041</v>
      </c>
    </row>
    <row r="97" spans="2:2" ht="12" customHeight="1" x14ac:dyDescent="0.35">
      <c r="B97" s="22" t="s">
        <v>2042</v>
      </c>
    </row>
    <row r="98" spans="2:2" ht="15" customHeight="1" x14ac:dyDescent="0.35">
      <c r="B98" s="22" t="s">
        <v>2024</v>
      </c>
    </row>
    <row r="99" spans="2:2" ht="15" customHeight="1" x14ac:dyDescent="0.35">
      <c r="B99" s="22" t="s">
        <v>2010</v>
      </c>
    </row>
    <row r="100" spans="2:2" ht="15" customHeight="1" x14ac:dyDescent="0.35">
      <c r="B100" s="22" t="s">
        <v>2043</v>
      </c>
    </row>
    <row r="101" spans="2:2" ht="15" customHeight="1" x14ac:dyDescent="0.35">
      <c r="B101" s="22" t="s">
        <v>2026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2033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2020</v>
      </c>
    </row>
    <row r="107" spans="2:2" ht="15" customHeight="1" x14ac:dyDescent="0.35">
      <c r="B107" s="22" t="s">
        <v>2021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188" t="s">
        <v>2581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212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184" t="s">
        <v>214</v>
      </c>
      <c r="C15" s="180">
        <v>14541.972656</v>
      </c>
      <c r="D15" s="180">
        <v>14586.113281</v>
      </c>
      <c r="E15" s="180">
        <v>14429.691406</v>
      </c>
      <c r="F15" s="180">
        <v>14201.924805000001</v>
      </c>
      <c r="G15" s="180">
        <v>14016.908203000001</v>
      </c>
      <c r="H15" s="180">
        <v>13860.761719</v>
      </c>
      <c r="I15" s="180">
        <v>13679.085938</v>
      </c>
      <c r="J15" s="180">
        <v>13473.831055000001</v>
      </c>
      <c r="K15" s="180">
        <v>13253.083008</v>
      </c>
      <c r="L15" s="180">
        <v>13044.084961</v>
      </c>
      <c r="M15" s="180">
        <v>12836.977539</v>
      </c>
      <c r="N15" s="180">
        <v>12674.038086</v>
      </c>
      <c r="O15" s="180">
        <v>12534.655273</v>
      </c>
      <c r="P15" s="180">
        <v>12394.663086</v>
      </c>
      <c r="Q15" s="180">
        <v>12251.546875</v>
      </c>
      <c r="R15" s="180">
        <v>12130.821289</v>
      </c>
      <c r="S15" s="180">
        <v>12028.415039</v>
      </c>
      <c r="T15" s="180">
        <v>11933.921875</v>
      </c>
      <c r="U15" s="180">
        <v>11864.000977</v>
      </c>
      <c r="V15" s="180">
        <v>11805.395508</v>
      </c>
      <c r="W15" s="180">
        <v>11762.741211</v>
      </c>
      <c r="X15" s="180">
        <v>11733.643555000001</v>
      </c>
      <c r="Y15" s="180">
        <v>11725.385742</v>
      </c>
      <c r="Z15" s="180">
        <v>11735.774414</v>
      </c>
      <c r="AA15" s="180">
        <v>11770.762694999999</v>
      </c>
      <c r="AB15" s="180">
        <v>11824.348633</v>
      </c>
      <c r="AC15" s="180">
        <v>11889.714844</v>
      </c>
      <c r="AD15" s="180">
        <v>11962.909180000001</v>
      </c>
      <c r="AE15" s="180">
        <v>12054.454102</v>
      </c>
      <c r="AF15" s="178">
        <v>-6.6779999999999999E-3</v>
      </c>
      <c r="AG15" s="37"/>
    </row>
    <row r="16" spans="1:33" ht="15" customHeight="1" x14ac:dyDescent="0.35">
      <c r="A16" s="36" t="s">
        <v>215</v>
      </c>
      <c r="B16" s="182" t="s">
        <v>216</v>
      </c>
      <c r="C16" s="183">
        <v>14415.272461</v>
      </c>
      <c r="D16" s="183">
        <v>14443.935546999999</v>
      </c>
      <c r="E16" s="183">
        <v>14272.423828000001</v>
      </c>
      <c r="F16" s="183">
        <v>14024.321289</v>
      </c>
      <c r="G16" s="183">
        <v>13815.495117</v>
      </c>
      <c r="H16" s="183">
        <v>13632.25</v>
      </c>
      <c r="I16" s="183">
        <v>13419.692383</v>
      </c>
      <c r="J16" s="183">
        <v>13179.959961</v>
      </c>
      <c r="K16" s="183">
        <v>12922.150390999999</v>
      </c>
      <c r="L16" s="183">
        <v>12678.574219</v>
      </c>
      <c r="M16" s="183">
        <v>12437.037109000001</v>
      </c>
      <c r="N16" s="183">
        <v>12238.958984000001</v>
      </c>
      <c r="O16" s="183">
        <v>12063.409180000001</v>
      </c>
      <c r="P16" s="183">
        <v>11887.983398</v>
      </c>
      <c r="Q16" s="183">
        <v>11710.702148</v>
      </c>
      <c r="R16" s="183">
        <v>11556.080078000001</v>
      </c>
      <c r="S16" s="183">
        <v>11421.212890999999</v>
      </c>
      <c r="T16" s="183">
        <v>11295.928711</v>
      </c>
      <c r="U16" s="183">
        <v>11196.765625</v>
      </c>
      <c r="V16" s="183">
        <v>11110.766602</v>
      </c>
      <c r="W16" s="183">
        <v>11042.224609000001</v>
      </c>
      <c r="X16" s="183">
        <v>10988.434569999999</v>
      </c>
      <c r="Y16" s="183">
        <v>10958.347656</v>
      </c>
      <c r="Z16" s="183">
        <v>10949.109375</v>
      </c>
      <c r="AA16" s="183">
        <v>10963.973633</v>
      </c>
      <c r="AB16" s="183">
        <v>10998.306640999999</v>
      </c>
      <c r="AC16" s="183">
        <v>11045.133789</v>
      </c>
      <c r="AD16" s="183">
        <v>11100.259765999999</v>
      </c>
      <c r="AE16" s="183">
        <v>11174.059569999999</v>
      </c>
      <c r="AF16" s="181">
        <v>-9.0550000000000005E-3</v>
      </c>
      <c r="AG16" s="37"/>
    </row>
    <row r="17" spans="1:33" ht="15" customHeight="1" x14ac:dyDescent="0.35">
      <c r="A17" s="36" t="s">
        <v>217</v>
      </c>
      <c r="B17" s="182" t="s">
        <v>218</v>
      </c>
      <c r="C17" s="183">
        <v>31.110834000000001</v>
      </c>
      <c r="D17" s="183">
        <v>31.640059999999998</v>
      </c>
      <c r="E17" s="183">
        <v>29.552766999999999</v>
      </c>
      <c r="F17" s="183">
        <v>29.441513</v>
      </c>
      <c r="G17" s="183">
        <v>28.728484999999999</v>
      </c>
      <c r="H17" s="183">
        <v>27.952176999999999</v>
      </c>
      <c r="I17" s="183">
        <v>27.018059000000001</v>
      </c>
      <c r="J17" s="183">
        <v>25.972712999999999</v>
      </c>
      <c r="K17" s="183">
        <v>24.873795000000001</v>
      </c>
      <c r="L17" s="183">
        <v>23.800640000000001</v>
      </c>
      <c r="M17" s="183">
        <v>22.75461</v>
      </c>
      <c r="N17" s="183">
        <v>21.823027</v>
      </c>
      <c r="O17" s="183">
        <v>20.987984000000001</v>
      </c>
      <c r="P17" s="183">
        <v>20.244168999999999</v>
      </c>
      <c r="Q17" s="183">
        <v>19.537762000000001</v>
      </c>
      <c r="R17" s="183">
        <v>19.024712000000001</v>
      </c>
      <c r="S17" s="183">
        <v>18.648620999999999</v>
      </c>
      <c r="T17" s="183">
        <v>18.398510000000002</v>
      </c>
      <c r="U17" s="183">
        <v>18.275644</v>
      </c>
      <c r="V17" s="183">
        <v>18.222812999999999</v>
      </c>
      <c r="W17" s="183">
        <v>18.236134</v>
      </c>
      <c r="X17" s="183">
        <v>18.340064999999999</v>
      </c>
      <c r="Y17" s="183">
        <v>18.452594999999999</v>
      </c>
      <c r="Z17" s="183">
        <v>18.609615000000002</v>
      </c>
      <c r="AA17" s="183">
        <v>18.756809000000001</v>
      </c>
      <c r="AB17" s="183">
        <v>19.004078</v>
      </c>
      <c r="AC17" s="183">
        <v>19.229309000000001</v>
      </c>
      <c r="AD17" s="183">
        <v>19.515996999999999</v>
      </c>
      <c r="AE17" s="183">
        <v>19.788425</v>
      </c>
      <c r="AF17" s="181">
        <v>-1.6029000000000002E-2</v>
      </c>
      <c r="AG17" s="37"/>
    </row>
    <row r="18" spans="1:33" ht="15" customHeight="1" x14ac:dyDescent="0.35">
      <c r="A18" s="36" t="s">
        <v>219</v>
      </c>
      <c r="B18" s="182" t="s">
        <v>220</v>
      </c>
      <c r="C18" s="183">
        <v>61.460402999999999</v>
      </c>
      <c r="D18" s="183">
        <v>64.699020000000004</v>
      </c>
      <c r="E18" s="183">
        <v>67.503647000000001</v>
      </c>
      <c r="F18" s="183">
        <v>70.684073999999995</v>
      </c>
      <c r="G18" s="183">
        <v>74.503555000000006</v>
      </c>
      <c r="H18" s="183">
        <v>77.632530000000003</v>
      </c>
      <c r="I18" s="183">
        <v>81.324982000000006</v>
      </c>
      <c r="J18" s="183">
        <v>84.520767000000006</v>
      </c>
      <c r="K18" s="183">
        <v>86.959732000000002</v>
      </c>
      <c r="L18" s="183">
        <v>89.758049</v>
      </c>
      <c r="M18" s="183">
        <v>91.490157999999994</v>
      </c>
      <c r="N18" s="183">
        <v>93.247542999999993</v>
      </c>
      <c r="O18" s="183">
        <v>95.158996999999999</v>
      </c>
      <c r="P18" s="183">
        <v>96.641707999999994</v>
      </c>
      <c r="Q18" s="183">
        <v>98.053237999999993</v>
      </c>
      <c r="R18" s="183">
        <v>99.864699999999999</v>
      </c>
      <c r="S18" s="183">
        <v>101.36190000000001</v>
      </c>
      <c r="T18" s="183">
        <v>102.785622</v>
      </c>
      <c r="U18" s="183">
        <v>104.47521999999999</v>
      </c>
      <c r="V18" s="183">
        <v>105.749611</v>
      </c>
      <c r="W18" s="183">
        <v>107.324608</v>
      </c>
      <c r="X18" s="183">
        <v>109.779274</v>
      </c>
      <c r="Y18" s="183">
        <v>110.920013</v>
      </c>
      <c r="Z18" s="183">
        <v>111.97983600000001</v>
      </c>
      <c r="AA18" s="183">
        <v>113.441277</v>
      </c>
      <c r="AB18" s="183">
        <v>115.037064</v>
      </c>
      <c r="AC18" s="183">
        <v>116.75106</v>
      </c>
      <c r="AD18" s="183">
        <v>118.593468</v>
      </c>
      <c r="AE18" s="183">
        <v>120.69574</v>
      </c>
      <c r="AF18" s="181">
        <v>2.4396000000000001E-2</v>
      </c>
      <c r="AG18" s="37"/>
    </row>
    <row r="19" spans="1:33" ht="15" customHeight="1" x14ac:dyDescent="0.35">
      <c r="A19" s="36" t="s">
        <v>221</v>
      </c>
      <c r="B19" s="182" t="s">
        <v>157</v>
      </c>
      <c r="C19" s="183">
        <v>0.71288799999999997</v>
      </c>
      <c r="D19" s="183">
        <v>0.67766800000000005</v>
      </c>
      <c r="E19" s="183">
        <v>0.53775200000000001</v>
      </c>
      <c r="F19" s="183">
        <v>0.51500500000000005</v>
      </c>
      <c r="G19" s="183">
        <v>0.507019</v>
      </c>
      <c r="H19" s="183">
        <v>0.49244300000000002</v>
      </c>
      <c r="I19" s="183">
        <v>0.48183900000000002</v>
      </c>
      <c r="J19" s="183">
        <v>0.470472</v>
      </c>
      <c r="K19" s="183">
        <v>0.44594200000000001</v>
      </c>
      <c r="L19" s="183">
        <v>0.44344499999999998</v>
      </c>
      <c r="M19" s="183">
        <v>0.43788300000000002</v>
      </c>
      <c r="N19" s="183">
        <v>0.43343399999999999</v>
      </c>
      <c r="O19" s="183">
        <v>0.43173299999999998</v>
      </c>
      <c r="P19" s="183">
        <v>0.43049900000000002</v>
      </c>
      <c r="Q19" s="183">
        <v>0.42709599999999998</v>
      </c>
      <c r="R19" s="183">
        <v>0.42463099999999998</v>
      </c>
      <c r="S19" s="183">
        <v>0.42622700000000002</v>
      </c>
      <c r="T19" s="183">
        <v>0.37802400000000003</v>
      </c>
      <c r="U19" s="183">
        <v>0.33532600000000001</v>
      </c>
      <c r="V19" s="183">
        <v>0.34005299999999999</v>
      </c>
      <c r="W19" s="183">
        <v>0.343781</v>
      </c>
      <c r="X19" s="183">
        <v>0.34665600000000002</v>
      </c>
      <c r="Y19" s="183">
        <v>0.34931299999999998</v>
      </c>
      <c r="Z19" s="183">
        <v>0.35186400000000001</v>
      </c>
      <c r="AA19" s="183">
        <v>0.35644799999999999</v>
      </c>
      <c r="AB19" s="183">
        <v>0.36170999999999998</v>
      </c>
      <c r="AC19" s="183">
        <v>0.367786</v>
      </c>
      <c r="AD19" s="183">
        <v>0.37404300000000001</v>
      </c>
      <c r="AE19" s="183">
        <v>0.38108199999999998</v>
      </c>
      <c r="AF19" s="181">
        <v>-2.2120000000000001E-2</v>
      </c>
      <c r="AG19" s="37"/>
    </row>
    <row r="20" spans="1:33" ht="15" customHeight="1" x14ac:dyDescent="0.35">
      <c r="A20" s="36" t="s">
        <v>222</v>
      </c>
      <c r="B20" s="182" t="s">
        <v>223</v>
      </c>
      <c r="C20" s="183">
        <v>0.79738799999999999</v>
      </c>
      <c r="D20" s="183">
        <v>0.735487</v>
      </c>
      <c r="E20" s="183">
        <v>0.54745600000000005</v>
      </c>
      <c r="F20" s="183">
        <v>0.54066800000000004</v>
      </c>
      <c r="G20" s="183">
        <v>0.54419300000000004</v>
      </c>
      <c r="H20" s="183">
        <v>0.56128199999999995</v>
      </c>
      <c r="I20" s="183">
        <v>0.31209199999999998</v>
      </c>
      <c r="J20" s="183">
        <v>0.33013999999999999</v>
      </c>
      <c r="K20" s="183">
        <v>0.384077</v>
      </c>
      <c r="L20" s="183">
        <v>0.43762600000000001</v>
      </c>
      <c r="M20" s="183">
        <v>0.48971900000000002</v>
      </c>
      <c r="N20" s="183">
        <v>0.54025400000000001</v>
      </c>
      <c r="O20" s="183">
        <v>0.59017699999999995</v>
      </c>
      <c r="P20" s="183">
        <v>0.63807599999999998</v>
      </c>
      <c r="Q20" s="183">
        <v>0.68416399999999999</v>
      </c>
      <c r="R20" s="183">
        <v>0.72875999999999996</v>
      </c>
      <c r="S20" s="183">
        <v>0.77158599999999999</v>
      </c>
      <c r="T20" s="183">
        <v>0.81298700000000002</v>
      </c>
      <c r="U20" s="183">
        <v>0.85285</v>
      </c>
      <c r="V20" s="183">
        <v>0.89180899999999996</v>
      </c>
      <c r="W20" s="183">
        <v>0.93071300000000001</v>
      </c>
      <c r="X20" s="183">
        <v>0.96862199999999998</v>
      </c>
      <c r="Y20" s="183">
        <v>1.007558</v>
      </c>
      <c r="Z20" s="183">
        <v>1.0480309999999999</v>
      </c>
      <c r="AA20" s="183">
        <v>1.0965309999999999</v>
      </c>
      <c r="AB20" s="183">
        <v>1.1502429999999999</v>
      </c>
      <c r="AC20" s="183">
        <v>1.2091620000000001</v>
      </c>
      <c r="AD20" s="183">
        <v>1.2718959999999999</v>
      </c>
      <c r="AE20" s="183">
        <v>1.341161</v>
      </c>
      <c r="AF20" s="181">
        <v>1.8742999999999999E-2</v>
      </c>
      <c r="AG20" s="37"/>
    </row>
    <row r="21" spans="1:33" ht="15" customHeight="1" x14ac:dyDescent="0.35">
      <c r="A21" s="36" t="s">
        <v>224</v>
      </c>
      <c r="B21" s="182" t="s">
        <v>205</v>
      </c>
      <c r="C21" s="183">
        <v>32.193668000000002</v>
      </c>
      <c r="D21" s="183">
        <v>43.907116000000002</v>
      </c>
      <c r="E21" s="183">
        <v>58.529483999999997</v>
      </c>
      <c r="F21" s="183">
        <v>75.757942</v>
      </c>
      <c r="G21" s="183">
        <v>96.391159000000002</v>
      </c>
      <c r="H21" s="183">
        <v>121.066132</v>
      </c>
      <c r="I21" s="183">
        <v>149.37681599999999</v>
      </c>
      <c r="J21" s="183">
        <v>181.62849399999999</v>
      </c>
      <c r="K21" s="183">
        <v>217.248322</v>
      </c>
      <c r="L21" s="183">
        <v>249.97737100000001</v>
      </c>
      <c r="M21" s="183">
        <v>283.60272200000003</v>
      </c>
      <c r="N21" s="183">
        <v>317.79742399999998</v>
      </c>
      <c r="O21" s="183">
        <v>352.768036</v>
      </c>
      <c r="P21" s="183">
        <v>387.34478799999999</v>
      </c>
      <c r="Q21" s="183">
        <v>420.69439699999998</v>
      </c>
      <c r="R21" s="183">
        <v>453.186218</v>
      </c>
      <c r="S21" s="183">
        <v>484.42330900000002</v>
      </c>
      <c r="T21" s="183">
        <v>513.99560499999995</v>
      </c>
      <c r="U21" s="183">
        <v>541.63085899999999</v>
      </c>
      <c r="V21" s="183">
        <v>567.72460899999999</v>
      </c>
      <c r="W21" s="183">
        <v>591.95019500000001</v>
      </c>
      <c r="X21" s="183">
        <v>614.02081299999998</v>
      </c>
      <c r="Y21" s="183">
        <v>634.53887899999995</v>
      </c>
      <c r="Z21" s="183">
        <v>652.89733899999999</v>
      </c>
      <c r="AA21" s="183">
        <v>671.348206</v>
      </c>
      <c r="AB21" s="183">
        <v>688.68969700000002</v>
      </c>
      <c r="AC21" s="183">
        <v>705.21575900000005</v>
      </c>
      <c r="AD21" s="183">
        <v>721.08111599999995</v>
      </c>
      <c r="AE21" s="183">
        <v>736.37286400000005</v>
      </c>
      <c r="AF21" s="181">
        <v>0.118272</v>
      </c>
      <c r="AG21" s="37"/>
    </row>
    <row r="22" spans="1:33" ht="15" customHeight="1" x14ac:dyDescent="0.35">
      <c r="A22" s="36" t="s">
        <v>225</v>
      </c>
      <c r="B22" s="182" t="s">
        <v>226</v>
      </c>
      <c r="C22" s="183">
        <v>0.42613899999999999</v>
      </c>
      <c r="D22" s="183">
        <v>0.51818299999999995</v>
      </c>
      <c r="E22" s="183">
        <v>0.59576700000000005</v>
      </c>
      <c r="F22" s="183">
        <v>0.66511799999999999</v>
      </c>
      <c r="G22" s="183">
        <v>0.73787199999999997</v>
      </c>
      <c r="H22" s="183">
        <v>0.80678000000000005</v>
      </c>
      <c r="I22" s="183">
        <v>0.87969799999999998</v>
      </c>
      <c r="J22" s="183">
        <v>0.94835800000000003</v>
      </c>
      <c r="K22" s="183">
        <v>1.0205519999999999</v>
      </c>
      <c r="L22" s="183">
        <v>1.0934459999999999</v>
      </c>
      <c r="M22" s="183">
        <v>1.1656569999999999</v>
      </c>
      <c r="N22" s="183">
        <v>1.2371049999999999</v>
      </c>
      <c r="O22" s="183">
        <v>1.3096950000000001</v>
      </c>
      <c r="P22" s="183">
        <v>1.3809180000000001</v>
      </c>
      <c r="Q22" s="183">
        <v>1.4474880000000001</v>
      </c>
      <c r="R22" s="183">
        <v>1.512508</v>
      </c>
      <c r="S22" s="183">
        <v>1.570883</v>
      </c>
      <c r="T22" s="183">
        <v>1.623062</v>
      </c>
      <c r="U22" s="183">
        <v>1.665691</v>
      </c>
      <c r="V22" s="183">
        <v>1.699897</v>
      </c>
      <c r="W22" s="183">
        <v>1.7316929999999999</v>
      </c>
      <c r="X22" s="183">
        <v>1.7536229999999999</v>
      </c>
      <c r="Y22" s="183">
        <v>1.769871</v>
      </c>
      <c r="Z22" s="183">
        <v>1.7791170000000001</v>
      </c>
      <c r="AA22" s="183">
        <v>1.7894969999999999</v>
      </c>
      <c r="AB22" s="183">
        <v>1.800149</v>
      </c>
      <c r="AC22" s="183">
        <v>1.8077129999999999</v>
      </c>
      <c r="AD22" s="183">
        <v>1.8132870000000001</v>
      </c>
      <c r="AE22" s="183">
        <v>1.8167770000000001</v>
      </c>
      <c r="AF22" s="181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184" t="s">
        <v>228</v>
      </c>
      <c r="C24" s="180">
        <v>951.50280799999996</v>
      </c>
      <c r="D24" s="180">
        <v>942.55828899999995</v>
      </c>
      <c r="E24" s="180">
        <v>925.34039299999995</v>
      </c>
      <c r="F24" s="180">
        <v>912.45153800000003</v>
      </c>
      <c r="G24" s="180">
        <v>903.11096199999997</v>
      </c>
      <c r="H24" s="180">
        <v>894.80664100000001</v>
      </c>
      <c r="I24" s="180">
        <v>888.38452099999995</v>
      </c>
      <c r="J24" s="180">
        <v>882.99560499999995</v>
      </c>
      <c r="K24" s="180">
        <v>877.03247099999999</v>
      </c>
      <c r="L24" s="180">
        <v>872.79089399999998</v>
      </c>
      <c r="M24" s="180">
        <v>871.79064900000003</v>
      </c>
      <c r="N24" s="180">
        <v>871.86755400000004</v>
      </c>
      <c r="O24" s="180">
        <v>873.03363000000002</v>
      </c>
      <c r="P24" s="180">
        <v>875.073486</v>
      </c>
      <c r="Q24" s="180">
        <v>877.49945100000002</v>
      </c>
      <c r="R24" s="180">
        <v>881.02331500000003</v>
      </c>
      <c r="S24" s="180">
        <v>885.54095500000005</v>
      </c>
      <c r="T24" s="180">
        <v>889.79608199999996</v>
      </c>
      <c r="U24" s="180">
        <v>896.14636199999995</v>
      </c>
      <c r="V24" s="180">
        <v>903.92437700000005</v>
      </c>
      <c r="W24" s="180">
        <v>911.92645300000004</v>
      </c>
      <c r="X24" s="180">
        <v>919.04620399999999</v>
      </c>
      <c r="Y24" s="180">
        <v>925.47399900000005</v>
      </c>
      <c r="Z24" s="180">
        <v>932.77233899999999</v>
      </c>
      <c r="AA24" s="180">
        <v>941.28070100000002</v>
      </c>
      <c r="AB24" s="180">
        <v>951.49883999999997</v>
      </c>
      <c r="AC24" s="180">
        <v>960.51415999999995</v>
      </c>
      <c r="AD24" s="180">
        <v>969.57879600000001</v>
      </c>
      <c r="AE24" s="180">
        <v>981.59570299999996</v>
      </c>
      <c r="AF24" s="178">
        <v>1.1130000000000001E-3</v>
      </c>
      <c r="AG24" s="37"/>
    </row>
    <row r="25" spans="1:33" ht="15" customHeight="1" x14ac:dyDescent="0.35">
      <c r="A25" s="36" t="s">
        <v>229</v>
      </c>
      <c r="B25" s="182" t="s">
        <v>216</v>
      </c>
      <c r="C25" s="183">
        <v>657.76745600000004</v>
      </c>
      <c r="D25" s="183">
        <v>651.25982699999997</v>
      </c>
      <c r="E25" s="183">
        <v>640.80761700000005</v>
      </c>
      <c r="F25" s="183">
        <v>634.44543499999997</v>
      </c>
      <c r="G25" s="183">
        <v>630.82428000000004</v>
      </c>
      <c r="H25" s="183">
        <v>624.78125</v>
      </c>
      <c r="I25" s="183">
        <v>620.947632</v>
      </c>
      <c r="J25" s="183">
        <v>618.08074999999997</v>
      </c>
      <c r="K25" s="183">
        <v>615.03594999999996</v>
      </c>
      <c r="L25" s="183">
        <v>613.48315400000001</v>
      </c>
      <c r="M25" s="183">
        <v>614.07128899999998</v>
      </c>
      <c r="N25" s="183">
        <v>615.42193599999996</v>
      </c>
      <c r="O25" s="183">
        <v>617.641479</v>
      </c>
      <c r="P25" s="183">
        <v>620.38317900000004</v>
      </c>
      <c r="Q25" s="183">
        <v>623.32220500000005</v>
      </c>
      <c r="R25" s="183">
        <v>627.02630599999998</v>
      </c>
      <c r="S25" s="183">
        <v>631.23345900000004</v>
      </c>
      <c r="T25" s="183">
        <v>635.20404099999996</v>
      </c>
      <c r="U25" s="183">
        <v>640.80859399999997</v>
      </c>
      <c r="V25" s="183">
        <v>646.77948000000004</v>
      </c>
      <c r="W25" s="183">
        <v>653.38256799999999</v>
      </c>
      <c r="X25" s="183">
        <v>659.03369099999998</v>
      </c>
      <c r="Y25" s="183">
        <v>663.90283199999999</v>
      </c>
      <c r="Z25" s="183">
        <v>669.03552200000001</v>
      </c>
      <c r="AA25" s="183">
        <v>675.10998500000005</v>
      </c>
      <c r="AB25" s="183">
        <v>682.46606399999996</v>
      </c>
      <c r="AC25" s="183">
        <v>688.97082499999999</v>
      </c>
      <c r="AD25" s="183">
        <v>695.63995399999999</v>
      </c>
      <c r="AE25" s="183">
        <v>704.23315400000001</v>
      </c>
      <c r="AF25" s="181">
        <v>2.441E-3</v>
      </c>
      <c r="AG25" s="37"/>
    </row>
    <row r="26" spans="1:33" ht="15" customHeight="1" x14ac:dyDescent="0.35">
      <c r="A26" s="36" t="s">
        <v>230</v>
      </c>
      <c r="B26" s="182" t="s">
        <v>218</v>
      </c>
      <c r="C26" s="183">
        <v>3.5136699999999998</v>
      </c>
      <c r="D26" s="183">
        <v>3.389497</v>
      </c>
      <c r="E26" s="183">
        <v>2.991625</v>
      </c>
      <c r="F26" s="183">
        <v>2.9037060000000001</v>
      </c>
      <c r="G26" s="183">
        <v>2.7676799999999999</v>
      </c>
      <c r="H26" s="183">
        <v>2.7080980000000001</v>
      </c>
      <c r="I26" s="183">
        <v>2.6648450000000001</v>
      </c>
      <c r="J26" s="183">
        <v>2.6710020000000001</v>
      </c>
      <c r="K26" s="183">
        <v>2.68058</v>
      </c>
      <c r="L26" s="183">
        <v>2.705457</v>
      </c>
      <c r="M26" s="183">
        <v>2.745193</v>
      </c>
      <c r="N26" s="183">
        <v>2.803118</v>
      </c>
      <c r="O26" s="183">
        <v>2.8754189999999999</v>
      </c>
      <c r="P26" s="183">
        <v>2.972388</v>
      </c>
      <c r="Q26" s="183">
        <v>3.075218</v>
      </c>
      <c r="R26" s="183">
        <v>3.2065070000000002</v>
      </c>
      <c r="S26" s="183">
        <v>3.3501609999999999</v>
      </c>
      <c r="T26" s="183">
        <v>3.5010400000000002</v>
      </c>
      <c r="U26" s="183">
        <v>3.6667809999999998</v>
      </c>
      <c r="V26" s="183">
        <v>3.843432</v>
      </c>
      <c r="W26" s="183">
        <v>4.0169430000000004</v>
      </c>
      <c r="X26" s="183">
        <v>4.194909</v>
      </c>
      <c r="Y26" s="183">
        <v>4.3540520000000003</v>
      </c>
      <c r="Z26" s="183">
        <v>4.5155190000000003</v>
      </c>
      <c r="AA26" s="183">
        <v>4.6677289999999996</v>
      </c>
      <c r="AB26" s="183">
        <v>4.8359430000000003</v>
      </c>
      <c r="AC26" s="183">
        <v>4.9793599999999998</v>
      </c>
      <c r="AD26" s="183">
        <v>5.1316860000000002</v>
      </c>
      <c r="AE26" s="183">
        <v>5.2824540000000004</v>
      </c>
      <c r="AF26" s="181">
        <v>1.4668E-2</v>
      </c>
      <c r="AG26" s="37"/>
    </row>
    <row r="27" spans="1:33" ht="15" customHeight="1" x14ac:dyDescent="0.35">
      <c r="A27" s="36" t="s">
        <v>231</v>
      </c>
      <c r="B27" s="182" t="s">
        <v>220</v>
      </c>
      <c r="C27" s="183">
        <v>289.12039199999998</v>
      </c>
      <c r="D27" s="183">
        <v>286.82144199999999</v>
      </c>
      <c r="E27" s="183">
        <v>280.46920799999998</v>
      </c>
      <c r="F27" s="183">
        <v>274.07836900000001</v>
      </c>
      <c r="G27" s="183">
        <v>268.54092400000002</v>
      </c>
      <c r="H27" s="183">
        <v>266.37576300000001</v>
      </c>
      <c r="I27" s="183">
        <v>263.84298699999999</v>
      </c>
      <c r="J27" s="183">
        <v>261.31542999999999</v>
      </c>
      <c r="K27" s="183">
        <v>258.401184</v>
      </c>
      <c r="L27" s="183">
        <v>255.69387800000001</v>
      </c>
      <c r="M27" s="183">
        <v>254.05813599999999</v>
      </c>
      <c r="N27" s="183">
        <v>252.705139</v>
      </c>
      <c r="O27" s="183">
        <v>251.542633</v>
      </c>
      <c r="P27" s="183">
        <v>250.69047499999999</v>
      </c>
      <c r="Q27" s="183">
        <v>250.00555399999999</v>
      </c>
      <c r="R27" s="183">
        <v>249.60524000000001</v>
      </c>
      <c r="S27" s="183">
        <v>249.66021699999999</v>
      </c>
      <c r="T27" s="183">
        <v>249.65734900000001</v>
      </c>
      <c r="U27" s="183">
        <v>250.07077000000001</v>
      </c>
      <c r="V27" s="183">
        <v>251.505585</v>
      </c>
      <c r="W27" s="183">
        <v>252.50730899999999</v>
      </c>
      <c r="X27" s="183">
        <v>253.54638700000001</v>
      </c>
      <c r="Y27" s="183">
        <v>254.66670199999999</v>
      </c>
      <c r="Z27" s="183">
        <v>256.36206099999998</v>
      </c>
      <c r="AA27" s="183">
        <v>258.30450400000001</v>
      </c>
      <c r="AB27" s="183">
        <v>260.63464399999998</v>
      </c>
      <c r="AC27" s="183">
        <v>262.62152099999997</v>
      </c>
      <c r="AD27" s="183">
        <v>264.464203</v>
      </c>
      <c r="AE27" s="183">
        <v>267.307861</v>
      </c>
      <c r="AF27" s="181">
        <v>-2.7980000000000001E-3</v>
      </c>
      <c r="AG27" s="37"/>
    </row>
    <row r="28" spans="1:33" ht="15" customHeight="1" x14ac:dyDescent="0.35">
      <c r="A28" s="36" t="s">
        <v>232</v>
      </c>
      <c r="B28" s="182" t="s">
        <v>223</v>
      </c>
      <c r="C28" s="183">
        <v>1.1919999999999999E-3</v>
      </c>
      <c r="D28" s="183">
        <v>5.9367000000000003E-2</v>
      </c>
      <c r="E28" s="183">
        <v>0.11705</v>
      </c>
      <c r="F28" s="183">
        <v>0.17241300000000001</v>
      </c>
      <c r="G28" s="183">
        <v>0.22949800000000001</v>
      </c>
      <c r="H28" s="183">
        <v>0.28361900000000001</v>
      </c>
      <c r="I28" s="183">
        <v>0.33646300000000001</v>
      </c>
      <c r="J28" s="183">
        <v>0.39336500000000002</v>
      </c>
      <c r="K28" s="183">
        <v>0.43659700000000001</v>
      </c>
      <c r="L28" s="183">
        <v>0.48442800000000003</v>
      </c>
      <c r="M28" s="183">
        <v>0.53945200000000004</v>
      </c>
      <c r="N28" s="183">
        <v>0.60183900000000001</v>
      </c>
      <c r="O28" s="183">
        <v>0.67321399999999998</v>
      </c>
      <c r="P28" s="183">
        <v>0.75634199999999996</v>
      </c>
      <c r="Q28" s="183">
        <v>0.853271</v>
      </c>
      <c r="R28" s="183">
        <v>0.96770199999999995</v>
      </c>
      <c r="S28" s="183">
        <v>1.1022019999999999</v>
      </c>
      <c r="T28" s="183">
        <v>1.257558</v>
      </c>
      <c r="U28" s="183">
        <v>1.4395659999999999</v>
      </c>
      <c r="V28" s="183">
        <v>1.649748</v>
      </c>
      <c r="W28" s="183">
        <v>1.8861079999999999</v>
      </c>
      <c r="X28" s="183">
        <v>2.1497600000000001</v>
      </c>
      <c r="Y28" s="183">
        <v>2.4400059999999999</v>
      </c>
      <c r="Z28" s="183">
        <v>2.7592599999999998</v>
      </c>
      <c r="AA28" s="183">
        <v>3.1105109999999998</v>
      </c>
      <c r="AB28" s="183">
        <v>3.4898639999999999</v>
      </c>
      <c r="AC28" s="183">
        <v>3.885303</v>
      </c>
      <c r="AD28" s="183">
        <v>4.2978630000000004</v>
      </c>
      <c r="AE28" s="183">
        <v>4.7380370000000003</v>
      </c>
      <c r="AF28" s="181">
        <v>0.34446300000000002</v>
      </c>
      <c r="AG28" s="37"/>
    </row>
    <row r="29" spans="1:33" ht="15" customHeight="1" x14ac:dyDescent="0.35">
      <c r="A29" s="36" t="s">
        <v>233</v>
      </c>
      <c r="B29" s="182" t="s">
        <v>157</v>
      </c>
      <c r="C29" s="183">
        <v>1.100109</v>
      </c>
      <c r="D29" s="183">
        <v>1.0280959999999999</v>
      </c>
      <c r="E29" s="183">
        <v>0.95485699999999996</v>
      </c>
      <c r="F29" s="183">
        <v>0.85162800000000005</v>
      </c>
      <c r="G29" s="183">
        <v>0.74851699999999999</v>
      </c>
      <c r="H29" s="183">
        <v>0.657968</v>
      </c>
      <c r="I29" s="183">
        <v>0.59255500000000005</v>
      </c>
      <c r="J29" s="183">
        <v>0.53501100000000001</v>
      </c>
      <c r="K29" s="183">
        <v>0.478159</v>
      </c>
      <c r="L29" s="183">
        <v>0.42399300000000001</v>
      </c>
      <c r="M29" s="183">
        <v>0.376664</v>
      </c>
      <c r="N29" s="183">
        <v>0.33548499999999998</v>
      </c>
      <c r="O29" s="183">
        <v>0.30089100000000002</v>
      </c>
      <c r="P29" s="183">
        <v>0.27107300000000001</v>
      </c>
      <c r="Q29" s="183">
        <v>0.243198</v>
      </c>
      <c r="R29" s="183">
        <v>0.217586</v>
      </c>
      <c r="S29" s="183">
        <v>0.19492699999999999</v>
      </c>
      <c r="T29" s="183">
        <v>0.17607900000000001</v>
      </c>
      <c r="U29" s="183">
        <v>0.160581</v>
      </c>
      <c r="V29" s="183">
        <v>0.14618200000000001</v>
      </c>
      <c r="W29" s="183">
        <v>0.133464</v>
      </c>
      <c r="X29" s="183">
        <v>0.121475</v>
      </c>
      <c r="Y29" s="183">
        <v>0.110383</v>
      </c>
      <c r="Z29" s="183">
        <v>9.9973999999999993E-2</v>
      </c>
      <c r="AA29" s="183">
        <v>8.7946999999999997E-2</v>
      </c>
      <c r="AB29" s="183">
        <v>7.2319999999999995E-2</v>
      </c>
      <c r="AC29" s="183">
        <v>5.7146000000000002E-2</v>
      </c>
      <c r="AD29" s="183">
        <v>4.5075999999999998E-2</v>
      </c>
      <c r="AE29" s="183">
        <v>3.4169999999999999E-2</v>
      </c>
      <c r="AF29" s="181">
        <v>-0.116615</v>
      </c>
      <c r="AG29" s="37"/>
    </row>
    <row r="30" spans="1:33" ht="15" customHeight="1" x14ac:dyDescent="0.35">
      <c r="A30" s="36" t="s">
        <v>234</v>
      </c>
      <c r="B30" s="182" t="s">
        <v>205</v>
      </c>
      <c r="C30" s="183">
        <v>0</v>
      </c>
      <c r="D30" s="183">
        <v>0</v>
      </c>
      <c r="E30" s="183">
        <v>0</v>
      </c>
      <c r="F30" s="183">
        <v>0</v>
      </c>
      <c r="G30" s="183">
        <v>0</v>
      </c>
      <c r="H30" s="183">
        <v>0</v>
      </c>
      <c r="I30" s="183">
        <v>0</v>
      </c>
      <c r="J30" s="183">
        <v>0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1" t="s">
        <v>1190</v>
      </c>
      <c r="AG30" s="37"/>
    </row>
    <row r="31" spans="1:33" ht="15" customHeight="1" x14ac:dyDescent="0.35">
      <c r="A31" s="36" t="s">
        <v>235</v>
      </c>
      <c r="B31" s="182" t="s">
        <v>226</v>
      </c>
      <c r="C31" s="183">
        <v>0</v>
      </c>
      <c r="D31" s="183">
        <v>0</v>
      </c>
      <c r="E31" s="183"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1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184" t="s">
        <v>237</v>
      </c>
      <c r="C33" s="180">
        <v>5922.7910160000001</v>
      </c>
      <c r="D33" s="180">
        <v>5816.7055659999996</v>
      </c>
      <c r="E33" s="180">
        <v>5728.0952150000003</v>
      </c>
      <c r="F33" s="180">
        <v>5673.0986329999996</v>
      </c>
      <c r="G33" s="180">
        <v>5638.8964839999999</v>
      </c>
      <c r="H33" s="180">
        <v>5591.7084960000002</v>
      </c>
      <c r="I33" s="180">
        <v>5543.7119140000004</v>
      </c>
      <c r="J33" s="180">
        <v>5483.6694340000004</v>
      </c>
      <c r="K33" s="180">
        <v>5422.388672</v>
      </c>
      <c r="L33" s="180">
        <v>5371.3027339999999</v>
      </c>
      <c r="M33" s="180">
        <v>5340.158203</v>
      </c>
      <c r="N33" s="180">
        <v>5306.5048829999996</v>
      </c>
      <c r="O33" s="180">
        <v>5278.7797849999997</v>
      </c>
      <c r="P33" s="180">
        <v>5261.2470700000003</v>
      </c>
      <c r="Q33" s="180">
        <v>5242.9990230000003</v>
      </c>
      <c r="R33" s="180">
        <v>5237.6972660000001</v>
      </c>
      <c r="S33" s="180">
        <v>5236.3618159999996</v>
      </c>
      <c r="T33" s="180">
        <v>5238.3041990000002</v>
      </c>
      <c r="U33" s="180">
        <v>5247.9145509999998</v>
      </c>
      <c r="V33" s="180">
        <v>5263.2084960000002</v>
      </c>
      <c r="W33" s="180">
        <v>5281.4541019999997</v>
      </c>
      <c r="X33" s="180">
        <v>5299.6816410000001</v>
      </c>
      <c r="Y33" s="180">
        <v>5316.7680659999996</v>
      </c>
      <c r="Z33" s="180">
        <v>5331.7001950000003</v>
      </c>
      <c r="AA33" s="180">
        <v>5353.1992190000001</v>
      </c>
      <c r="AB33" s="180">
        <v>5376.3164059999999</v>
      </c>
      <c r="AC33" s="180">
        <v>5393.3178710000002</v>
      </c>
      <c r="AD33" s="180">
        <v>5413.4169920000004</v>
      </c>
      <c r="AE33" s="180">
        <v>5450.0122069999998</v>
      </c>
      <c r="AF33" s="178">
        <v>-2.967E-3</v>
      </c>
      <c r="AG33" s="37"/>
    </row>
    <row r="34" spans="1:33" ht="15" customHeight="1" x14ac:dyDescent="0.35">
      <c r="A34" s="36" t="s">
        <v>238</v>
      </c>
      <c r="B34" s="182" t="s">
        <v>239</v>
      </c>
      <c r="C34" s="183">
        <v>616.20519999999999</v>
      </c>
      <c r="D34" s="183">
        <v>611.60089100000005</v>
      </c>
      <c r="E34" s="183">
        <v>610.37268100000006</v>
      </c>
      <c r="F34" s="183">
        <v>612.19366500000001</v>
      </c>
      <c r="G34" s="183">
        <v>616.92590299999995</v>
      </c>
      <c r="H34" s="183">
        <v>620.02862500000003</v>
      </c>
      <c r="I34" s="183">
        <v>623.435608</v>
      </c>
      <c r="J34" s="183">
        <v>626.11090100000001</v>
      </c>
      <c r="K34" s="183">
        <v>629.31872599999997</v>
      </c>
      <c r="L34" s="183">
        <v>633.79577600000005</v>
      </c>
      <c r="M34" s="183">
        <v>641.25616500000001</v>
      </c>
      <c r="N34" s="183">
        <v>647.76110800000004</v>
      </c>
      <c r="O34" s="183">
        <v>654.28460700000005</v>
      </c>
      <c r="P34" s="183">
        <v>661.13012700000002</v>
      </c>
      <c r="Q34" s="183">
        <v>667.05139199999996</v>
      </c>
      <c r="R34" s="183">
        <v>674.55737299999998</v>
      </c>
      <c r="S34" s="183">
        <v>681.19171100000005</v>
      </c>
      <c r="T34" s="183">
        <v>688.82940699999995</v>
      </c>
      <c r="U34" s="183">
        <v>697.06719999999996</v>
      </c>
      <c r="V34" s="183">
        <v>706.54357900000002</v>
      </c>
      <c r="W34" s="183">
        <v>715.970642</v>
      </c>
      <c r="X34" s="183">
        <v>725.08044400000006</v>
      </c>
      <c r="Y34" s="183">
        <v>734.180969</v>
      </c>
      <c r="Z34" s="183">
        <v>743.18780500000003</v>
      </c>
      <c r="AA34" s="183">
        <v>753.50970500000005</v>
      </c>
      <c r="AB34" s="183">
        <v>764.21655299999998</v>
      </c>
      <c r="AC34" s="183">
        <v>774.01879899999994</v>
      </c>
      <c r="AD34" s="183">
        <v>784.56542999999999</v>
      </c>
      <c r="AE34" s="183">
        <v>797.65808100000004</v>
      </c>
      <c r="AF34" s="181">
        <v>9.2599999999999991E-3</v>
      </c>
      <c r="AG34" s="37"/>
    </row>
    <row r="35" spans="1:33" ht="15" customHeight="1" x14ac:dyDescent="0.35">
      <c r="A35" s="36" t="s">
        <v>240</v>
      </c>
      <c r="B35" s="182" t="s">
        <v>220</v>
      </c>
      <c r="C35" s="183">
        <v>5252.3305659999996</v>
      </c>
      <c r="D35" s="183">
        <v>5150.2441410000001</v>
      </c>
      <c r="E35" s="183">
        <v>5062.3154299999997</v>
      </c>
      <c r="F35" s="183">
        <v>5004.9750979999999</v>
      </c>
      <c r="G35" s="183">
        <v>4965.6987300000001</v>
      </c>
      <c r="H35" s="183">
        <v>4915.5693359999996</v>
      </c>
      <c r="I35" s="183">
        <v>4864.6591799999997</v>
      </c>
      <c r="J35" s="183">
        <v>4802.8212890000004</v>
      </c>
      <c r="K35" s="183">
        <v>4739.4140619999998</v>
      </c>
      <c r="L35" s="183">
        <v>4684.7788090000004</v>
      </c>
      <c r="M35" s="183">
        <v>4646.6831050000001</v>
      </c>
      <c r="N35" s="183">
        <v>4606.6586909999996</v>
      </c>
      <c r="O35" s="183">
        <v>4572.0830079999996</v>
      </c>
      <c r="P35" s="183">
        <v>4546.9648440000001</v>
      </c>
      <c r="Q35" s="183">
        <v>4521.8164059999999</v>
      </c>
      <c r="R35" s="183">
        <v>4507.6464839999999</v>
      </c>
      <c r="S35" s="183">
        <v>4498.0512699999999</v>
      </c>
      <c r="T35" s="183">
        <v>4490.4604490000002</v>
      </c>
      <c r="U35" s="183">
        <v>4489.5615230000003</v>
      </c>
      <c r="V35" s="183">
        <v>4492.7368159999996</v>
      </c>
      <c r="W35" s="183">
        <v>4498.6596680000002</v>
      </c>
      <c r="X35" s="183">
        <v>4504.6669920000004</v>
      </c>
      <c r="Y35" s="183">
        <v>4509.3803710000002</v>
      </c>
      <c r="Z35" s="183">
        <v>4511.908203</v>
      </c>
      <c r="AA35" s="183">
        <v>4519.439453</v>
      </c>
      <c r="AB35" s="183">
        <v>4527.9907229999999</v>
      </c>
      <c r="AC35" s="183">
        <v>4531.3125</v>
      </c>
      <c r="AD35" s="183">
        <v>4536.8085940000001</v>
      </c>
      <c r="AE35" s="183">
        <v>4555.8002930000002</v>
      </c>
      <c r="AF35" s="181">
        <v>-5.0679999999999996E-3</v>
      </c>
      <c r="AG35" s="37"/>
    </row>
    <row r="36" spans="1:33" ht="15" customHeight="1" x14ac:dyDescent="0.35">
      <c r="A36" s="36" t="s">
        <v>241</v>
      </c>
      <c r="B36" s="182" t="s">
        <v>157</v>
      </c>
      <c r="C36" s="183">
        <v>51.344929</v>
      </c>
      <c r="D36" s="183">
        <v>51.773192999999999</v>
      </c>
      <c r="E36" s="183">
        <v>51.965775000000001</v>
      </c>
      <c r="F36" s="183">
        <v>52.061793999999999</v>
      </c>
      <c r="G36" s="183">
        <v>52.003608999999997</v>
      </c>
      <c r="H36" s="183">
        <v>51.453991000000002</v>
      </c>
      <c r="I36" s="183">
        <v>50.587242000000003</v>
      </c>
      <c r="J36" s="183">
        <v>49.357909999999997</v>
      </c>
      <c r="K36" s="183">
        <v>47.935226</v>
      </c>
      <c r="L36" s="183">
        <v>46.656028999999997</v>
      </c>
      <c r="M36" s="183">
        <v>45.774757000000001</v>
      </c>
      <c r="N36" s="183">
        <v>45.265822999999997</v>
      </c>
      <c r="O36" s="183">
        <v>45.213749</v>
      </c>
      <c r="P36" s="183">
        <v>45.570152</v>
      </c>
      <c r="Q36" s="183">
        <v>46.181812000000001</v>
      </c>
      <c r="R36" s="183">
        <v>47.148071000000002</v>
      </c>
      <c r="S36" s="183">
        <v>48.373516000000002</v>
      </c>
      <c r="T36" s="183">
        <v>49.850357000000002</v>
      </c>
      <c r="U36" s="183">
        <v>51.657871</v>
      </c>
      <c r="V36" s="183">
        <v>53.784999999999997</v>
      </c>
      <c r="W36" s="183">
        <v>56.128627999999999</v>
      </c>
      <c r="X36" s="183">
        <v>58.653038000000002</v>
      </c>
      <c r="Y36" s="183">
        <v>61.322830000000003</v>
      </c>
      <c r="Z36" s="183">
        <v>64.089225999999996</v>
      </c>
      <c r="AA36" s="183">
        <v>67.060805999999999</v>
      </c>
      <c r="AB36" s="183">
        <v>70.195708999999994</v>
      </c>
      <c r="AC36" s="183">
        <v>73.347763</v>
      </c>
      <c r="AD36" s="183">
        <v>76.647514000000001</v>
      </c>
      <c r="AE36" s="183">
        <v>80.336478999999997</v>
      </c>
      <c r="AF36" s="181">
        <v>1.6115999999999998E-2</v>
      </c>
      <c r="AG36" s="37"/>
    </row>
    <row r="37" spans="1:33" ht="15" customHeight="1" x14ac:dyDescent="0.35">
      <c r="A37" s="36" t="s">
        <v>242</v>
      </c>
      <c r="B37" s="182" t="s">
        <v>223</v>
      </c>
      <c r="C37" s="183">
        <v>1.2452650000000001</v>
      </c>
      <c r="D37" s="183">
        <v>1.3861779999999999</v>
      </c>
      <c r="E37" s="183">
        <v>1.5248809999999999</v>
      </c>
      <c r="F37" s="183">
        <v>1.6560079999999999</v>
      </c>
      <c r="G37" s="183">
        <v>1.7862659999999999</v>
      </c>
      <c r="H37" s="183">
        <v>1.903707</v>
      </c>
      <c r="I37" s="183">
        <v>2.0105780000000002</v>
      </c>
      <c r="J37" s="183">
        <v>2.0996890000000001</v>
      </c>
      <c r="K37" s="183">
        <v>2.1804990000000002</v>
      </c>
      <c r="L37" s="183">
        <v>2.2604649999999999</v>
      </c>
      <c r="M37" s="183">
        <v>2.3478089999999998</v>
      </c>
      <c r="N37" s="183">
        <v>2.4404729999999999</v>
      </c>
      <c r="O37" s="183">
        <v>2.5412210000000002</v>
      </c>
      <c r="P37" s="183">
        <v>2.6449829999999999</v>
      </c>
      <c r="Q37" s="183">
        <v>2.752405</v>
      </c>
      <c r="R37" s="183">
        <v>2.87385</v>
      </c>
      <c r="S37" s="183">
        <v>3.004591</v>
      </c>
      <c r="T37" s="183">
        <v>3.1495850000000001</v>
      </c>
      <c r="U37" s="183">
        <v>3.3139080000000001</v>
      </c>
      <c r="V37" s="183">
        <v>3.5006020000000002</v>
      </c>
      <c r="W37" s="183">
        <v>3.7020719999999998</v>
      </c>
      <c r="X37" s="183">
        <v>3.9170069999999999</v>
      </c>
      <c r="Y37" s="183">
        <v>4.1414160000000004</v>
      </c>
      <c r="Z37" s="183">
        <v>4.3768849999999997</v>
      </c>
      <c r="AA37" s="183">
        <v>4.632447</v>
      </c>
      <c r="AB37" s="183">
        <v>4.9017460000000002</v>
      </c>
      <c r="AC37" s="183">
        <v>5.1746309999999998</v>
      </c>
      <c r="AD37" s="183">
        <v>5.4474770000000001</v>
      </c>
      <c r="AE37" s="183">
        <v>5.7450359999999998</v>
      </c>
      <c r="AF37" s="181">
        <v>5.6125000000000001E-2</v>
      </c>
      <c r="AG37" s="37"/>
    </row>
    <row r="38" spans="1:33" ht="15" customHeight="1" x14ac:dyDescent="0.35">
      <c r="A38" s="36" t="s">
        <v>243</v>
      </c>
      <c r="B38" s="182" t="s">
        <v>218</v>
      </c>
      <c r="C38" s="183">
        <v>1.575329</v>
      </c>
      <c r="D38" s="183">
        <v>1.59209</v>
      </c>
      <c r="E38" s="183">
        <v>1.542675</v>
      </c>
      <c r="F38" s="183">
        <v>1.6006830000000001</v>
      </c>
      <c r="G38" s="183">
        <v>1.6393420000000001</v>
      </c>
      <c r="H38" s="183">
        <v>1.678971</v>
      </c>
      <c r="I38" s="183">
        <v>1.7193179999999999</v>
      </c>
      <c r="J38" s="183">
        <v>1.762707</v>
      </c>
      <c r="K38" s="183">
        <v>1.813895</v>
      </c>
      <c r="L38" s="183">
        <v>1.879181</v>
      </c>
      <c r="M38" s="183">
        <v>1.9543600000000001</v>
      </c>
      <c r="N38" s="183">
        <v>2.0339360000000002</v>
      </c>
      <c r="O38" s="183">
        <v>2.113308</v>
      </c>
      <c r="P38" s="183">
        <v>2.196958</v>
      </c>
      <c r="Q38" s="183">
        <v>2.2686670000000002</v>
      </c>
      <c r="R38" s="183">
        <v>2.3534449999999998</v>
      </c>
      <c r="S38" s="183">
        <v>2.433783</v>
      </c>
      <c r="T38" s="183">
        <v>2.5157970000000001</v>
      </c>
      <c r="U38" s="183">
        <v>2.6119849999999998</v>
      </c>
      <c r="V38" s="183">
        <v>2.7199399999999998</v>
      </c>
      <c r="W38" s="183">
        <v>2.8330769999999998</v>
      </c>
      <c r="X38" s="183">
        <v>2.961128</v>
      </c>
      <c r="Y38" s="183">
        <v>3.087059</v>
      </c>
      <c r="Z38" s="183">
        <v>3.2187969999999999</v>
      </c>
      <c r="AA38" s="183">
        <v>3.346063</v>
      </c>
      <c r="AB38" s="183">
        <v>3.488648</v>
      </c>
      <c r="AC38" s="183">
        <v>3.6174729999999999</v>
      </c>
      <c r="AD38" s="183">
        <v>3.75576</v>
      </c>
      <c r="AE38" s="183">
        <v>3.8951479999999998</v>
      </c>
      <c r="AF38" s="181">
        <v>3.2858999999999999E-2</v>
      </c>
      <c r="AG38" s="37"/>
    </row>
    <row r="39" spans="1:33" ht="15" customHeight="1" x14ac:dyDescent="0.35">
      <c r="A39" s="36" t="s">
        <v>244</v>
      </c>
      <c r="B39" s="182" t="s">
        <v>205</v>
      </c>
      <c r="C39" s="183">
        <v>9.0132000000000004E-2</v>
      </c>
      <c r="D39" s="183">
        <v>0.10914600000000001</v>
      </c>
      <c r="E39" s="183">
        <v>0.14400499999999999</v>
      </c>
      <c r="F39" s="183">
        <v>0.16340499999999999</v>
      </c>
      <c r="G39" s="183">
        <v>0.180895</v>
      </c>
      <c r="H39" s="183">
        <v>0.19575699999999999</v>
      </c>
      <c r="I39" s="183">
        <v>0.20827399999999999</v>
      </c>
      <c r="J39" s="183">
        <v>0.21801599999999999</v>
      </c>
      <c r="K39" s="183">
        <v>0.225574</v>
      </c>
      <c r="L39" s="183">
        <v>0.231714</v>
      </c>
      <c r="M39" s="183">
        <v>0.23694499999999999</v>
      </c>
      <c r="N39" s="183">
        <v>0.240285</v>
      </c>
      <c r="O39" s="183">
        <v>0.24247299999999999</v>
      </c>
      <c r="P39" s="183">
        <v>0.244232</v>
      </c>
      <c r="Q39" s="183">
        <v>0.245169</v>
      </c>
      <c r="R39" s="183">
        <v>0.24673500000000001</v>
      </c>
      <c r="S39" s="183">
        <v>0.24945500000000001</v>
      </c>
      <c r="T39" s="183">
        <v>0.25267000000000001</v>
      </c>
      <c r="U39" s="183">
        <v>0.25714399999999998</v>
      </c>
      <c r="V39" s="183">
        <v>0.26399899999999998</v>
      </c>
      <c r="W39" s="183">
        <v>0.27311400000000002</v>
      </c>
      <c r="X39" s="183">
        <v>0.28285100000000002</v>
      </c>
      <c r="Y39" s="183">
        <v>0.293846</v>
      </c>
      <c r="Z39" s="183">
        <v>0.30659700000000001</v>
      </c>
      <c r="AA39" s="183">
        <v>0.32178200000000001</v>
      </c>
      <c r="AB39" s="183">
        <v>0.33802500000000002</v>
      </c>
      <c r="AC39" s="183">
        <v>0.35486499999999999</v>
      </c>
      <c r="AD39" s="183">
        <v>0.37290400000000001</v>
      </c>
      <c r="AE39" s="183">
        <v>0.39289000000000002</v>
      </c>
      <c r="AF39" s="181">
        <v>5.3987E-2</v>
      </c>
      <c r="AG39" s="37"/>
    </row>
    <row r="40" spans="1:33" ht="15" customHeight="1" x14ac:dyDescent="0.35">
      <c r="A40" s="36" t="s">
        <v>245</v>
      </c>
      <c r="B40" s="182" t="s">
        <v>226</v>
      </c>
      <c r="C40" s="183">
        <v>0</v>
      </c>
      <c r="D40" s="183">
        <v>0</v>
      </c>
      <c r="E40" s="183">
        <v>0.22972699999999999</v>
      </c>
      <c r="F40" s="183">
        <v>0.44725199999999998</v>
      </c>
      <c r="G40" s="183">
        <v>0.66231200000000001</v>
      </c>
      <c r="H40" s="183">
        <v>0.87751500000000004</v>
      </c>
      <c r="I40" s="183">
        <v>1.0912500000000001</v>
      </c>
      <c r="J40" s="183">
        <v>1.2990360000000001</v>
      </c>
      <c r="K40" s="183">
        <v>1.5006790000000001</v>
      </c>
      <c r="L40" s="183">
        <v>1.7007650000000001</v>
      </c>
      <c r="M40" s="183">
        <v>1.904776</v>
      </c>
      <c r="N40" s="183">
        <v>2.1047159999999998</v>
      </c>
      <c r="O40" s="183">
        <v>2.3014619999999999</v>
      </c>
      <c r="P40" s="183">
        <v>2.4959410000000002</v>
      </c>
      <c r="Q40" s="183">
        <v>2.6833969999999998</v>
      </c>
      <c r="R40" s="183">
        <v>2.8711519999999999</v>
      </c>
      <c r="S40" s="183">
        <v>3.0575350000000001</v>
      </c>
      <c r="T40" s="183">
        <v>3.245911</v>
      </c>
      <c r="U40" s="183">
        <v>3.4448439999999998</v>
      </c>
      <c r="V40" s="183">
        <v>3.6585719999999999</v>
      </c>
      <c r="W40" s="183">
        <v>3.886771</v>
      </c>
      <c r="X40" s="183">
        <v>4.1203969999999996</v>
      </c>
      <c r="Y40" s="183">
        <v>4.3612700000000002</v>
      </c>
      <c r="Z40" s="183">
        <v>4.6121660000000002</v>
      </c>
      <c r="AA40" s="183">
        <v>4.8889959999999997</v>
      </c>
      <c r="AB40" s="183">
        <v>5.184831</v>
      </c>
      <c r="AC40" s="183">
        <v>5.4921150000000001</v>
      </c>
      <c r="AD40" s="183">
        <v>5.8197830000000002</v>
      </c>
      <c r="AE40" s="183">
        <v>6.1840799999999998</v>
      </c>
      <c r="AF40" s="181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184" t="s">
        <v>247</v>
      </c>
      <c r="C43" s="180">
        <v>481.38171399999999</v>
      </c>
      <c r="D43" s="180">
        <v>474.82238799999999</v>
      </c>
      <c r="E43" s="180">
        <v>494.12914999999998</v>
      </c>
      <c r="F43" s="180">
        <v>482.20422400000001</v>
      </c>
      <c r="G43" s="180">
        <v>461.88034099999999</v>
      </c>
      <c r="H43" s="180">
        <v>446.09524499999998</v>
      </c>
      <c r="I43" s="180">
        <v>439.745361</v>
      </c>
      <c r="J43" s="180">
        <v>444.52569599999998</v>
      </c>
      <c r="K43" s="180">
        <v>441.89193699999998</v>
      </c>
      <c r="L43" s="180">
        <v>443.42330900000002</v>
      </c>
      <c r="M43" s="180">
        <v>447.43722500000001</v>
      </c>
      <c r="N43" s="180">
        <v>450.64798000000002</v>
      </c>
      <c r="O43" s="180">
        <v>452.66558800000001</v>
      </c>
      <c r="P43" s="180">
        <v>455.51504499999999</v>
      </c>
      <c r="Q43" s="180">
        <v>455.89370700000001</v>
      </c>
      <c r="R43" s="180">
        <v>456.86227400000001</v>
      </c>
      <c r="S43" s="180">
        <v>458.27462800000001</v>
      </c>
      <c r="T43" s="180">
        <v>457.60876500000001</v>
      </c>
      <c r="U43" s="180">
        <v>458.12835699999999</v>
      </c>
      <c r="V43" s="180">
        <v>461.673248</v>
      </c>
      <c r="W43" s="180">
        <v>464.588348</v>
      </c>
      <c r="X43" s="180">
        <v>464.93649299999998</v>
      </c>
      <c r="Y43" s="180">
        <v>464.922821</v>
      </c>
      <c r="Z43" s="180">
        <v>464.770691</v>
      </c>
      <c r="AA43" s="180">
        <v>465.76678500000003</v>
      </c>
      <c r="AB43" s="180">
        <v>468.15533399999998</v>
      </c>
      <c r="AC43" s="180">
        <v>471.33984400000003</v>
      </c>
      <c r="AD43" s="180">
        <v>472.59906000000001</v>
      </c>
      <c r="AE43" s="180">
        <v>475.72866800000003</v>
      </c>
      <c r="AF43" s="178">
        <v>-4.2200000000000001E-4</v>
      </c>
      <c r="AG43" s="37"/>
    </row>
    <row r="44" spans="1:33" ht="15" customHeight="1" x14ac:dyDescent="0.35">
      <c r="A44" s="36" t="s">
        <v>248</v>
      </c>
      <c r="B44" s="182" t="s">
        <v>220</v>
      </c>
      <c r="C44" s="183">
        <v>480.86654700000003</v>
      </c>
      <c r="D44" s="183">
        <v>473.79251099999999</v>
      </c>
      <c r="E44" s="183">
        <v>492.51501500000001</v>
      </c>
      <c r="F44" s="183">
        <v>480.10034200000001</v>
      </c>
      <c r="G44" s="183">
        <v>459.17535400000003</v>
      </c>
      <c r="H44" s="183">
        <v>442.59573399999999</v>
      </c>
      <c r="I44" s="183">
        <v>435.204926</v>
      </c>
      <c r="J44" s="183">
        <v>438.61608899999999</v>
      </c>
      <c r="K44" s="183">
        <v>434.49127199999998</v>
      </c>
      <c r="L44" s="183">
        <v>434.25302099999999</v>
      </c>
      <c r="M44" s="183">
        <v>435.99301100000002</v>
      </c>
      <c r="N44" s="183">
        <v>436.48690800000003</v>
      </c>
      <c r="O44" s="183">
        <v>435.37204000000003</v>
      </c>
      <c r="P44" s="183">
        <v>434.60772700000001</v>
      </c>
      <c r="Q44" s="183">
        <v>431.05429099999998</v>
      </c>
      <c r="R44" s="183">
        <v>427.65039100000001</v>
      </c>
      <c r="S44" s="183">
        <v>424.25372299999998</v>
      </c>
      <c r="T44" s="183">
        <v>418.55365</v>
      </c>
      <c r="U44" s="183">
        <v>413.58151199999998</v>
      </c>
      <c r="V44" s="183">
        <v>410.946777</v>
      </c>
      <c r="W44" s="183">
        <v>407.33846999999997</v>
      </c>
      <c r="X44" s="183">
        <v>401.121399</v>
      </c>
      <c r="Y44" s="183">
        <v>394.29074100000003</v>
      </c>
      <c r="Z44" s="183">
        <v>387.06680299999999</v>
      </c>
      <c r="AA44" s="183">
        <v>380.52633700000001</v>
      </c>
      <c r="AB44" s="183">
        <v>373.70101899999997</v>
      </c>
      <c r="AC44" s="183">
        <v>367.609375</v>
      </c>
      <c r="AD44" s="183">
        <v>360.13336199999998</v>
      </c>
      <c r="AE44" s="183">
        <v>354.19946299999998</v>
      </c>
      <c r="AF44" s="181">
        <v>-1.0859000000000001E-2</v>
      </c>
      <c r="AG44" s="37"/>
    </row>
    <row r="45" spans="1:33" ht="15" customHeight="1" x14ac:dyDescent="0.35">
      <c r="A45" s="36" t="s">
        <v>249</v>
      </c>
      <c r="B45" s="182" t="s">
        <v>250</v>
      </c>
      <c r="C45" s="183">
        <v>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1" t="s">
        <v>1190</v>
      </c>
      <c r="AG45" s="37"/>
    </row>
    <row r="46" spans="1:33" ht="15" customHeight="1" x14ac:dyDescent="0.35">
      <c r="A46" s="36" t="s">
        <v>251</v>
      </c>
      <c r="B46" s="182" t="s">
        <v>252</v>
      </c>
      <c r="C46" s="183">
        <v>0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1" t="s">
        <v>1190</v>
      </c>
      <c r="AG46" s="37"/>
    </row>
    <row r="47" spans="1:33" ht="15" customHeight="1" x14ac:dyDescent="0.35">
      <c r="A47" s="36" t="s">
        <v>253</v>
      </c>
      <c r="B47" s="182" t="s">
        <v>254</v>
      </c>
      <c r="C47" s="183">
        <v>0.51516300000000004</v>
      </c>
      <c r="D47" s="183">
        <v>1.02989</v>
      </c>
      <c r="E47" s="183">
        <v>1.6141289999999999</v>
      </c>
      <c r="F47" s="183">
        <v>2.1038670000000002</v>
      </c>
      <c r="G47" s="183">
        <v>2.7049910000000001</v>
      </c>
      <c r="H47" s="183">
        <v>3.499511</v>
      </c>
      <c r="I47" s="183">
        <v>4.5404369999999998</v>
      </c>
      <c r="J47" s="183">
        <v>5.9096029999999997</v>
      </c>
      <c r="K47" s="183">
        <v>7.4006509999999999</v>
      </c>
      <c r="L47" s="183">
        <v>9.1702840000000005</v>
      </c>
      <c r="M47" s="183">
        <v>11.444215</v>
      </c>
      <c r="N47" s="183">
        <v>14.161068</v>
      </c>
      <c r="O47" s="183">
        <v>17.293554</v>
      </c>
      <c r="P47" s="183">
        <v>20.907318</v>
      </c>
      <c r="Q47" s="183">
        <v>24.839417000000001</v>
      </c>
      <c r="R47" s="183">
        <v>29.211893</v>
      </c>
      <c r="S47" s="183">
        <v>34.020896999999998</v>
      </c>
      <c r="T47" s="183">
        <v>39.055110999999997</v>
      </c>
      <c r="U47" s="183">
        <v>44.546832999999999</v>
      </c>
      <c r="V47" s="183">
        <v>50.726470999999997</v>
      </c>
      <c r="W47" s="183">
        <v>57.249889000000003</v>
      </c>
      <c r="X47" s="183">
        <v>63.815086000000001</v>
      </c>
      <c r="Y47" s="183">
        <v>70.632087999999996</v>
      </c>
      <c r="Z47" s="183">
        <v>77.703888000000006</v>
      </c>
      <c r="AA47" s="183">
        <v>85.240448000000001</v>
      </c>
      <c r="AB47" s="183">
        <v>94.454329999999999</v>
      </c>
      <c r="AC47" s="183">
        <v>103.730484</v>
      </c>
      <c r="AD47" s="183">
        <v>112.465706</v>
      </c>
      <c r="AE47" s="183">
        <v>121.52919799999999</v>
      </c>
      <c r="AF47" s="181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184" t="s">
        <v>256</v>
      </c>
      <c r="C49" s="180">
        <v>98.239020999999994</v>
      </c>
      <c r="D49" s="180">
        <v>98.920753000000005</v>
      </c>
      <c r="E49" s="180">
        <v>98.114661999999996</v>
      </c>
      <c r="F49" s="180">
        <v>97.346069</v>
      </c>
      <c r="G49" s="180">
        <v>96.685867000000002</v>
      </c>
      <c r="H49" s="180">
        <v>95.823470999999998</v>
      </c>
      <c r="I49" s="180">
        <v>94.964698999999996</v>
      </c>
      <c r="J49" s="180">
        <v>93.890502999999995</v>
      </c>
      <c r="K49" s="180">
        <v>92.919189000000003</v>
      </c>
      <c r="L49" s="180">
        <v>92.029815999999997</v>
      </c>
      <c r="M49" s="180">
        <v>91.401107999999994</v>
      </c>
      <c r="N49" s="180">
        <v>90.674225000000007</v>
      </c>
      <c r="O49" s="180">
        <v>89.934028999999995</v>
      </c>
      <c r="P49" s="180">
        <v>89.168869000000001</v>
      </c>
      <c r="Q49" s="180">
        <v>88.333008000000007</v>
      </c>
      <c r="R49" s="180">
        <v>87.614966999999993</v>
      </c>
      <c r="S49" s="180">
        <v>86.833350999999993</v>
      </c>
      <c r="T49" s="180">
        <v>86.156693000000004</v>
      </c>
      <c r="U49" s="180">
        <v>85.473595000000003</v>
      </c>
      <c r="V49" s="180">
        <v>84.846123000000006</v>
      </c>
      <c r="W49" s="180">
        <v>84.273765999999995</v>
      </c>
      <c r="X49" s="180">
        <v>83.705399</v>
      </c>
      <c r="Y49" s="180">
        <v>83.103454999999997</v>
      </c>
      <c r="Z49" s="180">
        <v>82.418205</v>
      </c>
      <c r="AA49" s="180">
        <v>81.856209000000007</v>
      </c>
      <c r="AB49" s="180">
        <v>81.249022999999994</v>
      </c>
      <c r="AC49" s="180">
        <v>80.573120000000003</v>
      </c>
      <c r="AD49" s="180">
        <v>79.990395000000007</v>
      </c>
      <c r="AE49" s="180">
        <v>79.592849999999999</v>
      </c>
      <c r="AF49" s="178">
        <v>-7.489E-3</v>
      </c>
      <c r="AG49" s="37"/>
    </row>
    <row r="50" spans="1:33" ht="15" customHeight="1" x14ac:dyDescent="0.35">
      <c r="A50" s="36" t="s">
        <v>257</v>
      </c>
      <c r="B50" s="182" t="s">
        <v>220</v>
      </c>
      <c r="C50" s="183">
        <v>95.724982999999995</v>
      </c>
      <c r="D50" s="183">
        <v>96.410872999999995</v>
      </c>
      <c r="E50" s="183">
        <v>95.648369000000002</v>
      </c>
      <c r="F50" s="183">
        <v>94.922400999999994</v>
      </c>
      <c r="G50" s="183">
        <v>94.299674999999993</v>
      </c>
      <c r="H50" s="183">
        <v>93.480141000000003</v>
      </c>
      <c r="I50" s="183">
        <v>92.663535999999993</v>
      </c>
      <c r="J50" s="183">
        <v>91.636002000000005</v>
      </c>
      <c r="K50" s="183">
        <v>90.709732000000002</v>
      </c>
      <c r="L50" s="183">
        <v>89.864052000000001</v>
      </c>
      <c r="M50" s="183">
        <v>89.271820000000005</v>
      </c>
      <c r="N50" s="183">
        <v>88.583907999999994</v>
      </c>
      <c r="O50" s="183">
        <v>87.881882000000004</v>
      </c>
      <c r="P50" s="183">
        <v>87.154610000000005</v>
      </c>
      <c r="Q50" s="183">
        <v>86.355025999999995</v>
      </c>
      <c r="R50" s="183">
        <v>85.672011999999995</v>
      </c>
      <c r="S50" s="183">
        <v>84.929305999999997</v>
      </c>
      <c r="T50" s="183">
        <v>84.290549999999996</v>
      </c>
      <c r="U50" s="183">
        <v>83.598647999999997</v>
      </c>
      <c r="V50" s="183">
        <v>82.885955999999993</v>
      </c>
      <c r="W50" s="183">
        <v>82.221778999999998</v>
      </c>
      <c r="X50" s="183">
        <v>81.555756000000002</v>
      </c>
      <c r="Y50" s="183">
        <v>80.850998000000004</v>
      </c>
      <c r="Z50" s="183">
        <v>80.058989999999994</v>
      </c>
      <c r="AA50" s="183">
        <v>79.380050999999995</v>
      </c>
      <c r="AB50" s="183">
        <v>78.650115999999997</v>
      </c>
      <c r="AC50" s="183">
        <v>77.846335999999994</v>
      </c>
      <c r="AD50" s="183">
        <v>77.124741</v>
      </c>
      <c r="AE50" s="183">
        <v>76.572761999999997</v>
      </c>
      <c r="AF50" s="181">
        <v>-7.9410000000000001E-3</v>
      </c>
      <c r="AG50" s="37"/>
    </row>
    <row r="51" spans="1:33" ht="15" customHeight="1" x14ac:dyDescent="0.35">
      <c r="A51" s="36" t="s">
        <v>258</v>
      </c>
      <c r="B51" s="182" t="s">
        <v>259</v>
      </c>
      <c r="C51" s="183">
        <v>1.875904</v>
      </c>
      <c r="D51" s="183">
        <v>1.8078829999999999</v>
      </c>
      <c r="E51" s="183">
        <v>1.7136819999999999</v>
      </c>
      <c r="F51" s="183">
        <v>1.621937</v>
      </c>
      <c r="G51" s="183">
        <v>1.5413140000000001</v>
      </c>
      <c r="H51" s="183">
        <v>1.455168</v>
      </c>
      <c r="I51" s="183">
        <v>1.371278</v>
      </c>
      <c r="J51" s="183">
        <v>1.2863249999999999</v>
      </c>
      <c r="K51" s="183">
        <v>1.1999850000000001</v>
      </c>
      <c r="L51" s="183">
        <v>1.1125510000000001</v>
      </c>
      <c r="M51" s="183">
        <v>1.0315639999999999</v>
      </c>
      <c r="N51" s="183">
        <v>0.94839600000000002</v>
      </c>
      <c r="O51" s="183">
        <v>0.86860599999999999</v>
      </c>
      <c r="P51" s="183">
        <v>0.79182399999999997</v>
      </c>
      <c r="Q51" s="183">
        <v>0.72530600000000001</v>
      </c>
      <c r="R51" s="183">
        <v>0.65481</v>
      </c>
      <c r="S51" s="183">
        <v>0.57531900000000002</v>
      </c>
      <c r="T51" s="183">
        <v>0.49192999999999998</v>
      </c>
      <c r="U51" s="183">
        <v>0.417902</v>
      </c>
      <c r="V51" s="183">
        <v>0.41475499999999998</v>
      </c>
      <c r="W51" s="183">
        <v>0.41187499999999999</v>
      </c>
      <c r="X51" s="183">
        <v>0.40901599999999999</v>
      </c>
      <c r="Y51" s="183">
        <v>0.40599000000000002</v>
      </c>
      <c r="Z51" s="183">
        <v>0.40254800000000002</v>
      </c>
      <c r="AA51" s="183">
        <v>0.39974100000000001</v>
      </c>
      <c r="AB51" s="183">
        <v>0.396733</v>
      </c>
      <c r="AC51" s="183">
        <v>0.39335599999999998</v>
      </c>
      <c r="AD51" s="183">
        <v>0.39045299999999999</v>
      </c>
      <c r="AE51" s="183">
        <v>0.38850499999999999</v>
      </c>
      <c r="AF51" s="181">
        <v>-5.4682000000000001E-2</v>
      </c>
      <c r="AG51" s="37"/>
    </row>
    <row r="52" spans="1:33" ht="15" customHeight="1" x14ac:dyDescent="0.35">
      <c r="A52" s="36" t="s">
        <v>260</v>
      </c>
      <c r="B52" s="182" t="s">
        <v>252</v>
      </c>
      <c r="C52" s="183">
        <v>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1" t="s">
        <v>1190</v>
      </c>
      <c r="AG52" s="37"/>
    </row>
    <row r="53" spans="1:33" ht="15" customHeight="1" x14ac:dyDescent="0.35">
      <c r="A53" s="36" t="s">
        <v>261</v>
      </c>
      <c r="B53" s="182" t="s">
        <v>254</v>
      </c>
      <c r="C53" s="183">
        <v>0.638131</v>
      </c>
      <c r="D53" s="183">
        <v>0.70199999999999996</v>
      </c>
      <c r="E53" s="183">
        <v>0.75260700000000003</v>
      </c>
      <c r="F53" s="183">
        <v>0.80172500000000002</v>
      </c>
      <c r="G53" s="183">
        <v>0.84487999999999996</v>
      </c>
      <c r="H53" s="183">
        <v>0.88815699999999997</v>
      </c>
      <c r="I53" s="183">
        <v>0.92988400000000004</v>
      </c>
      <c r="J53" s="183">
        <v>0.96818099999999996</v>
      </c>
      <c r="K53" s="183">
        <v>1.009477</v>
      </c>
      <c r="L53" s="183">
        <v>1.053212</v>
      </c>
      <c r="M53" s="183">
        <v>1.0977250000000001</v>
      </c>
      <c r="N53" s="183">
        <v>1.1419189999999999</v>
      </c>
      <c r="O53" s="183">
        <v>1.183538</v>
      </c>
      <c r="P53" s="183">
        <v>1.2224330000000001</v>
      </c>
      <c r="Q53" s="183">
        <v>1.252678</v>
      </c>
      <c r="R53" s="183">
        <v>1.2881480000000001</v>
      </c>
      <c r="S53" s="183">
        <v>1.3287279999999999</v>
      </c>
      <c r="T53" s="183">
        <v>1.374214</v>
      </c>
      <c r="U53" s="183">
        <v>1.4570460000000001</v>
      </c>
      <c r="V53" s="183">
        <v>1.54541</v>
      </c>
      <c r="W53" s="183">
        <v>1.640115</v>
      </c>
      <c r="X53" s="183">
        <v>1.7406269999999999</v>
      </c>
      <c r="Y53" s="183">
        <v>1.8464670000000001</v>
      </c>
      <c r="Z53" s="183">
        <v>1.956663</v>
      </c>
      <c r="AA53" s="183">
        <v>2.0764179999999999</v>
      </c>
      <c r="AB53" s="183">
        <v>2.2021730000000002</v>
      </c>
      <c r="AC53" s="183">
        <v>2.3334239999999999</v>
      </c>
      <c r="AD53" s="183">
        <v>2.4752070000000002</v>
      </c>
      <c r="AE53" s="183">
        <v>2.6315870000000001</v>
      </c>
      <c r="AF53" s="181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184" t="s">
        <v>263</v>
      </c>
      <c r="C55" s="180">
        <v>935.02770999999996</v>
      </c>
      <c r="D55" s="180">
        <v>881.83038299999998</v>
      </c>
      <c r="E55" s="180">
        <v>877.72729500000003</v>
      </c>
      <c r="F55" s="180">
        <v>878.60412599999995</v>
      </c>
      <c r="G55" s="180">
        <v>871.25030500000003</v>
      </c>
      <c r="H55" s="180">
        <v>868.44872999999995</v>
      </c>
      <c r="I55" s="180">
        <v>862.68933100000004</v>
      </c>
      <c r="J55" s="180">
        <v>859.14196800000002</v>
      </c>
      <c r="K55" s="180">
        <v>856.63439900000003</v>
      </c>
      <c r="L55" s="180">
        <v>857.13647500000002</v>
      </c>
      <c r="M55" s="180">
        <v>857.43701199999998</v>
      </c>
      <c r="N55" s="180">
        <v>858.00024399999995</v>
      </c>
      <c r="O55" s="180">
        <v>857.76019299999996</v>
      </c>
      <c r="P55" s="180">
        <v>858.217896</v>
      </c>
      <c r="Q55" s="180">
        <v>857.54724099999999</v>
      </c>
      <c r="R55" s="180">
        <v>857.61346400000002</v>
      </c>
      <c r="S55" s="180">
        <v>857.63464399999998</v>
      </c>
      <c r="T55" s="180">
        <v>857.34979199999998</v>
      </c>
      <c r="U55" s="180">
        <v>857.24542199999996</v>
      </c>
      <c r="V55" s="180">
        <v>857.30096400000002</v>
      </c>
      <c r="W55" s="180">
        <v>857.82971199999997</v>
      </c>
      <c r="X55" s="180">
        <v>857.81982400000004</v>
      </c>
      <c r="Y55" s="180">
        <v>858.04791299999999</v>
      </c>
      <c r="Z55" s="180">
        <v>858.06762700000002</v>
      </c>
      <c r="AA55" s="180">
        <v>860.63342299999999</v>
      </c>
      <c r="AB55" s="180">
        <v>860.92425500000002</v>
      </c>
      <c r="AC55" s="180">
        <v>859.83441200000004</v>
      </c>
      <c r="AD55" s="180">
        <v>859.12170400000002</v>
      </c>
      <c r="AE55" s="180">
        <v>858.094604</v>
      </c>
      <c r="AF55" s="178">
        <v>-3.0620000000000001E-3</v>
      </c>
      <c r="AG55" s="37"/>
    </row>
    <row r="56" spans="1:33" ht="15" customHeight="1" x14ac:dyDescent="0.35">
      <c r="A56" s="36" t="s">
        <v>264</v>
      </c>
      <c r="B56" s="182" t="s">
        <v>220</v>
      </c>
      <c r="C56" s="183">
        <v>222.93867499999999</v>
      </c>
      <c r="D56" s="183">
        <v>318.21374500000002</v>
      </c>
      <c r="E56" s="183">
        <v>318.50683600000002</v>
      </c>
      <c r="F56" s="183">
        <v>321.42748999999998</v>
      </c>
      <c r="G56" s="183">
        <v>326.40893599999998</v>
      </c>
      <c r="H56" s="183">
        <v>331.75039700000002</v>
      </c>
      <c r="I56" s="183">
        <v>339.13262900000001</v>
      </c>
      <c r="J56" s="183">
        <v>343.65380900000002</v>
      </c>
      <c r="K56" s="183">
        <v>348.44000199999999</v>
      </c>
      <c r="L56" s="183">
        <v>348.61184700000001</v>
      </c>
      <c r="M56" s="183">
        <v>349.93618800000002</v>
      </c>
      <c r="N56" s="183">
        <v>351.71850599999999</v>
      </c>
      <c r="O56" s="183">
        <v>354.40063500000002</v>
      </c>
      <c r="P56" s="183">
        <v>355.17700200000002</v>
      </c>
      <c r="Q56" s="183">
        <v>356.67022700000001</v>
      </c>
      <c r="R56" s="183">
        <v>356.87670900000001</v>
      </c>
      <c r="S56" s="183">
        <v>358.82894900000002</v>
      </c>
      <c r="T56" s="183">
        <v>358.93920900000001</v>
      </c>
      <c r="U56" s="183">
        <v>360.572205</v>
      </c>
      <c r="V56" s="183">
        <v>361.26196299999998</v>
      </c>
      <c r="W56" s="183">
        <v>361.28478999999999</v>
      </c>
      <c r="X56" s="183">
        <v>360.64623999999998</v>
      </c>
      <c r="Y56" s="183">
        <v>360.38775600000002</v>
      </c>
      <c r="Z56" s="183">
        <v>360.05560300000002</v>
      </c>
      <c r="AA56" s="183">
        <v>358.46176100000002</v>
      </c>
      <c r="AB56" s="183">
        <v>357.26376299999998</v>
      </c>
      <c r="AC56" s="183">
        <v>357.07412699999998</v>
      </c>
      <c r="AD56" s="183">
        <v>355.22808800000001</v>
      </c>
      <c r="AE56" s="183">
        <v>354.51147500000002</v>
      </c>
      <c r="AF56" s="181">
        <v>1.6704E-2</v>
      </c>
      <c r="AG56" s="37"/>
    </row>
    <row r="57" spans="1:33" ht="15" customHeight="1" x14ac:dyDescent="0.35">
      <c r="A57" s="36" t="s">
        <v>265</v>
      </c>
      <c r="B57" s="182" t="s">
        <v>259</v>
      </c>
      <c r="C57" s="183">
        <v>685.66516100000001</v>
      </c>
      <c r="D57" s="183">
        <v>532.149719</v>
      </c>
      <c r="E57" s="183">
        <v>519.35320999999999</v>
      </c>
      <c r="F57" s="183">
        <v>520.34844999999996</v>
      </c>
      <c r="G57" s="183">
        <v>497.46441700000003</v>
      </c>
      <c r="H57" s="183">
        <v>487.75363199999998</v>
      </c>
      <c r="I57" s="183">
        <v>469.75631700000002</v>
      </c>
      <c r="J57" s="183">
        <v>458.26986699999998</v>
      </c>
      <c r="K57" s="183">
        <v>449.82733200000001</v>
      </c>
      <c r="L57" s="183">
        <v>449.95632899999998</v>
      </c>
      <c r="M57" s="183">
        <v>449.27517699999999</v>
      </c>
      <c r="N57" s="183">
        <v>449.44375600000001</v>
      </c>
      <c r="O57" s="183">
        <v>447.34497099999999</v>
      </c>
      <c r="P57" s="183">
        <v>447.23684700000001</v>
      </c>
      <c r="Q57" s="183">
        <v>444.02316300000001</v>
      </c>
      <c r="R57" s="183">
        <v>442.96899400000001</v>
      </c>
      <c r="S57" s="183">
        <v>441.815674</v>
      </c>
      <c r="T57" s="183">
        <v>439.63165300000003</v>
      </c>
      <c r="U57" s="183">
        <v>437.97662400000002</v>
      </c>
      <c r="V57" s="183">
        <v>436.76757800000001</v>
      </c>
      <c r="W57" s="183">
        <v>436.80938700000002</v>
      </c>
      <c r="X57" s="183">
        <v>435.24386600000003</v>
      </c>
      <c r="Y57" s="183">
        <v>434.29315200000002</v>
      </c>
      <c r="Z57" s="183">
        <v>432.733093</v>
      </c>
      <c r="AA57" s="183">
        <v>438.45755000000003</v>
      </c>
      <c r="AB57" s="183">
        <v>437.70047</v>
      </c>
      <c r="AC57" s="183">
        <v>432.92089800000002</v>
      </c>
      <c r="AD57" s="183">
        <v>429.24749800000001</v>
      </c>
      <c r="AE57" s="183">
        <v>424.56079099999999</v>
      </c>
      <c r="AF57" s="181">
        <v>-1.6972999999999999E-2</v>
      </c>
      <c r="AG57" s="37"/>
    </row>
    <row r="58" spans="1:33" ht="15" customHeight="1" x14ac:dyDescent="0.35">
      <c r="A58" s="36" t="s">
        <v>266</v>
      </c>
      <c r="B58" s="182" t="s">
        <v>252</v>
      </c>
      <c r="C58" s="183">
        <v>0</v>
      </c>
      <c r="D58" s="183">
        <v>0</v>
      </c>
      <c r="E58" s="183">
        <v>0</v>
      </c>
      <c r="F58" s="183">
        <v>0</v>
      </c>
      <c r="G58" s="183">
        <v>0</v>
      </c>
      <c r="H58" s="183">
        <v>0</v>
      </c>
      <c r="I58" s="183">
        <v>0</v>
      </c>
      <c r="J58" s="183">
        <v>0</v>
      </c>
      <c r="K58" s="183">
        <v>0</v>
      </c>
      <c r="L58" s="183">
        <v>0</v>
      </c>
      <c r="M58" s="183">
        <v>0</v>
      </c>
      <c r="N58" s="183">
        <v>0</v>
      </c>
      <c r="O58" s="183">
        <v>0</v>
      </c>
      <c r="P58" s="183">
        <v>0</v>
      </c>
      <c r="Q58" s="183">
        <v>0</v>
      </c>
      <c r="R58" s="183">
        <v>0</v>
      </c>
      <c r="S58" s="183">
        <v>0</v>
      </c>
      <c r="T58" s="183">
        <v>0</v>
      </c>
      <c r="U58" s="183">
        <v>0</v>
      </c>
      <c r="V58" s="183">
        <v>0</v>
      </c>
      <c r="W58" s="183">
        <v>0</v>
      </c>
      <c r="X58" s="183">
        <v>0</v>
      </c>
      <c r="Y58" s="183">
        <v>0</v>
      </c>
      <c r="Z58" s="183">
        <v>0</v>
      </c>
      <c r="AA58" s="183">
        <v>0</v>
      </c>
      <c r="AB58" s="183">
        <v>0</v>
      </c>
      <c r="AC58" s="183">
        <v>0</v>
      </c>
      <c r="AD58" s="183">
        <v>0</v>
      </c>
      <c r="AE58" s="183">
        <v>0</v>
      </c>
      <c r="AF58" s="181" t="s">
        <v>1190</v>
      </c>
      <c r="AG58" s="37"/>
    </row>
    <row r="59" spans="1:33" ht="15" customHeight="1" x14ac:dyDescent="0.35">
      <c r="A59" s="36" t="s">
        <v>267</v>
      </c>
      <c r="B59" s="182" t="s">
        <v>254</v>
      </c>
      <c r="C59" s="183">
        <v>26.423862</v>
      </c>
      <c r="D59" s="183">
        <v>31.466925</v>
      </c>
      <c r="E59" s="183">
        <v>39.867241</v>
      </c>
      <c r="F59" s="183">
        <v>36.828189999999999</v>
      </c>
      <c r="G59" s="183">
        <v>47.376953</v>
      </c>
      <c r="H59" s="183">
        <v>48.944679000000001</v>
      </c>
      <c r="I59" s="183">
        <v>53.800423000000002</v>
      </c>
      <c r="J59" s="183">
        <v>57.218277</v>
      </c>
      <c r="K59" s="183">
        <v>58.367088000000003</v>
      </c>
      <c r="L59" s="183">
        <v>58.568268000000003</v>
      </c>
      <c r="M59" s="183">
        <v>58.225639000000001</v>
      </c>
      <c r="N59" s="183">
        <v>56.838042999999999</v>
      </c>
      <c r="O59" s="183">
        <v>56.014595</v>
      </c>
      <c r="P59" s="183">
        <v>55.804080999999996</v>
      </c>
      <c r="Q59" s="183">
        <v>56.853912000000001</v>
      </c>
      <c r="R59" s="183">
        <v>57.767783999999999</v>
      </c>
      <c r="S59" s="183">
        <v>56.989986000000002</v>
      </c>
      <c r="T59" s="183">
        <v>58.778945999999998</v>
      </c>
      <c r="U59" s="183">
        <v>58.696617000000003</v>
      </c>
      <c r="V59" s="183">
        <v>59.2714</v>
      </c>
      <c r="W59" s="183">
        <v>59.735518999999996</v>
      </c>
      <c r="X59" s="183">
        <v>61.929656999999999</v>
      </c>
      <c r="Y59" s="183">
        <v>63.367027</v>
      </c>
      <c r="Z59" s="183">
        <v>65.278946000000005</v>
      </c>
      <c r="AA59" s="183">
        <v>63.714081</v>
      </c>
      <c r="AB59" s="183">
        <v>65.960021999999995</v>
      </c>
      <c r="AC59" s="183">
        <v>69.839432000000002</v>
      </c>
      <c r="AD59" s="183">
        <v>74.646148999999994</v>
      </c>
      <c r="AE59" s="183">
        <v>79.022368999999998</v>
      </c>
      <c r="AF59" s="181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184" t="s">
        <v>269</v>
      </c>
      <c r="C61" s="180">
        <v>2802.8073730000001</v>
      </c>
      <c r="D61" s="180">
        <v>3008.1679690000001</v>
      </c>
      <c r="E61" s="180">
        <v>3051.2026369999999</v>
      </c>
      <c r="F61" s="180">
        <v>3057.110596</v>
      </c>
      <c r="G61" s="180">
        <v>3095.898193</v>
      </c>
      <c r="H61" s="180">
        <v>3134.226807</v>
      </c>
      <c r="I61" s="180">
        <v>3164.5515140000002</v>
      </c>
      <c r="J61" s="180">
        <v>3187.108154</v>
      </c>
      <c r="K61" s="180">
        <v>3202.938232</v>
      </c>
      <c r="L61" s="180">
        <v>3218.7827149999998</v>
      </c>
      <c r="M61" s="180">
        <v>3243.936279</v>
      </c>
      <c r="N61" s="180">
        <v>3270.4479980000001</v>
      </c>
      <c r="O61" s="180">
        <v>3294.4030760000001</v>
      </c>
      <c r="P61" s="180">
        <v>3322.9240719999998</v>
      </c>
      <c r="Q61" s="180">
        <v>3359.8247070000002</v>
      </c>
      <c r="R61" s="180">
        <v>3403.8945309999999</v>
      </c>
      <c r="S61" s="180">
        <v>3450.171875</v>
      </c>
      <c r="T61" s="180">
        <v>3498.4882809999999</v>
      </c>
      <c r="U61" s="180">
        <v>3554.6437989999999</v>
      </c>
      <c r="V61" s="180">
        <v>3608.4033199999999</v>
      </c>
      <c r="W61" s="180">
        <v>3663.0974120000001</v>
      </c>
      <c r="X61" s="180">
        <v>3718.6245119999999</v>
      </c>
      <c r="Y61" s="180">
        <v>3774.0097660000001</v>
      </c>
      <c r="Z61" s="180">
        <v>3827.9187010000001</v>
      </c>
      <c r="AA61" s="180">
        <v>3880.4333499999998</v>
      </c>
      <c r="AB61" s="180">
        <v>3936.7380370000001</v>
      </c>
      <c r="AC61" s="180">
        <v>3993.6040039999998</v>
      </c>
      <c r="AD61" s="180">
        <v>4049.650635</v>
      </c>
      <c r="AE61" s="180">
        <v>4112.1577150000003</v>
      </c>
      <c r="AF61" s="178">
        <v>1.3783999999999999E-2</v>
      </c>
      <c r="AG61" s="37"/>
    </row>
    <row r="62" spans="1:33" ht="15" customHeight="1" x14ac:dyDescent="0.35">
      <c r="A62" s="36" t="s">
        <v>270</v>
      </c>
      <c r="B62" s="182" t="s">
        <v>271</v>
      </c>
      <c r="C62" s="183">
        <v>2780.3857419999999</v>
      </c>
      <c r="D62" s="183">
        <v>2985.7573240000002</v>
      </c>
      <c r="E62" s="183">
        <v>3028.8010250000002</v>
      </c>
      <c r="F62" s="183">
        <v>3034.7165530000002</v>
      </c>
      <c r="G62" s="183">
        <v>3073.5104980000001</v>
      </c>
      <c r="H62" s="183">
        <v>3111.8442380000001</v>
      </c>
      <c r="I62" s="183">
        <v>3142.173096</v>
      </c>
      <c r="J62" s="183">
        <v>3164.733154</v>
      </c>
      <c r="K62" s="183">
        <v>3180.5661620000001</v>
      </c>
      <c r="L62" s="183">
        <v>3196.413086</v>
      </c>
      <c r="M62" s="183">
        <v>3221.5686040000001</v>
      </c>
      <c r="N62" s="183">
        <v>3248.0820309999999</v>
      </c>
      <c r="O62" s="183">
        <v>3272.0385740000002</v>
      </c>
      <c r="P62" s="183">
        <v>3300.560547</v>
      </c>
      <c r="Q62" s="183">
        <v>3337.4621579999998</v>
      </c>
      <c r="R62" s="183">
        <v>3381.5327149999998</v>
      </c>
      <c r="S62" s="183">
        <v>3427.8107909999999</v>
      </c>
      <c r="T62" s="183">
        <v>3476.1276859999998</v>
      </c>
      <c r="U62" s="183">
        <v>3532.2836910000001</v>
      </c>
      <c r="V62" s="183">
        <v>3586.0437010000001</v>
      </c>
      <c r="W62" s="183">
        <v>3640.7380370000001</v>
      </c>
      <c r="X62" s="183">
        <v>3696.2653810000002</v>
      </c>
      <c r="Y62" s="183">
        <v>3751.6508789999998</v>
      </c>
      <c r="Z62" s="183">
        <v>3805.5598140000002</v>
      </c>
      <c r="AA62" s="183">
        <v>3858.0747070000002</v>
      </c>
      <c r="AB62" s="183">
        <v>3914.3793949999999</v>
      </c>
      <c r="AC62" s="183">
        <v>3971.2456050000001</v>
      </c>
      <c r="AD62" s="183">
        <v>4027.2922359999998</v>
      </c>
      <c r="AE62" s="183">
        <v>4089.7993160000001</v>
      </c>
      <c r="AF62" s="181">
        <v>1.3878E-2</v>
      </c>
      <c r="AG62" s="37"/>
    </row>
    <row r="63" spans="1:33" ht="15" customHeight="1" x14ac:dyDescent="0.35">
      <c r="A63" s="36" t="s">
        <v>272</v>
      </c>
      <c r="B63" s="182" t="s">
        <v>77</v>
      </c>
      <c r="C63" s="183">
        <v>22.421617999999999</v>
      </c>
      <c r="D63" s="183">
        <v>22.410634999999999</v>
      </c>
      <c r="E63" s="183">
        <v>22.401547999999998</v>
      </c>
      <c r="F63" s="183">
        <v>22.394031999999999</v>
      </c>
      <c r="G63" s="183">
        <v>22.387812</v>
      </c>
      <c r="H63" s="183">
        <v>22.382666</v>
      </c>
      <c r="I63" s="183">
        <v>22.378406999999999</v>
      </c>
      <c r="J63" s="183">
        <v>22.374884000000002</v>
      </c>
      <c r="K63" s="183">
        <v>22.371969</v>
      </c>
      <c r="L63" s="183">
        <v>22.369558000000001</v>
      </c>
      <c r="M63" s="183">
        <v>22.367563000000001</v>
      </c>
      <c r="N63" s="183">
        <v>22.365911000000001</v>
      </c>
      <c r="O63" s="183">
        <v>22.364546000000001</v>
      </c>
      <c r="P63" s="183">
        <v>22.363416999999998</v>
      </c>
      <c r="Q63" s="183">
        <v>22.362480000000001</v>
      </c>
      <c r="R63" s="183">
        <v>22.361708</v>
      </c>
      <c r="S63" s="183">
        <v>22.361066999999998</v>
      </c>
      <c r="T63" s="183">
        <v>22.360537999999998</v>
      </c>
      <c r="U63" s="183">
        <v>22.360099999999999</v>
      </c>
      <c r="V63" s="183">
        <v>22.359736999999999</v>
      </c>
      <c r="W63" s="183">
        <v>22.359438000000001</v>
      </c>
      <c r="X63" s="183">
        <v>22.359190000000002</v>
      </c>
      <c r="Y63" s="183">
        <v>22.358984</v>
      </c>
      <c r="Z63" s="183">
        <v>22.358813999999999</v>
      </c>
      <c r="AA63" s="183">
        <v>22.358673</v>
      </c>
      <c r="AB63" s="183">
        <v>22.358557000000001</v>
      </c>
      <c r="AC63" s="183">
        <v>22.358460999999998</v>
      </c>
      <c r="AD63" s="183">
        <v>22.358381000000001</v>
      </c>
      <c r="AE63" s="183">
        <v>22.358315000000001</v>
      </c>
      <c r="AF63" s="181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184" t="s">
        <v>274</v>
      </c>
      <c r="C65" s="180">
        <v>430.83187900000001</v>
      </c>
      <c r="D65" s="180">
        <v>433.13122600000003</v>
      </c>
      <c r="E65" s="180">
        <v>433.96752900000001</v>
      </c>
      <c r="F65" s="180">
        <v>434.62820399999998</v>
      </c>
      <c r="G65" s="180">
        <v>435.16168199999998</v>
      </c>
      <c r="H65" s="180">
        <v>435.947113</v>
      </c>
      <c r="I65" s="180">
        <v>436.50567599999999</v>
      </c>
      <c r="J65" s="180">
        <v>436.95120200000002</v>
      </c>
      <c r="K65" s="180">
        <v>437.33203099999997</v>
      </c>
      <c r="L65" s="180">
        <v>437.57638500000002</v>
      </c>
      <c r="M65" s="180">
        <v>437.74392699999999</v>
      </c>
      <c r="N65" s="180">
        <v>437.826752</v>
      </c>
      <c r="O65" s="180">
        <v>437.85824600000001</v>
      </c>
      <c r="P65" s="180">
        <v>437.879456</v>
      </c>
      <c r="Q65" s="180">
        <v>438.00381499999997</v>
      </c>
      <c r="R65" s="180">
        <v>438.20288099999999</v>
      </c>
      <c r="S65" s="180">
        <v>438.41198700000001</v>
      </c>
      <c r="T65" s="180">
        <v>438.63055400000002</v>
      </c>
      <c r="U65" s="180">
        <v>438.85791</v>
      </c>
      <c r="V65" s="180">
        <v>439.09307899999999</v>
      </c>
      <c r="W65" s="180">
        <v>439.33535799999999</v>
      </c>
      <c r="X65" s="180">
        <v>439.584137</v>
      </c>
      <c r="Y65" s="180">
        <v>439.83880599999998</v>
      </c>
      <c r="Z65" s="180">
        <v>440.09887700000002</v>
      </c>
      <c r="AA65" s="180">
        <v>440.36389200000002</v>
      </c>
      <c r="AB65" s="180">
        <v>440.63324</v>
      </c>
      <c r="AC65" s="180">
        <v>440.906677</v>
      </c>
      <c r="AD65" s="180">
        <v>441.18383799999998</v>
      </c>
      <c r="AE65" s="180">
        <v>441.46450800000002</v>
      </c>
      <c r="AF65" s="178">
        <v>8.7100000000000003E-4</v>
      </c>
      <c r="AG65" s="37"/>
    </row>
    <row r="66" spans="1:33" ht="15" customHeight="1" x14ac:dyDescent="0.35">
      <c r="A66" s="36" t="s">
        <v>275</v>
      </c>
      <c r="B66" s="182" t="s">
        <v>276</v>
      </c>
      <c r="C66" s="183">
        <v>334.448914</v>
      </c>
      <c r="D66" s="183">
        <v>336.233856</v>
      </c>
      <c r="E66" s="183">
        <v>336.88305700000001</v>
      </c>
      <c r="F66" s="183">
        <v>337.39593500000001</v>
      </c>
      <c r="G66" s="183">
        <v>337.81005900000002</v>
      </c>
      <c r="H66" s="183">
        <v>338.41980000000001</v>
      </c>
      <c r="I66" s="183">
        <v>338.85339399999998</v>
      </c>
      <c r="J66" s="183">
        <v>339.19924900000001</v>
      </c>
      <c r="K66" s="183">
        <v>339.49490400000002</v>
      </c>
      <c r="L66" s="183">
        <v>339.68457000000001</v>
      </c>
      <c r="M66" s="183">
        <v>339.81463600000001</v>
      </c>
      <c r="N66" s="183">
        <v>339.87893700000001</v>
      </c>
      <c r="O66" s="183">
        <v>339.90338100000002</v>
      </c>
      <c r="P66" s="183">
        <v>339.91986100000003</v>
      </c>
      <c r="Q66" s="183">
        <v>340.01638800000001</v>
      </c>
      <c r="R66" s="183">
        <v>340.170929</v>
      </c>
      <c r="S66" s="183">
        <v>340.33325200000002</v>
      </c>
      <c r="T66" s="183">
        <v>340.50292999999999</v>
      </c>
      <c r="U66" s="183">
        <v>340.67941300000001</v>
      </c>
      <c r="V66" s="183">
        <v>340.86196899999999</v>
      </c>
      <c r="W66" s="183">
        <v>341.050049</v>
      </c>
      <c r="X66" s="183">
        <v>341.24316399999998</v>
      </c>
      <c r="Y66" s="183">
        <v>341.44085699999999</v>
      </c>
      <c r="Z66" s="183">
        <v>341.64276100000001</v>
      </c>
      <c r="AA66" s="183">
        <v>341.84848</v>
      </c>
      <c r="AB66" s="183">
        <v>342.05758700000001</v>
      </c>
      <c r="AC66" s="183">
        <v>342.269836</v>
      </c>
      <c r="AD66" s="183">
        <v>342.48501599999997</v>
      </c>
      <c r="AE66" s="183">
        <v>342.70288099999999</v>
      </c>
      <c r="AF66" s="181">
        <v>8.7100000000000003E-4</v>
      </c>
      <c r="AG66" s="37"/>
    </row>
    <row r="67" spans="1:33" ht="15" customHeight="1" x14ac:dyDescent="0.35">
      <c r="A67" s="36" t="s">
        <v>277</v>
      </c>
      <c r="B67" s="182" t="s">
        <v>250</v>
      </c>
      <c r="C67" s="183">
        <v>0</v>
      </c>
      <c r="D67" s="183">
        <v>0</v>
      </c>
      <c r="E67" s="183">
        <v>0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3">
        <v>0</v>
      </c>
      <c r="L67" s="183">
        <v>0</v>
      </c>
      <c r="M67" s="183">
        <v>0</v>
      </c>
      <c r="N67" s="183">
        <v>0</v>
      </c>
      <c r="O67" s="183">
        <v>0</v>
      </c>
      <c r="P67" s="183">
        <v>0</v>
      </c>
      <c r="Q67" s="183">
        <v>0</v>
      </c>
      <c r="R67" s="183">
        <v>0</v>
      </c>
      <c r="S67" s="183">
        <v>0</v>
      </c>
      <c r="T67" s="183">
        <v>0</v>
      </c>
      <c r="U67" s="183">
        <v>0</v>
      </c>
      <c r="V67" s="183">
        <v>0</v>
      </c>
      <c r="W67" s="183">
        <v>0</v>
      </c>
      <c r="X67" s="183">
        <v>0</v>
      </c>
      <c r="Y67" s="183">
        <v>0</v>
      </c>
      <c r="Z67" s="183">
        <v>0</v>
      </c>
      <c r="AA67" s="183">
        <v>0</v>
      </c>
      <c r="AB67" s="183">
        <v>0</v>
      </c>
      <c r="AC67" s="183">
        <v>0</v>
      </c>
      <c r="AD67" s="183">
        <v>0</v>
      </c>
      <c r="AE67" s="183">
        <v>0</v>
      </c>
      <c r="AF67" s="181" t="s">
        <v>1190</v>
      </c>
      <c r="AG67" s="37"/>
    </row>
    <row r="68" spans="1:33" ht="15" customHeight="1" x14ac:dyDescent="0.35">
      <c r="A68" s="36" t="s">
        <v>278</v>
      </c>
      <c r="B68" s="182" t="s">
        <v>279</v>
      </c>
      <c r="C68" s="183">
        <v>96.382973000000007</v>
      </c>
      <c r="D68" s="183">
        <v>96.897368999999998</v>
      </c>
      <c r="E68" s="183">
        <v>97.084457</v>
      </c>
      <c r="F68" s="183">
        <v>97.232269000000002</v>
      </c>
      <c r="G68" s="183">
        <v>97.351607999999999</v>
      </c>
      <c r="H68" s="183">
        <v>97.527321000000001</v>
      </c>
      <c r="I68" s="183">
        <v>97.652275000000003</v>
      </c>
      <c r="J68" s="183">
        <v>97.751960999999994</v>
      </c>
      <c r="K68" s="183">
        <v>97.837142999999998</v>
      </c>
      <c r="L68" s="183">
        <v>97.891814999999994</v>
      </c>
      <c r="M68" s="183">
        <v>97.929291000000006</v>
      </c>
      <c r="N68" s="183">
        <v>97.947815000000006</v>
      </c>
      <c r="O68" s="183">
        <v>97.954857000000004</v>
      </c>
      <c r="P68" s="183">
        <v>97.959594999999993</v>
      </c>
      <c r="Q68" s="183">
        <v>97.987419000000003</v>
      </c>
      <c r="R68" s="183">
        <v>98.031966999999995</v>
      </c>
      <c r="S68" s="183">
        <v>98.078743000000003</v>
      </c>
      <c r="T68" s="183">
        <v>98.12764</v>
      </c>
      <c r="U68" s="183">
        <v>98.178512999999995</v>
      </c>
      <c r="V68" s="183">
        <v>98.231116999999998</v>
      </c>
      <c r="W68" s="183">
        <v>98.285308999999998</v>
      </c>
      <c r="X68" s="183">
        <v>98.340964999999997</v>
      </c>
      <c r="Y68" s="183">
        <v>98.397942</v>
      </c>
      <c r="Z68" s="183">
        <v>98.456130999999999</v>
      </c>
      <c r="AA68" s="183">
        <v>98.515411</v>
      </c>
      <c r="AB68" s="183">
        <v>98.575667999999993</v>
      </c>
      <c r="AC68" s="183">
        <v>98.636825999999999</v>
      </c>
      <c r="AD68" s="183">
        <v>98.698836999999997</v>
      </c>
      <c r="AE68" s="183">
        <v>98.761627000000004</v>
      </c>
      <c r="AF68" s="181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184" t="s">
        <v>281</v>
      </c>
      <c r="C70" s="180">
        <v>210.97721899999999</v>
      </c>
      <c r="D70" s="180">
        <v>220.80746500000001</v>
      </c>
      <c r="E70" s="180">
        <v>225.15119899999999</v>
      </c>
      <c r="F70" s="180">
        <v>225.93090799999999</v>
      </c>
      <c r="G70" s="180">
        <v>226.441757</v>
      </c>
      <c r="H70" s="180">
        <v>226.74642900000001</v>
      </c>
      <c r="I70" s="180">
        <v>226.787048</v>
      </c>
      <c r="J70" s="180">
        <v>226.390717</v>
      </c>
      <c r="K70" s="180">
        <v>225.62441999999999</v>
      </c>
      <c r="L70" s="180">
        <v>224.46057099999999</v>
      </c>
      <c r="M70" s="180">
        <v>223.250336</v>
      </c>
      <c r="N70" s="180">
        <v>223.04595900000001</v>
      </c>
      <c r="O70" s="180">
        <v>222.35723899999999</v>
      </c>
      <c r="P70" s="180">
        <v>221.455566</v>
      </c>
      <c r="Q70" s="180">
        <v>220.40602100000001</v>
      </c>
      <c r="R70" s="180">
        <v>218.77555799999999</v>
      </c>
      <c r="S70" s="180">
        <v>217.16113300000001</v>
      </c>
      <c r="T70" s="180">
        <v>215.39122</v>
      </c>
      <c r="U70" s="180">
        <v>213.471802</v>
      </c>
      <c r="V70" s="180">
        <v>211.40820299999999</v>
      </c>
      <c r="W70" s="180">
        <v>209.23976099999999</v>
      </c>
      <c r="X70" s="180">
        <v>206.76431299999999</v>
      </c>
      <c r="Y70" s="180">
        <v>204.38597100000001</v>
      </c>
      <c r="Z70" s="180">
        <v>201.858643</v>
      </c>
      <c r="AA70" s="180">
        <v>199.42544599999999</v>
      </c>
      <c r="AB70" s="180">
        <v>196.48846399999999</v>
      </c>
      <c r="AC70" s="180">
        <v>193.40808100000001</v>
      </c>
      <c r="AD70" s="180">
        <v>189.779068</v>
      </c>
      <c r="AE70" s="180">
        <v>186.44667100000001</v>
      </c>
      <c r="AF70" s="178">
        <v>-4.4050000000000001E-3</v>
      </c>
      <c r="AG70" s="37"/>
    </row>
    <row r="71" spans="1:33" ht="15" customHeight="1" x14ac:dyDescent="0.35">
      <c r="A71" s="36" t="s">
        <v>282</v>
      </c>
      <c r="B71" s="182" t="s">
        <v>283</v>
      </c>
      <c r="C71" s="183">
        <v>92.212233999999995</v>
      </c>
      <c r="D71" s="183">
        <v>95.837829999999997</v>
      </c>
      <c r="E71" s="183">
        <v>98.320953000000003</v>
      </c>
      <c r="F71" s="183">
        <v>98.870079000000004</v>
      </c>
      <c r="G71" s="183">
        <v>99.844643000000005</v>
      </c>
      <c r="H71" s="183">
        <v>100.614418</v>
      </c>
      <c r="I71" s="183">
        <v>101.247078</v>
      </c>
      <c r="J71" s="183">
        <v>101.616623</v>
      </c>
      <c r="K71" s="183">
        <v>101.724174</v>
      </c>
      <c r="L71" s="183">
        <v>101.53801</v>
      </c>
      <c r="M71" s="183">
        <v>101.311256</v>
      </c>
      <c r="N71" s="183">
        <v>100.97640199999999</v>
      </c>
      <c r="O71" s="183">
        <v>100.756874</v>
      </c>
      <c r="P71" s="183">
        <v>100.295074</v>
      </c>
      <c r="Q71" s="183">
        <v>99.678466999999998</v>
      </c>
      <c r="R71" s="183">
        <v>98.421806000000004</v>
      </c>
      <c r="S71" s="183">
        <v>97.683716000000004</v>
      </c>
      <c r="T71" s="183">
        <v>96.918678</v>
      </c>
      <c r="U71" s="183">
        <v>96.071006999999994</v>
      </c>
      <c r="V71" s="183">
        <v>95.130722000000006</v>
      </c>
      <c r="W71" s="183">
        <v>94.233086</v>
      </c>
      <c r="X71" s="183">
        <v>93.123824999999997</v>
      </c>
      <c r="Y71" s="183">
        <v>92.204300000000003</v>
      </c>
      <c r="Z71" s="183">
        <v>91.250327999999996</v>
      </c>
      <c r="AA71" s="183">
        <v>90.658730000000006</v>
      </c>
      <c r="AB71" s="183">
        <v>89.694473000000002</v>
      </c>
      <c r="AC71" s="183">
        <v>88.826485000000005</v>
      </c>
      <c r="AD71" s="183">
        <v>87.819648999999998</v>
      </c>
      <c r="AE71" s="183">
        <v>86.904647999999995</v>
      </c>
      <c r="AF71" s="181">
        <v>-2.1150000000000001E-3</v>
      </c>
      <c r="AG71" s="37"/>
    </row>
    <row r="72" spans="1:33" ht="15" customHeight="1" x14ac:dyDescent="0.35">
      <c r="A72" s="36" t="s">
        <v>284</v>
      </c>
      <c r="B72" s="182" t="s">
        <v>285</v>
      </c>
      <c r="C72" s="183">
        <v>12.007432</v>
      </c>
      <c r="D72" s="183">
        <v>12.465114</v>
      </c>
      <c r="E72" s="183">
        <v>12.775763</v>
      </c>
      <c r="F72" s="183">
        <v>12.835153999999999</v>
      </c>
      <c r="G72" s="183">
        <v>12.958027</v>
      </c>
      <c r="H72" s="183">
        <v>13.056922</v>
      </c>
      <c r="I72" s="183">
        <v>13.141268999999999</v>
      </c>
      <c r="J72" s="183">
        <v>13.190033</v>
      </c>
      <c r="K72" s="183">
        <v>13.202685000000001</v>
      </c>
      <c r="L72" s="183">
        <v>13.177554000000001</v>
      </c>
      <c r="M72" s="183">
        <v>13.150479000000001</v>
      </c>
      <c r="N72" s="183">
        <v>13.109432999999999</v>
      </c>
      <c r="O72" s="183">
        <v>13.083599</v>
      </c>
      <c r="P72" s="183">
        <v>13.026247</v>
      </c>
      <c r="Q72" s="183">
        <v>12.949903000000001</v>
      </c>
      <c r="R72" s="183">
        <v>12.790073</v>
      </c>
      <c r="S72" s="183">
        <v>12.696982999999999</v>
      </c>
      <c r="T72" s="183">
        <v>12.600635</v>
      </c>
      <c r="U72" s="183">
        <v>12.493633000000001</v>
      </c>
      <c r="V72" s="183">
        <v>12.374180000000001</v>
      </c>
      <c r="W72" s="183">
        <v>12.260481</v>
      </c>
      <c r="X72" s="183">
        <v>12.119045</v>
      </c>
      <c r="Y72" s="183">
        <v>12.002355</v>
      </c>
      <c r="Z72" s="183">
        <v>11.880788000000001</v>
      </c>
      <c r="AA72" s="183">
        <v>11.808579999999999</v>
      </c>
      <c r="AB72" s="183">
        <v>11.685587</v>
      </c>
      <c r="AC72" s="183">
        <v>11.575792</v>
      </c>
      <c r="AD72" s="183">
        <v>11.447132</v>
      </c>
      <c r="AE72" s="183">
        <v>11.331303999999999</v>
      </c>
      <c r="AF72" s="181">
        <v>-2.068E-3</v>
      </c>
      <c r="AG72" s="37"/>
    </row>
    <row r="73" spans="1:33" ht="15" customHeight="1" x14ac:dyDescent="0.35">
      <c r="A73" s="36" t="s">
        <v>286</v>
      </c>
      <c r="B73" s="182" t="s">
        <v>2582</v>
      </c>
      <c r="C73" s="183">
        <v>7.4320000000000002E-3</v>
      </c>
      <c r="D73" s="183">
        <v>7.7629999999999999E-3</v>
      </c>
      <c r="E73" s="183">
        <v>7.9489999999999995E-3</v>
      </c>
      <c r="F73" s="183">
        <v>8.0289999999999997E-3</v>
      </c>
      <c r="G73" s="183">
        <v>8.1410000000000007E-3</v>
      </c>
      <c r="H73" s="183">
        <v>8.2100000000000003E-3</v>
      </c>
      <c r="I73" s="183">
        <v>8.2570000000000005E-3</v>
      </c>
      <c r="J73" s="183">
        <v>8.2789999999999999E-3</v>
      </c>
      <c r="K73" s="183">
        <v>8.2830000000000004E-3</v>
      </c>
      <c r="L73" s="183">
        <v>8.2609999999999992E-3</v>
      </c>
      <c r="M73" s="183">
        <v>8.2290000000000002E-3</v>
      </c>
      <c r="N73" s="183">
        <v>8.1890000000000001E-3</v>
      </c>
      <c r="O73" s="183">
        <v>8.1569999999999993E-3</v>
      </c>
      <c r="P73" s="183">
        <v>8.1069999999999996E-3</v>
      </c>
      <c r="Q73" s="183">
        <v>8.0420000000000005E-3</v>
      </c>
      <c r="R73" s="183">
        <v>7.9609999999999993E-3</v>
      </c>
      <c r="S73" s="183">
        <v>7.8829999999999994E-3</v>
      </c>
      <c r="T73" s="183">
        <v>7.803E-3</v>
      </c>
      <c r="U73" s="183">
        <v>7.7130000000000002E-3</v>
      </c>
      <c r="V73" s="183">
        <v>7.6150000000000002E-3</v>
      </c>
      <c r="W73" s="183">
        <v>7.5209999999999999E-3</v>
      </c>
      <c r="X73" s="183">
        <v>7.3980000000000001E-3</v>
      </c>
      <c r="Y73" s="183">
        <v>7.3070000000000001E-3</v>
      </c>
      <c r="Z73" s="183">
        <v>7.2150000000000001E-3</v>
      </c>
      <c r="AA73" s="183">
        <v>7.143E-3</v>
      </c>
      <c r="AB73" s="183">
        <v>7.0499999999999998E-3</v>
      </c>
      <c r="AC73" s="183">
        <v>6.9610000000000002E-3</v>
      </c>
      <c r="AD73" s="183">
        <v>6.8640000000000003E-3</v>
      </c>
      <c r="AE73" s="183">
        <v>6.7689999999999998E-3</v>
      </c>
      <c r="AF73" s="181">
        <v>-3.3279999999999998E-3</v>
      </c>
      <c r="AG73" s="37"/>
    </row>
    <row r="74" spans="1:33" ht="15" customHeight="1" x14ac:dyDescent="0.35">
      <c r="A74" s="36" t="s">
        <v>288</v>
      </c>
      <c r="B74" s="182" t="s">
        <v>289</v>
      </c>
      <c r="C74" s="183">
        <v>52.012611</v>
      </c>
      <c r="D74" s="183">
        <v>54.015754999999999</v>
      </c>
      <c r="E74" s="183">
        <v>55.245651000000002</v>
      </c>
      <c r="F74" s="183">
        <v>55.522506999999997</v>
      </c>
      <c r="G74" s="183">
        <v>56.047764000000001</v>
      </c>
      <c r="H74" s="183">
        <v>56.442497000000003</v>
      </c>
      <c r="I74" s="183">
        <v>56.754584999999999</v>
      </c>
      <c r="J74" s="183">
        <v>56.903236</v>
      </c>
      <c r="K74" s="183">
        <v>56.888607</v>
      </c>
      <c r="L74" s="183">
        <v>56.712851999999998</v>
      </c>
      <c r="M74" s="183">
        <v>56.517417999999999</v>
      </c>
      <c r="N74" s="183">
        <v>56.260185</v>
      </c>
      <c r="O74" s="183">
        <v>56.054282999999998</v>
      </c>
      <c r="P74" s="183">
        <v>55.704571000000001</v>
      </c>
      <c r="Q74" s="183">
        <v>55.261519999999997</v>
      </c>
      <c r="R74" s="183">
        <v>54.562843000000001</v>
      </c>
      <c r="S74" s="183">
        <v>54.018444000000002</v>
      </c>
      <c r="T74" s="183">
        <v>53.439864999999998</v>
      </c>
      <c r="U74" s="183">
        <v>52.799095000000001</v>
      </c>
      <c r="V74" s="183">
        <v>52.084651999999998</v>
      </c>
      <c r="W74" s="183">
        <v>51.363410999999999</v>
      </c>
      <c r="X74" s="183">
        <v>50.487484000000002</v>
      </c>
      <c r="Y74" s="183">
        <v>49.676124999999999</v>
      </c>
      <c r="Z74" s="183">
        <v>48.788139000000001</v>
      </c>
      <c r="AA74" s="183">
        <v>48.012000999999998</v>
      </c>
      <c r="AB74" s="183">
        <v>46.925766000000003</v>
      </c>
      <c r="AC74" s="183">
        <v>45.703896</v>
      </c>
      <c r="AD74" s="183">
        <v>44.05574</v>
      </c>
      <c r="AE74" s="183">
        <v>42.693801999999998</v>
      </c>
      <c r="AF74" s="181">
        <v>-7.0260000000000001E-3</v>
      </c>
      <c r="AG74" s="37"/>
    </row>
    <row r="75" spans="1:33" ht="15" customHeight="1" x14ac:dyDescent="0.35">
      <c r="A75" s="36" t="s">
        <v>290</v>
      </c>
      <c r="B75" s="182" t="s">
        <v>291</v>
      </c>
      <c r="C75" s="183">
        <v>26.102913000000001</v>
      </c>
      <c r="D75" s="183">
        <v>27.152719000000001</v>
      </c>
      <c r="E75" s="183">
        <v>27.997173</v>
      </c>
      <c r="F75" s="183">
        <v>28.156234999999999</v>
      </c>
      <c r="G75" s="183">
        <v>28.412040999999999</v>
      </c>
      <c r="H75" s="183">
        <v>28.617826000000001</v>
      </c>
      <c r="I75" s="183">
        <v>28.781718999999999</v>
      </c>
      <c r="J75" s="183">
        <v>28.881858999999999</v>
      </c>
      <c r="K75" s="183">
        <v>28.919270999999998</v>
      </c>
      <c r="L75" s="183">
        <v>28.863105999999998</v>
      </c>
      <c r="M75" s="183">
        <v>28.782406000000002</v>
      </c>
      <c r="N75" s="183">
        <v>28.664639000000001</v>
      </c>
      <c r="O75" s="183">
        <v>28.58287</v>
      </c>
      <c r="P75" s="183">
        <v>28.431080000000001</v>
      </c>
      <c r="Q75" s="183">
        <v>28.230478000000002</v>
      </c>
      <c r="R75" s="183">
        <v>27.752499</v>
      </c>
      <c r="S75" s="183">
        <v>27.526546</v>
      </c>
      <c r="T75" s="183">
        <v>27.295058999999998</v>
      </c>
      <c r="U75" s="183">
        <v>27.037399000000001</v>
      </c>
      <c r="V75" s="183">
        <v>26.753869999999999</v>
      </c>
      <c r="W75" s="183">
        <v>26.484290999999999</v>
      </c>
      <c r="X75" s="183">
        <v>26.160323999999999</v>
      </c>
      <c r="Y75" s="183">
        <v>25.885159999999999</v>
      </c>
      <c r="Z75" s="183">
        <v>25.601519</v>
      </c>
      <c r="AA75" s="183">
        <v>25.421154000000001</v>
      </c>
      <c r="AB75" s="183">
        <v>25.134627999999999</v>
      </c>
      <c r="AC75" s="183">
        <v>24.876854000000002</v>
      </c>
      <c r="AD75" s="183">
        <v>24.580860000000001</v>
      </c>
      <c r="AE75" s="183">
        <v>24.309217</v>
      </c>
      <c r="AF75" s="181">
        <v>-2.539E-3</v>
      </c>
      <c r="AG75" s="37"/>
    </row>
    <row r="76" spans="1:33" ht="15" customHeight="1" x14ac:dyDescent="0.35">
      <c r="A76" s="36" t="s">
        <v>292</v>
      </c>
      <c r="B76" s="182" t="s">
        <v>42</v>
      </c>
      <c r="C76" s="183">
        <v>1.4757659999999999</v>
      </c>
      <c r="D76" s="183">
        <v>1.5326839999999999</v>
      </c>
      <c r="E76" s="183">
        <v>1.572022</v>
      </c>
      <c r="F76" s="183">
        <v>1.5786210000000001</v>
      </c>
      <c r="G76" s="183">
        <v>1.5959749999999999</v>
      </c>
      <c r="H76" s="183">
        <v>1.6095010000000001</v>
      </c>
      <c r="I76" s="183">
        <v>1.6204449999999999</v>
      </c>
      <c r="J76" s="183">
        <v>1.6276649999999999</v>
      </c>
      <c r="K76" s="183">
        <v>1.6309739999999999</v>
      </c>
      <c r="L76" s="183">
        <v>1.629221</v>
      </c>
      <c r="M76" s="183">
        <v>1.6268180000000001</v>
      </c>
      <c r="N76" s="183">
        <v>1.622336</v>
      </c>
      <c r="O76" s="183">
        <v>1.6196390000000001</v>
      </c>
      <c r="P76" s="183">
        <v>1.613038</v>
      </c>
      <c r="Q76" s="183">
        <v>1.6045199999999999</v>
      </c>
      <c r="R76" s="183">
        <v>1.5851</v>
      </c>
      <c r="S76" s="183">
        <v>1.57385</v>
      </c>
      <c r="T76" s="183">
        <v>1.56229</v>
      </c>
      <c r="U76" s="183">
        <v>1.549139</v>
      </c>
      <c r="V76" s="183">
        <v>1.5342830000000001</v>
      </c>
      <c r="W76" s="183">
        <v>1.520311</v>
      </c>
      <c r="X76" s="183">
        <v>1.501987</v>
      </c>
      <c r="Y76" s="183">
        <v>1.4879849999999999</v>
      </c>
      <c r="Z76" s="183">
        <v>1.4732160000000001</v>
      </c>
      <c r="AA76" s="183">
        <v>1.4655290000000001</v>
      </c>
      <c r="AB76" s="183">
        <v>1.450458</v>
      </c>
      <c r="AC76" s="183">
        <v>1.437376</v>
      </c>
      <c r="AD76" s="183">
        <v>1.4216249999999999</v>
      </c>
      <c r="AE76" s="183">
        <v>1.4077189999999999</v>
      </c>
      <c r="AF76" s="181">
        <v>-1.6850000000000001E-3</v>
      </c>
      <c r="AG76" s="37"/>
    </row>
    <row r="77" spans="1:33" ht="15" customHeight="1" x14ac:dyDescent="0.35">
      <c r="A77" s="36" t="s">
        <v>293</v>
      </c>
      <c r="B77" s="182" t="s">
        <v>294</v>
      </c>
      <c r="C77" s="183">
        <v>0.58296300000000001</v>
      </c>
      <c r="D77" s="183">
        <v>0.63977200000000001</v>
      </c>
      <c r="E77" s="183">
        <v>0.69745900000000005</v>
      </c>
      <c r="F77" s="183">
        <v>0.74443499999999996</v>
      </c>
      <c r="G77" s="183">
        <v>0.79736899999999999</v>
      </c>
      <c r="H77" s="183">
        <v>0.85397599999999996</v>
      </c>
      <c r="I77" s="183">
        <v>0.91521699999999995</v>
      </c>
      <c r="J77" s="183">
        <v>0.97990200000000005</v>
      </c>
      <c r="K77" s="183">
        <v>1.0486899999999999</v>
      </c>
      <c r="L77" s="183">
        <v>1.1214440000000001</v>
      </c>
      <c r="M77" s="183">
        <v>1.2004459999999999</v>
      </c>
      <c r="N77" s="183">
        <v>1.2863150000000001</v>
      </c>
      <c r="O77" s="183">
        <v>1.3831500000000001</v>
      </c>
      <c r="P77" s="183">
        <v>1.48702</v>
      </c>
      <c r="Q77" s="183">
        <v>1.599227</v>
      </c>
      <c r="R77" s="183">
        <v>1.699166</v>
      </c>
      <c r="S77" s="183">
        <v>1.8360780000000001</v>
      </c>
      <c r="T77" s="183">
        <v>1.989325</v>
      </c>
      <c r="U77" s="183">
        <v>2.1605850000000002</v>
      </c>
      <c r="V77" s="183">
        <v>2.3529599999999999</v>
      </c>
      <c r="W77" s="183">
        <v>2.5741770000000002</v>
      </c>
      <c r="X77" s="183">
        <v>2.8250199999999999</v>
      </c>
      <c r="Y77" s="183">
        <v>3.1230699999999998</v>
      </c>
      <c r="Z77" s="183">
        <v>3.4774289999999999</v>
      </c>
      <c r="AA77" s="183">
        <v>3.922498</v>
      </c>
      <c r="AB77" s="183">
        <v>4.4694479999999999</v>
      </c>
      <c r="AC77" s="183">
        <v>5.2043210000000002</v>
      </c>
      <c r="AD77" s="183">
        <v>6.2864370000000003</v>
      </c>
      <c r="AE77" s="183">
        <v>7.1351089999999999</v>
      </c>
      <c r="AF77" s="181">
        <v>9.3575000000000005E-2</v>
      </c>
      <c r="AG77" s="37"/>
    </row>
    <row r="78" spans="1:33" ht="15" customHeight="1" x14ac:dyDescent="0.35">
      <c r="A78" s="36" t="s">
        <v>295</v>
      </c>
      <c r="B78" s="182" t="s">
        <v>296</v>
      </c>
      <c r="C78" s="183">
        <v>2.3116999999999999E-2</v>
      </c>
      <c r="D78" s="183">
        <v>2.4035000000000001E-2</v>
      </c>
      <c r="E78" s="183">
        <v>2.4938999999999999E-2</v>
      </c>
      <c r="F78" s="183">
        <v>2.5099E-2</v>
      </c>
      <c r="G78" s="183">
        <v>2.5319000000000001E-2</v>
      </c>
      <c r="H78" s="183">
        <v>2.5482000000000001E-2</v>
      </c>
      <c r="I78" s="183">
        <v>2.5596000000000001E-2</v>
      </c>
      <c r="J78" s="183">
        <v>2.5651E-2</v>
      </c>
      <c r="K78" s="183">
        <v>2.5658E-2</v>
      </c>
      <c r="L78" s="183">
        <v>2.5572999999999999E-2</v>
      </c>
      <c r="M78" s="183">
        <v>2.5453E-2</v>
      </c>
      <c r="N78" s="183">
        <v>2.5301000000000001E-2</v>
      </c>
      <c r="O78" s="183">
        <v>2.5183000000000001E-2</v>
      </c>
      <c r="P78" s="183">
        <v>2.5003000000000001E-2</v>
      </c>
      <c r="Q78" s="183">
        <v>2.4774000000000001E-2</v>
      </c>
      <c r="R78" s="183">
        <v>2.4169E-2</v>
      </c>
      <c r="S78" s="183">
        <v>2.3938999999999998E-2</v>
      </c>
      <c r="T78" s="183">
        <v>2.3702000000000001E-2</v>
      </c>
      <c r="U78" s="183">
        <v>2.3444E-2</v>
      </c>
      <c r="V78" s="183">
        <v>2.3163E-2</v>
      </c>
      <c r="W78" s="183">
        <v>2.2893E-2</v>
      </c>
      <c r="X78" s="183">
        <v>2.2575000000000001E-2</v>
      </c>
      <c r="Y78" s="183">
        <v>2.2303E-2</v>
      </c>
      <c r="Z78" s="183">
        <v>2.2027000000000001E-2</v>
      </c>
      <c r="AA78" s="183">
        <v>2.1822999999999999E-2</v>
      </c>
      <c r="AB78" s="183">
        <v>2.1545000000000002E-2</v>
      </c>
      <c r="AC78" s="183">
        <v>2.1284000000000001E-2</v>
      </c>
      <c r="AD78" s="183">
        <v>2.0996999999999998E-2</v>
      </c>
      <c r="AE78" s="183">
        <v>2.0722999999999998E-2</v>
      </c>
      <c r="AF78" s="181">
        <v>-3.8960000000000002E-3</v>
      </c>
      <c r="AG78" s="37"/>
    </row>
    <row r="79" spans="1:33" ht="15" customHeight="1" x14ac:dyDescent="0.35">
      <c r="A79" s="36" t="s">
        <v>297</v>
      </c>
      <c r="B79" s="182" t="s">
        <v>298</v>
      </c>
      <c r="C79" s="183">
        <v>26.118862</v>
      </c>
      <c r="D79" s="183">
        <v>28.024412000000002</v>
      </c>
      <c r="E79" s="183">
        <v>29.477226000000002</v>
      </c>
      <c r="F79" s="183">
        <v>30.571621</v>
      </c>
      <c r="G79" s="183">
        <v>31.3964</v>
      </c>
      <c r="H79" s="183">
        <v>32.010112999999997</v>
      </c>
      <c r="I79" s="183">
        <v>32.464531000000001</v>
      </c>
      <c r="J79" s="183">
        <v>32.799759000000002</v>
      </c>
      <c r="K79" s="183">
        <v>33.046233999999998</v>
      </c>
      <c r="L79" s="183">
        <v>33.226050999999998</v>
      </c>
      <c r="M79" s="183">
        <v>33.352477999999998</v>
      </c>
      <c r="N79" s="183">
        <v>33.43018</v>
      </c>
      <c r="O79" s="183">
        <v>33.466476</v>
      </c>
      <c r="P79" s="183">
        <v>33.469250000000002</v>
      </c>
      <c r="Q79" s="183">
        <v>33.445160000000001</v>
      </c>
      <c r="R79" s="183">
        <v>33.397396000000001</v>
      </c>
      <c r="S79" s="183">
        <v>33.349758000000001</v>
      </c>
      <c r="T79" s="183">
        <v>33.294384000000001</v>
      </c>
      <c r="U79" s="183">
        <v>33.234276000000001</v>
      </c>
      <c r="V79" s="183">
        <v>33.167285999999997</v>
      </c>
      <c r="W79" s="183">
        <v>33.096901000000003</v>
      </c>
      <c r="X79" s="183">
        <v>33.025081999999998</v>
      </c>
      <c r="Y79" s="183">
        <v>32.951076999999998</v>
      </c>
      <c r="Z79" s="183">
        <v>32.875145000000003</v>
      </c>
      <c r="AA79" s="183">
        <v>32.799278000000001</v>
      </c>
      <c r="AB79" s="183">
        <v>32.723492</v>
      </c>
      <c r="AC79" s="183">
        <v>32.646706000000002</v>
      </c>
      <c r="AD79" s="183">
        <v>32.569450000000003</v>
      </c>
      <c r="AE79" s="183">
        <v>32.494362000000002</v>
      </c>
      <c r="AF79" s="181">
        <v>7.8309999999999994E-3</v>
      </c>
      <c r="AG79" s="37"/>
    </row>
    <row r="80" spans="1:33" ht="15" customHeight="1" x14ac:dyDescent="0.35">
      <c r="A80" s="36" t="s">
        <v>299</v>
      </c>
      <c r="B80" s="182" t="s">
        <v>285</v>
      </c>
      <c r="C80" s="183">
        <v>0</v>
      </c>
      <c r="D80" s="183">
        <v>0</v>
      </c>
      <c r="E80" s="183">
        <v>0</v>
      </c>
      <c r="F80" s="183">
        <v>0</v>
      </c>
      <c r="G80" s="183">
        <v>0</v>
      </c>
      <c r="H80" s="183">
        <v>0</v>
      </c>
      <c r="I80" s="183">
        <v>0</v>
      </c>
      <c r="J80" s="183">
        <v>0</v>
      </c>
      <c r="K80" s="183">
        <v>0</v>
      </c>
      <c r="L80" s="183">
        <v>0</v>
      </c>
      <c r="M80" s="183">
        <v>0</v>
      </c>
      <c r="N80" s="183">
        <v>0</v>
      </c>
      <c r="O80" s="183">
        <v>0</v>
      </c>
      <c r="P80" s="183">
        <v>0</v>
      </c>
      <c r="Q80" s="183">
        <v>0</v>
      </c>
      <c r="R80" s="183">
        <v>0</v>
      </c>
      <c r="S80" s="183">
        <v>0</v>
      </c>
      <c r="T80" s="183">
        <v>0</v>
      </c>
      <c r="U80" s="183">
        <v>0</v>
      </c>
      <c r="V80" s="183">
        <v>0</v>
      </c>
      <c r="W80" s="183">
        <v>0</v>
      </c>
      <c r="X80" s="183">
        <v>0</v>
      </c>
      <c r="Y80" s="183">
        <v>0</v>
      </c>
      <c r="Z80" s="183">
        <v>0</v>
      </c>
      <c r="AA80" s="183">
        <v>0</v>
      </c>
      <c r="AB80" s="183">
        <v>0</v>
      </c>
      <c r="AC80" s="183">
        <v>0</v>
      </c>
      <c r="AD80" s="183">
        <v>0</v>
      </c>
      <c r="AE80" s="183">
        <v>0</v>
      </c>
      <c r="AF80" s="181" t="s">
        <v>1190</v>
      </c>
      <c r="AG80" s="37"/>
    </row>
    <row r="81" spans="1:33" ht="15" customHeight="1" x14ac:dyDescent="0.35">
      <c r="A81" s="36" t="s">
        <v>300</v>
      </c>
      <c r="B81" s="182" t="s">
        <v>2582</v>
      </c>
      <c r="C81" s="183">
        <v>0</v>
      </c>
      <c r="D81" s="183">
        <v>0</v>
      </c>
      <c r="E81" s="183">
        <v>0</v>
      </c>
      <c r="F81" s="183">
        <v>0</v>
      </c>
      <c r="G81" s="183">
        <v>0</v>
      </c>
      <c r="H81" s="183">
        <v>0</v>
      </c>
      <c r="I81" s="183">
        <v>0</v>
      </c>
      <c r="J81" s="183">
        <v>0</v>
      </c>
      <c r="K81" s="183">
        <v>0</v>
      </c>
      <c r="L81" s="183">
        <v>0</v>
      </c>
      <c r="M81" s="183">
        <v>0</v>
      </c>
      <c r="N81" s="183">
        <v>0</v>
      </c>
      <c r="O81" s="183">
        <v>0</v>
      </c>
      <c r="P81" s="183">
        <v>0</v>
      </c>
      <c r="Q81" s="183">
        <v>0</v>
      </c>
      <c r="R81" s="183">
        <v>0</v>
      </c>
      <c r="S81" s="183">
        <v>0</v>
      </c>
      <c r="T81" s="183">
        <v>0</v>
      </c>
      <c r="U81" s="183">
        <v>0</v>
      </c>
      <c r="V81" s="183">
        <v>0</v>
      </c>
      <c r="W81" s="183">
        <v>0</v>
      </c>
      <c r="X81" s="183">
        <v>0</v>
      </c>
      <c r="Y81" s="183">
        <v>0</v>
      </c>
      <c r="Z81" s="183">
        <v>0</v>
      </c>
      <c r="AA81" s="183">
        <v>0</v>
      </c>
      <c r="AB81" s="183">
        <v>0</v>
      </c>
      <c r="AC81" s="183">
        <v>0</v>
      </c>
      <c r="AD81" s="183">
        <v>0</v>
      </c>
      <c r="AE81" s="183">
        <v>0</v>
      </c>
      <c r="AF81" s="181" t="s">
        <v>1190</v>
      </c>
      <c r="AG81" s="37"/>
    </row>
    <row r="82" spans="1:33" ht="15" customHeight="1" x14ac:dyDescent="0.35">
      <c r="A82" s="36" t="s">
        <v>301</v>
      </c>
      <c r="B82" s="182" t="s">
        <v>289</v>
      </c>
      <c r="C82" s="183">
        <v>26.118862</v>
      </c>
      <c r="D82" s="183">
        <v>28.024412000000002</v>
      </c>
      <c r="E82" s="183">
        <v>29.477226000000002</v>
      </c>
      <c r="F82" s="183">
        <v>30.571621</v>
      </c>
      <c r="G82" s="183">
        <v>31.3964</v>
      </c>
      <c r="H82" s="183">
        <v>32.010112999999997</v>
      </c>
      <c r="I82" s="183">
        <v>32.464531000000001</v>
      </c>
      <c r="J82" s="183">
        <v>32.799759000000002</v>
      </c>
      <c r="K82" s="183">
        <v>33.046233999999998</v>
      </c>
      <c r="L82" s="183">
        <v>33.226050999999998</v>
      </c>
      <c r="M82" s="183">
        <v>33.352477999999998</v>
      </c>
      <c r="N82" s="183">
        <v>33.43018</v>
      </c>
      <c r="O82" s="183">
        <v>33.466476</v>
      </c>
      <c r="P82" s="183">
        <v>33.469250000000002</v>
      </c>
      <c r="Q82" s="183">
        <v>33.445160000000001</v>
      </c>
      <c r="R82" s="183">
        <v>33.397396000000001</v>
      </c>
      <c r="S82" s="183">
        <v>33.349758000000001</v>
      </c>
      <c r="T82" s="183">
        <v>33.294384000000001</v>
      </c>
      <c r="U82" s="183">
        <v>33.234276000000001</v>
      </c>
      <c r="V82" s="183">
        <v>33.167285999999997</v>
      </c>
      <c r="W82" s="183">
        <v>33.096901000000003</v>
      </c>
      <c r="X82" s="183">
        <v>33.025081999999998</v>
      </c>
      <c r="Y82" s="183">
        <v>32.951076999999998</v>
      </c>
      <c r="Z82" s="183">
        <v>32.875145000000003</v>
      </c>
      <c r="AA82" s="183">
        <v>32.799278000000001</v>
      </c>
      <c r="AB82" s="183">
        <v>32.723492</v>
      </c>
      <c r="AC82" s="183">
        <v>32.646706000000002</v>
      </c>
      <c r="AD82" s="183">
        <v>32.569450000000003</v>
      </c>
      <c r="AE82" s="183">
        <v>32.494362000000002</v>
      </c>
      <c r="AF82" s="181">
        <v>7.8309999999999994E-3</v>
      </c>
      <c r="AG82" s="37"/>
    </row>
    <row r="83" spans="1:33" ht="15" customHeight="1" x14ac:dyDescent="0.35">
      <c r="A83" s="36" t="s">
        <v>302</v>
      </c>
      <c r="B83" s="182" t="s">
        <v>291</v>
      </c>
      <c r="C83" s="183">
        <v>0</v>
      </c>
      <c r="D83" s="183">
        <v>0</v>
      </c>
      <c r="E83" s="183">
        <v>0</v>
      </c>
      <c r="F83" s="183">
        <v>0</v>
      </c>
      <c r="G83" s="183">
        <v>0</v>
      </c>
      <c r="H83" s="183">
        <v>0</v>
      </c>
      <c r="I83" s="183">
        <v>0</v>
      </c>
      <c r="J83" s="183">
        <v>0</v>
      </c>
      <c r="K83" s="183">
        <v>0</v>
      </c>
      <c r="L83" s="183">
        <v>0</v>
      </c>
      <c r="M83" s="183">
        <v>0</v>
      </c>
      <c r="N83" s="183">
        <v>0</v>
      </c>
      <c r="O83" s="183">
        <v>0</v>
      </c>
      <c r="P83" s="183">
        <v>0</v>
      </c>
      <c r="Q83" s="183">
        <v>0</v>
      </c>
      <c r="R83" s="183">
        <v>0</v>
      </c>
      <c r="S83" s="183">
        <v>0</v>
      </c>
      <c r="T83" s="183">
        <v>0</v>
      </c>
      <c r="U83" s="183">
        <v>0</v>
      </c>
      <c r="V83" s="183">
        <v>0</v>
      </c>
      <c r="W83" s="183">
        <v>0</v>
      </c>
      <c r="X83" s="183">
        <v>0</v>
      </c>
      <c r="Y83" s="183">
        <v>0</v>
      </c>
      <c r="Z83" s="183">
        <v>0</v>
      </c>
      <c r="AA83" s="183">
        <v>0</v>
      </c>
      <c r="AB83" s="183">
        <v>0</v>
      </c>
      <c r="AC83" s="183">
        <v>0</v>
      </c>
      <c r="AD83" s="183">
        <v>0</v>
      </c>
      <c r="AE83" s="183">
        <v>0</v>
      </c>
      <c r="AF83" s="181" t="s">
        <v>1190</v>
      </c>
      <c r="AG83" s="37"/>
    </row>
    <row r="84" spans="1:33" ht="15" customHeight="1" x14ac:dyDescent="0.35">
      <c r="A84" s="36" t="s">
        <v>303</v>
      </c>
      <c r="B84" s="182" t="s">
        <v>42</v>
      </c>
      <c r="C84" s="183">
        <v>0</v>
      </c>
      <c r="D84" s="183">
        <v>0</v>
      </c>
      <c r="E84" s="183">
        <v>0</v>
      </c>
      <c r="F84" s="183">
        <v>0</v>
      </c>
      <c r="G84" s="183">
        <v>0</v>
      </c>
      <c r="H84" s="183">
        <v>0</v>
      </c>
      <c r="I84" s="183">
        <v>0</v>
      </c>
      <c r="J84" s="183">
        <v>0</v>
      </c>
      <c r="K84" s="183">
        <v>0</v>
      </c>
      <c r="L84" s="183">
        <v>0</v>
      </c>
      <c r="M84" s="183">
        <v>0</v>
      </c>
      <c r="N84" s="183">
        <v>0</v>
      </c>
      <c r="O84" s="183">
        <v>0</v>
      </c>
      <c r="P84" s="183">
        <v>0</v>
      </c>
      <c r="Q84" s="183">
        <v>0</v>
      </c>
      <c r="R84" s="183">
        <v>0</v>
      </c>
      <c r="S84" s="183">
        <v>0</v>
      </c>
      <c r="T84" s="183">
        <v>0</v>
      </c>
      <c r="U84" s="183">
        <v>0</v>
      </c>
      <c r="V84" s="183">
        <v>0</v>
      </c>
      <c r="W84" s="183">
        <v>0</v>
      </c>
      <c r="X84" s="183">
        <v>0</v>
      </c>
      <c r="Y84" s="183">
        <v>0</v>
      </c>
      <c r="Z84" s="183">
        <v>0</v>
      </c>
      <c r="AA84" s="183">
        <v>0</v>
      </c>
      <c r="AB84" s="183">
        <v>0</v>
      </c>
      <c r="AC84" s="183">
        <v>0</v>
      </c>
      <c r="AD84" s="183">
        <v>0</v>
      </c>
      <c r="AE84" s="183">
        <v>0</v>
      </c>
      <c r="AF84" s="181" t="s">
        <v>1190</v>
      </c>
      <c r="AG84" s="37"/>
    </row>
    <row r="85" spans="1:33" ht="15" customHeight="1" x14ac:dyDescent="0.35">
      <c r="A85" s="36" t="s">
        <v>304</v>
      </c>
      <c r="B85" s="182" t="s">
        <v>294</v>
      </c>
      <c r="C85" s="183">
        <v>0</v>
      </c>
      <c r="D85" s="183">
        <v>0</v>
      </c>
      <c r="E85" s="183">
        <v>0</v>
      </c>
      <c r="F85" s="183">
        <v>0</v>
      </c>
      <c r="G85" s="183">
        <v>0</v>
      </c>
      <c r="H85" s="183">
        <v>0</v>
      </c>
      <c r="I85" s="183">
        <v>0</v>
      </c>
      <c r="J85" s="183">
        <v>0</v>
      </c>
      <c r="K85" s="183">
        <v>0</v>
      </c>
      <c r="L85" s="183">
        <v>0</v>
      </c>
      <c r="M85" s="183">
        <v>0</v>
      </c>
      <c r="N85" s="183">
        <v>0</v>
      </c>
      <c r="O85" s="183">
        <v>0</v>
      </c>
      <c r="P85" s="183">
        <v>0</v>
      </c>
      <c r="Q85" s="183">
        <v>0</v>
      </c>
      <c r="R85" s="183">
        <v>0</v>
      </c>
      <c r="S85" s="183">
        <v>0</v>
      </c>
      <c r="T85" s="183">
        <v>0</v>
      </c>
      <c r="U85" s="183">
        <v>0</v>
      </c>
      <c r="V85" s="183">
        <v>0</v>
      </c>
      <c r="W85" s="183">
        <v>0</v>
      </c>
      <c r="X85" s="183">
        <v>0</v>
      </c>
      <c r="Y85" s="183">
        <v>0</v>
      </c>
      <c r="Z85" s="183">
        <v>0</v>
      </c>
      <c r="AA85" s="183">
        <v>0</v>
      </c>
      <c r="AB85" s="183">
        <v>0</v>
      </c>
      <c r="AC85" s="183">
        <v>0</v>
      </c>
      <c r="AD85" s="183">
        <v>0</v>
      </c>
      <c r="AE85" s="183">
        <v>0</v>
      </c>
      <c r="AF85" s="181" t="s">
        <v>1190</v>
      </c>
      <c r="AG85" s="37"/>
    </row>
    <row r="86" spans="1:33" ht="15" customHeight="1" x14ac:dyDescent="0.35">
      <c r="A86" s="36" t="s">
        <v>305</v>
      </c>
      <c r="B86" s="182" t="s">
        <v>296</v>
      </c>
      <c r="C86" s="183">
        <v>0</v>
      </c>
      <c r="D86" s="183">
        <v>0</v>
      </c>
      <c r="E86" s="183">
        <v>0</v>
      </c>
      <c r="F86" s="183">
        <v>0</v>
      </c>
      <c r="G86" s="183">
        <v>0</v>
      </c>
      <c r="H86" s="183">
        <v>0</v>
      </c>
      <c r="I86" s="183">
        <v>0</v>
      </c>
      <c r="J86" s="183">
        <v>0</v>
      </c>
      <c r="K86" s="183">
        <v>0</v>
      </c>
      <c r="L86" s="183">
        <v>0</v>
      </c>
      <c r="M86" s="183">
        <v>0</v>
      </c>
      <c r="N86" s="183">
        <v>0</v>
      </c>
      <c r="O86" s="183">
        <v>0</v>
      </c>
      <c r="P86" s="183">
        <v>0</v>
      </c>
      <c r="Q86" s="183">
        <v>0</v>
      </c>
      <c r="R86" s="183">
        <v>0</v>
      </c>
      <c r="S86" s="183">
        <v>0</v>
      </c>
      <c r="T86" s="183">
        <v>0</v>
      </c>
      <c r="U86" s="183">
        <v>0</v>
      </c>
      <c r="V86" s="183">
        <v>0</v>
      </c>
      <c r="W86" s="183">
        <v>0</v>
      </c>
      <c r="X86" s="183">
        <v>0</v>
      </c>
      <c r="Y86" s="183">
        <v>0</v>
      </c>
      <c r="Z86" s="183">
        <v>0</v>
      </c>
      <c r="AA86" s="183">
        <v>0</v>
      </c>
      <c r="AB86" s="183">
        <v>0</v>
      </c>
      <c r="AC86" s="183">
        <v>0</v>
      </c>
      <c r="AD86" s="183">
        <v>0</v>
      </c>
      <c r="AE86" s="183">
        <v>0</v>
      </c>
      <c r="AF86" s="181" t="s">
        <v>1190</v>
      </c>
      <c r="AG86" s="37"/>
    </row>
    <row r="87" spans="1:33" ht="15" customHeight="1" x14ac:dyDescent="0.35">
      <c r="A87" s="36" t="s">
        <v>306</v>
      </c>
      <c r="B87" s="182" t="s">
        <v>307</v>
      </c>
      <c r="C87" s="183">
        <v>93.831894000000005</v>
      </c>
      <c r="D87" s="183">
        <v>98.450194999999994</v>
      </c>
      <c r="E87" s="183">
        <v>99.158546000000001</v>
      </c>
      <c r="F87" s="183">
        <v>98.571014000000005</v>
      </c>
      <c r="G87" s="183">
        <v>97.556511</v>
      </c>
      <c r="H87" s="183">
        <v>96.613395999999995</v>
      </c>
      <c r="I87" s="183">
        <v>95.691032000000007</v>
      </c>
      <c r="J87" s="183">
        <v>94.739861000000005</v>
      </c>
      <c r="K87" s="183">
        <v>93.777550000000005</v>
      </c>
      <c r="L87" s="183">
        <v>92.791618</v>
      </c>
      <c r="M87" s="183">
        <v>91.866196000000002</v>
      </c>
      <c r="N87" s="183">
        <v>91.598052999999993</v>
      </c>
      <c r="O87" s="183">
        <v>91.112289000000004</v>
      </c>
      <c r="P87" s="183">
        <v>90.708870000000005</v>
      </c>
      <c r="Q87" s="183">
        <v>90.372649999999993</v>
      </c>
      <c r="R87" s="183">
        <v>90.121039999999994</v>
      </c>
      <c r="S87" s="183">
        <v>89.542336000000006</v>
      </c>
      <c r="T87" s="183">
        <v>88.885452000000001</v>
      </c>
      <c r="U87" s="183">
        <v>88.194603000000001</v>
      </c>
      <c r="V87" s="183">
        <v>87.485648999999995</v>
      </c>
      <c r="W87" s="183">
        <v>86.702445999999995</v>
      </c>
      <c r="X87" s="183">
        <v>85.868294000000006</v>
      </c>
      <c r="Y87" s="183">
        <v>84.998230000000007</v>
      </c>
      <c r="Z87" s="183">
        <v>84.089134000000001</v>
      </c>
      <c r="AA87" s="183">
        <v>83.076744000000005</v>
      </c>
      <c r="AB87" s="183">
        <v>82.045021000000006</v>
      </c>
      <c r="AC87" s="183">
        <v>80.986785999999995</v>
      </c>
      <c r="AD87" s="183">
        <v>79.893326000000002</v>
      </c>
      <c r="AE87" s="183">
        <v>78.783607000000003</v>
      </c>
      <c r="AF87" s="181">
        <v>-6.2230000000000002E-3</v>
      </c>
      <c r="AG87" s="37"/>
    </row>
    <row r="88" spans="1:33" ht="15" customHeight="1" x14ac:dyDescent="0.35">
      <c r="A88" s="36" t="s">
        <v>308</v>
      </c>
      <c r="B88" s="182" t="s">
        <v>285</v>
      </c>
      <c r="C88" s="183">
        <v>9.4941010000000006</v>
      </c>
      <c r="D88" s="183">
        <v>9.9847319999999993</v>
      </c>
      <c r="E88" s="183">
        <v>10.080206</v>
      </c>
      <c r="F88" s="183">
        <v>10.044081</v>
      </c>
      <c r="G88" s="183">
        <v>9.9641859999999998</v>
      </c>
      <c r="H88" s="183">
        <v>9.8772070000000003</v>
      </c>
      <c r="I88" s="183">
        <v>9.7906929999999992</v>
      </c>
      <c r="J88" s="183">
        <v>9.7035470000000004</v>
      </c>
      <c r="K88" s="183">
        <v>9.6156869999999994</v>
      </c>
      <c r="L88" s="183">
        <v>9.5264279999999992</v>
      </c>
      <c r="M88" s="183">
        <v>9.4439309999999992</v>
      </c>
      <c r="N88" s="183">
        <v>9.3760180000000002</v>
      </c>
      <c r="O88" s="183">
        <v>9.3193699999999993</v>
      </c>
      <c r="P88" s="183">
        <v>9.2722660000000001</v>
      </c>
      <c r="Q88" s="183">
        <v>9.2344460000000002</v>
      </c>
      <c r="R88" s="183">
        <v>9.2065929999999998</v>
      </c>
      <c r="S88" s="183">
        <v>9.1597399999999993</v>
      </c>
      <c r="T88" s="183">
        <v>9.1076730000000001</v>
      </c>
      <c r="U88" s="183">
        <v>9.0532129999999995</v>
      </c>
      <c r="V88" s="183">
        <v>8.9974880000000006</v>
      </c>
      <c r="W88" s="183">
        <v>8.9384180000000004</v>
      </c>
      <c r="X88" s="183">
        <v>8.8755819999999996</v>
      </c>
      <c r="Y88" s="183">
        <v>8.8098559999999999</v>
      </c>
      <c r="Z88" s="183">
        <v>8.7419480000000007</v>
      </c>
      <c r="AA88" s="183">
        <v>8.6711120000000008</v>
      </c>
      <c r="AB88" s="183">
        <v>8.599361</v>
      </c>
      <c r="AC88" s="183">
        <v>8.5273749999999993</v>
      </c>
      <c r="AD88" s="183">
        <v>8.4545519999999996</v>
      </c>
      <c r="AE88" s="183">
        <v>8.3815580000000001</v>
      </c>
      <c r="AF88" s="181">
        <v>-4.4409999999999996E-3</v>
      </c>
      <c r="AG88" s="37"/>
    </row>
    <row r="89" spans="1:33" ht="15" customHeight="1" x14ac:dyDescent="0.35">
      <c r="A89" s="36" t="s">
        <v>309</v>
      </c>
      <c r="B89" s="182" t="s">
        <v>2582</v>
      </c>
      <c r="C89" s="183">
        <v>0</v>
      </c>
      <c r="D89" s="183">
        <v>0</v>
      </c>
      <c r="E89" s="183">
        <v>0</v>
      </c>
      <c r="F89" s="183">
        <v>0</v>
      </c>
      <c r="G89" s="183">
        <v>0</v>
      </c>
      <c r="H89" s="183">
        <v>0</v>
      </c>
      <c r="I89" s="183">
        <v>0</v>
      </c>
      <c r="J89" s="183">
        <v>0</v>
      </c>
      <c r="K89" s="183">
        <v>0</v>
      </c>
      <c r="L89" s="183">
        <v>0</v>
      </c>
      <c r="M89" s="183">
        <v>0</v>
      </c>
      <c r="N89" s="183">
        <v>0</v>
      </c>
      <c r="O89" s="183">
        <v>0</v>
      </c>
      <c r="P89" s="183">
        <v>0</v>
      </c>
      <c r="Q89" s="183">
        <v>0</v>
      </c>
      <c r="R89" s="183">
        <v>0</v>
      </c>
      <c r="S89" s="183">
        <v>0</v>
      </c>
      <c r="T89" s="183">
        <v>0</v>
      </c>
      <c r="U89" s="183">
        <v>0</v>
      </c>
      <c r="V89" s="183">
        <v>0</v>
      </c>
      <c r="W89" s="183">
        <v>0</v>
      </c>
      <c r="X89" s="183">
        <v>0</v>
      </c>
      <c r="Y89" s="183">
        <v>0</v>
      </c>
      <c r="Z89" s="183">
        <v>0</v>
      </c>
      <c r="AA89" s="183">
        <v>0</v>
      </c>
      <c r="AB89" s="183">
        <v>0</v>
      </c>
      <c r="AC89" s="183">
        <v>0</v>
      </c>
      <c r="AD89" s="183">
        <v>0</v>
      </c>
      <c r="AE89" s="183">
        <v>0</v>
      </c>
      <c r="AF89" s="181" t="s">
        <v>1190</v>
      </c>
      <c r="AG89" s="37"/>
    </row>
    <row r="90" spans="1:33" ht="15" customHeight="1" x14ac:dyDescent="0.35">
      <c r="A90" s="36" t="s">
        <v>310</v>
      </c>
      <c r="B90" s="182" t="s">
        <v>289</v>
      </c>
      <c r="C90" s="183">
        <v>75.219893999999996</v>
      </c>
      <c r="D90" s="183">
        <v>78.605819999999994</v>
      </c>
      <c r="E90" s="183">
        <v>78.857498000000007</v>
      </c>
      <c r="F90" s="183">
        <v>78.076453999999998</v>
      </c>
      <c r="G90" s="183">
        <v>76.964111000000003</v>
      </c>
      <c r="H90" s="183">
        <v>76.079750000000004</v>
      </c>
      <c r="I90" s="183">
        <v>75.233322000000001</v>
      </c>
      <c r="J90" s="183">
        <v>74.338866999999993</v>
      </c>
      <c r="K90" s="183">
        <v>73.430572999999995</v>
      </c>
      <c r="L90" s="183">
        <v>72.491912999999997</v>
      </c>
      <c r="M90" s="183">
        <v>71.594031999999999</v>
      </c>
      <c r="N90" s="183">
        <v>71.837708000000006</v>
      </c>
      <c r="O90" s="183">
        <v>71.512496999999996</v>
      </c>
      <c r="P90" s="183">
        <v>71.239052000000001</v>
      </c>
      <c r="Q90" s="183">
        <v>70.989593999999997</v>
      </c>
      <c r="R90" s="183">
        <v>70.790924000000004</v>
      </c>
      <c r="S90" s="183">
        <v>70.163764999999998</v>
      </c>
      <c r="T90" s="183">
        <v>69.442642000000006</v>
      </c>
      <c r="U90" s="183">
        <v>68.681884999999994</v>
      </c>
      <c r="V90" s="183">
        <v>67.900276000000005</v>
      </c>
      <c r="W90" s="183">
        <v>67.010056000000006</v>
      </c>
      <c r="X90" s="183">
        <v>66.063095000000004</v>
      </c>
      <c r="Y90" s="183">
        <v>65.078491</v>
      </c>
      <c r="Z90" s="183">
        <v>64.041968999999995</v>
      </c>
      <c r="AA90" s="183">
        <v>62.83419</v>
      </c>
      <c r="AB90" s="183">
        <v>61.602939999999997</v>
      </c>
      <c r="AC90" s="183">
        <v>60.321541000000003</v>
      </c>
      <c r="AD90" s="183">
        <v>58.979691000000003</v>
      </c>
      <c r="AE90" s="183">
        <v>57.607379999999999</v>
      </c>
      <c r="AF90" s="181">
        <v>-9.4820000000000008E-3</v>
      </c>
      <c r="AG90" s="37"/>
    </row>
    <row r="91" spans="1:33" ht="15" customHeight="1" x14ac:dyDescent="0.35">
      <c r="A91" s="36" t="s">
        <v>311</v>
      </c>
      <c r="B91" s="182" t="s">
        <v>291</v>
      </c>
      <c r="C91" s="183">
        <v>0.92408599999999996</v>
      </c>
      <c r="D91" s="183">
        <v>1.0108280000000001</v>
      </c>
      <c r="E91" s="183">
        <v>1.0536110000000001</v>
      </c>
      <c r="F91" s="183">
        <v>1.083197</v>
      </c>
      <c r="G91" s="183">
        <v>1.1043369999999999</v>
      </c>
      <c r="H91" s="183">
        <v>1.1235299999999999</v>
      </c>
      <c r="I91" s="183">
        <v>1.1408499999999999</v>
      </c>
      <c r="J91" s="183">
        <v>1.1560729999999999</v>
      </c>
      <c r="K91" s="183">
        <v>1.171249</v>
      </c>
      <c r="L91" s="183">
        <v>1.185954</v>
      </c>
      <c r="M91" s="183">
        <v>1.2014899999999999</v>
      </c>
      <c r="N91" s="183">
        <v>1.2187190000000001</v>
      </c>
      <c r="O91" s="183">
        <v>1.237236</v>
      </c>
      <c r="P91" s="183">
        <v>1.256583</v>
      </c>
      <c r="Q91" s="183">
        <v>1.277304</v>
      </c>
      <c r="R91" s="183">
        <v>1.299385</v>
      </c>
      <c r="S91" s="183">
        <v>1.318905</v>
      </c>
      <c r="T91" s="183">
        <v>1.3373429999999999</v>
      </c>
      <c r="U91" s="183">
        <v>1.355548</v>
      </c>
      <c r="V91" s="183">
        <v>1.373292</v>
      </c>
      <c r="W91" s="183">
        <v>1.390433</v>
      </c>
      <c r="X91" s="183">
        <v>1.4067000000000001</v>
      </c>
      <c r="Y91" s="183">
        <v>1.4226700000000001</v>
      </c>
      <c r="Z91" s="183">
        <v>1.4381809999999999</v>
      </c>
      <c r="AA91" s="183">
        <v>1.4527399999999999</v>
      </c>
      <c r="AB91" s="183">
        <v>1.4629570000000001</v>
      </c>
      <c r="AC91" s="183">
        <v>1.4730529999999999</v>
      </c>
      <c r="AD91" s="183">
        <v>1.482996</v>
      </c>
      <c r="AE91" s="183">
        <v>1.4928939999999999</v>
      </c>
      <c r="AF91" s="181">
        <v>1.7278999999999999E-2</v>
      </c>
      <c r="AG91" s="37"/>
    </row>
    <row r="92" spans="1:33" ht="15" customHeight="1" x14ac:dyDescent="0.35">
      <c r="A92" s="36" t="s">
        <v>312</v>
      </c>
      <c r="B92" s="182" t="s">
        <v>42</v>
      </c>
      <c r="C92" s="183">
        <v>7.6215450000000002</v>
      </c>
      <c r="D92" s="183">
        <v>8.0154069999999997</v>
      </c>
      <c r="E92" s="183">
        <v>8.0920509999999997</v>
      </c>
      <c r="F92" s="183">
        <v>8.0630500000000005</v>
      </c>
      <c r="G92" s="183">
        <v>7.9989129999999999</v>
      </c>
      <c r="H92" s="183">
        <v>7.9290890000000003</v>
      </c>
      <c r="I92" s="183">
        <v>7.8596399999999997</v>
      </c>
      <c r="J92" s="183">
        <v>7.7896799999999997</v>
      </c>
      <c r="K92" s="183">
        <v>7.71915</v>
      </c>
      <c r="L92" s="183">
        <v>7.6474950000000002</v>
      </c>
      <c r="M92" s="183">
        <v>7.5812689999999998</v>
      </c>
      <c r="N92" s="183">
        <v>7.5267520000000001</v>
      </c>
      <c r="O92" s="183">
        <v>7.4812770000000004</v>
      </c>
      <c r="P92" s="183">
        <v>7.4434630000000004</v>
      </c>
      <c r="Q92" s="183">
        <v>7.4131020000000003</v>
      </c>
      <c r="R92" s="183">
        <v>7.3907420000000004</v>
      </c>
      <c r="S92" s="183">
        <v>7.3531319999999996</v>
      </c>
      <c r="T92" s="183">
        <v>7.3113330000000003</v>
      </c>
      <c r="U92" s="183">
        <v>7.2676160000000003</v>
      </c>
      <c r="V92" s="183">
        <v>7.22288</v>
      </c>
      <c r="W92" s="183">
        <v>7.1754610000000003</v>
      </c>
      <c r="X92" s="183">
        <v>7.125019</v>
      </c>
      <c r="Y92" s="183">
        <v>7.0722560000000003</v>
      </c>
      <c r="Z92" s="183">
        <v>7.017741</v>
      </c>
      <c r="AA92" s="183">
        <v>6.960877</v>
      </c>
      <c r="AB92" s="183">
        <v>6.9032780000000002</v>
      </c>
      <c r="AC92" s="183">
        <v>6.8454899999999999</v>
      </c>
      <c r="AD92" s="183">
        <v>6.7870299999999997</v>
      </c>
      <c r="AE92" s="183">
        <v>6.7284329999999999</v>
      </c>
      <c r="AF92" s="181">
        <v>-4.4409999999999996E-3</v>
      </c>
      <c r="AG92" s="37"/>
    </row>
    <row r="93" spans="1:33" ht="15" customHeight="1" x14ac:dyDescent="0.35">
      <c r="A93" s="36" t="s">
        <v>313</v>
      </c>
      <c r="B93" s="182" t="s">
        <v>294</v>
      </c>
      <c r="C93" s="183">
        <v>0.57226500000000002</v>
      </c>
      <c r="D93" s="183">
        <v>0.83341600000000005</v>
      </c>
      <c r="E93" s="183">
        <v>1.075178</v>
      </c>
      <c r="F93" s="183">
        <v>1.30423</v>
      </c>
      <c r="G93" s="183">
        <v>1.524958</v>
      </c>
      <c r="H93" s="183">
        <v>1.603828</v>
      </c>
      <c r="I93" s="183">
        <v>1.6665300000000001</v>
      </c>
      <c r="J93" s="183">
        <v>1.7516910000000001</v>
      </c>
      <c r="K93" s="183">
        <v>1.8409</v>
      </c>
      <c r="L93" s="183">
        <v>1.9398230000000001</v>
      </c>
      <c r="M93" s="183">
        <v>2.045474</v>
      </c>
      <c r="N93" s="183">
        <v>1.638865</v>
      </c>
      <c r="O93" s="183">
        <v>1.561909</v>
      </c>
      <c r="P93" s="183">
        <v>1.4974970000000001</v>
      </c>
      <c r="Q93" s="183">
        <v>1.458207</v>
      </c>
      <c r="R93" s="183">
        <v>1.4334020000000001</v>
      </c>
      <c r="S93" s="183">
        <v>1.546791</v>
      </c>
      <c r="T93" s="183">
        <v>1.686464</v>
      </c>
      <c r="U93" s="183">
        <v>1.8363419999999999</v>
      </c>
      <c r="V93" s="183">
        <v>1.9917119999999999</v>
      </c>
      <c r="W93" s="183">
        <v>2.1880760000000001</v>
      </c>
      <c r="X93" s="183">
        <v>2.3979050000000002</v>
      </c>
      <c r="Y93" s="183">
        <v>2.6149490000000002</v>
      </c>
      <c r="Z93" s="183">
        <v>2.8492980000000001</v>
      </c>
      <c r="AA93" s="183">
        <v>3.1578240000000002</v>
      </c>
      <c r="AB93" s="183">
        <v>3.4764889999999999</v>
      </c>
      <c r="AC93" s="183">
        <v>3.8193260000000002</v>
      </c>
      <c r="AD93" s="183">
        <v>4.1890539999999996</v>
      </c>
      <c r="AE93" s="183">
        <v>4.5733420000000002</v>
      </c>
      <c r="AF93" s="181">
        <v>7.7052999999999996E-2</v>
      </c>
      <c r="AG93" s="37"/>
    </row>
    <row r="94" spans="1:33" ht="15" customHeight="1" x14ac:dyDescent="0.35">
      <c r="A94" s="36" t="s">
        <v>314</v>
      </c>
      <c r="B94" s="182" t="s">
        <v>296</v>
      </c>
      <c r="C94" s="183">
        <v>0</v>
      </c>
      <c r="D94" s="183">
        <v>0</v>
      </c>
      <c r="E94" s="183">
        <v>0</v>
      </c>
      <c r="F94" s="183">
        <v>0</v>
      </c>
      <c r="G94" s="183">
        <v>0</v>
      </c>
      <c r="H94" s="183">
        <v>0</v>
      </c>
      <c r="I94" s="183">
        <v>0</v>
      </c>
      <c r="J94" s="183">
        <v>0</v>
      </c>
      <c r="K94" s="183">
        <v>0</v>
      </c>
      <c r="L94" s="183">
        <v>0</v>
      </c>
      <c r="M94" s="183">
        <v>0</v>
      </c>
      <c r="N94" s="183">
        <v>0</v>
      </c>
      <c r="O94" s="183">
        <v>0</v>
      </c>
      <c r="P94" s="183">
        <v>0</v>
      </c>
      <c r="Q94" s="183">
        <v>0</v>
      </c>
      <c r="R94" s="183">
        <v>0</v>
      </c>
      <c r="S94" s="183">
        <v>0</v>
      </c>
      <c r="T94" s="183">
        <v>0</v>
      </c>
      <c r="U94" s="183">
        <v>0</v>
      </c>
      <c r="V94" s="183">
        <v>0</v>
      </c>
      <c r="W94" s="183">
        <v>0</v>
      </c>
      <c r="X94" s="183">
        <v>0</v>
      </c>
      <c r="Y94" s="183">
        <v>0</v>
      </c>
      <c r="Z94" s="183">
        <v>0</v>
      </c>
      <c r="AA94" s="183">
        <v>0</v>
      </c>
      <c r="AB94" s="183">
        <v>0</v>
      </c>
      <c r="AC94" s="183">
        <v>0</v>
      </c>
      <c r="AD94" s="183">
        <v>0</v>
      </c>
      <c r="AE94" s="183">
        <v>0</v>
      </c>
      <c r="AF94" s="181" t="s">
        <v>1190</v>
      </c>
      <c r="AG94" s="37"/>
    </row>
    <row r="95" spans="1:33" ht="15" customHeight="1" x14ac:dyDescent="0.35">
      <c r="A95" s="36" t="s">
        <v>315</v>
      </c>
      <c r="B95" s="184" t="s">
        <v>316</v>
      </c>
      <c r="C95" s="180">
        <v>43.913421999999997</v>
      </c>
      <c r="D95" s="180">
        <v>45.563988000000002</v>
      </c>
      <c r="E95" s="180">
        <v>46.540951</v>
      </c>
      <c r="F95" s="180">
        <v>47.205399</v>
      </c>
      <c r="G95" s="180">
        <v>47.900013000000001</v>
      </c>
      <c r="H95" s="180">
        <v>48.570526000000001</v>
      </c>
      <c r="I95" s="180">
        <v>49.132919000000001</v>
      </c>
      <c r="J95" s="180">
        <v>49.707282999999997</v>
      </c>
      <c r="K95" s="180">
        <v>50.150032000000003</v>
      </c>
      <c r="L95" s="180">
        <v>50.598678999999997</v>
      </c>
      <c r="M95" s="180">
        <v>51.139499999999998</v>
      </c>
      <c r="N95" s="180">
        <v>51.726661999999997</v>
      </c>
      <c r="O95" s="180">
        <v>52.369225</v>
      </c>
      <c r="P95" s="180">
        <v>52.923794000000001</v>
      </c>
      <c r="Q95" s="180">
        <v>53.456974000000002</v>
      </c>
      <c r="R95" s="180">
        <v>53.972693999999997</v>
      </c>
      <c r="S95" s="180">
        <v>54.509743</v>
      </c>
      <c r="T95" s="180">
        <v>55.033695000000002</v>
      </c>
      <c r="U95" s="180">
        <v>55.626582999999997</v>
      </c>
      <c r="V95" s="180">
        <v>56.181145000000001</v>
      </c>
      <c r="W95" s="180">
        <v>56.753779999999999</v>
      </c>
      <c r="X95" s="180">
        <v>57.257598999999999</v>
      </c>
      <c r="Y95" s="180">
        <v>57.815627999999997</v>
      </c>
      <c r="Z95" s="180">
        <v>58.366591999999997</v>
      </c>
      <c r="AA95" s="180">
        <v>59.116034999999997</v>
      </c>
      <c r="AB95" s="180">
        <v>59.751427</v>
      </c>
      <c r="AC95" s="180">
        <v>60.444682999999998</v>
      </c>
      <c r="AD95" s="180">
        <v>61.080703999999997</v>
      </c>
      <c r="AE95" s="180">
        <v>61.848125000000003</v>
      </c>
      <c r="AF95" s="178">
        <v>1.2305999999999999E-2</v>
      </c>
      <c r="AG95" s="37"/>
    </row>
    <row r="96" spans="1:33" ht="15" customHeight="1" x14ac:dyDescent="0.35">
      <c r="A96" s="36" t="s">
        <v>317</v>
      </c>
      <c r="B96" s="182" t="s">
        <v>318</v>
      </c>
      <c r="C96" s="183">
        <v>7.5946369999999996</v>
      </c>
      <c r="D96" s="183">
        <v>8.2708110000000001</v>
      </c>
      <c r="E96" s="183">
        <v>8.8117520000000003</v>
      </c>
      <c r="F96" s="183">
        <v>9.2425239999999995</v>
      </c>
      <c r="G96" s="183">
        <v>9.5890699999999995</v>
      </c>
      <c r="H96" s="183">
        <v>9.8712160000000004</v>
      </c>
      <c r="I96" s="183">
        <v>10.105147000000001</v>
      </c>
      <c r="J96" s="183">
        <v>10.303372</v>
      </c>
      <c r="K96" s="183">
        <v>10.475068</v>
      </c>
      <c r="L96" s="183">
        <v>10.626023999999999</v>
      </c>
      <c r="M96" s="183">
        <v>10.758953999999999</v>
      </c>
      <c r="N96" s="183">
        <v>10.875567999999999</v>
      </c>
      <c r="O96" s="183">
        <v>10.979032999999999</v>
      </c>
      <c r="P96" s="183">
        <v>11.071654000000001</v>
      </c>
      <c r="Q96" s="183">
        <v>11.154877000000001</v>
      </c>
      <c r="R96" s="183">
        <v>11.229654999999999</v>
      </c>
      <c r="S96" s="183">
        <v>11.304667</v>
      </c>
      <c r="T96" s="183">
        <v>11.377219</v>
      </c>
      <c r="U96" s="183">
        <v>11.447278000000001</v>
      </c>
      <c r="V96" s="183">
        <v>11.515231999999999</v>
      </c>
      <c r="W96" s="183">
        <v>11.582255999999999</v>
      </c>
      <c r="X96" s="183">
        <v>11.648866999999999</v>
      </c>
      <c r="Y96" s="183">
        <v>11.715138</v>
      </c>
      <c r="Z96" s="183">
        <v>11.781057000000001</v>
      </c>
      <c r="AA96" s="183">
        <v>11.847011999999999</v>
      </c>
      <c r="AB96" s="183">
        <v>11.912785</v>
      </c>
      <c r="AC96" s="183">
        <v>11.978335</v>
      </c>
      <c r="AD96" s="183">
        <v>12.043905000000001</v>
      </c>
      <c r="AE96" s="183">
        <v>12.109465</v>
      </c>
      <c r="AF96" s="181">
        <v>1.6802000000000001E-2</v>
      </c>
      <c r="AG96" s="37"/>
    </row>
    <row r="97" spans="1:33" ht="15" customHeight="1" x14ac:dyDescent="0.35">
      <c r="A97" s="36" t="s">
        <v>319</v>
      </c>
      <c r="B97" s="182" t="s">
        <v>294</v>
      </c>
      <c r="C97" s="183">
        <v>0.923149</v>
      </c>
      <c r="D97" s="183">
        <v>1.0053399999999999</v>
      </c>
      <c r="E97" s="183">
        <v>1.0710919999999999</v>
      </c>
      <c r="F97" s="183">
        <v>1.123454</v>
      </c>
      <c r="G97" s="183">
        <v>1.165578</v>
      </c>
      <c r="H97" s="183">
        <v>1.199873</v>
      </c>
      <c r="I97" s="183">
        <v>1.228308</v>
      </c>
      <c r="J97" s="183">
        <v>1.2524029999999999</v>
      </c>
      <c r="K97" s="183">
        <v>1.2732730000000001</v>
      </c>
      <c r="L97" s="183">
        <v>1.291622</v>
      </c>
      <c r="M97" s="183">
        <v>1.3077799999999999</v>
      </c>
      <c r="N97" s="183">
        <v>1.321955</v>
      </c>
      <c r="O97" s="183">
        <v>1.3345309999999999</v>
      </c>
      <c r="P97" s="183">
        <v>1.34579</v>
      </c>
      <c r="Q97" s="183">
        <v>1.3559060000000001</v>
      </c>
      <c r="R97" s="183">
        <v>1.364995</v>
      </c>
      <c r="S97" s="183">
        <v>1.3741129999999999</v>
      </c>
      <c r="T97" s="183">
        <v>1.3829320000000001</v>
      </c>
      <c r="U97" s="183">
        <v>1.391448</v>
      </c>
      <c r="V97" s="183">
        <v>1.399708</v>
      </c>
      <c r="W97" s="183">
        <v>1.4078550000000001</v>
      </c>
      <c r="X97" s="183">
        <v>1.4159520000000001</v>
      </c>
      <c r="Y97" s="183">
        <v>1.4240060000000001</v>
      </c>
      <c r="Z97" s="183">
        <v>1.4320189999999999</v>
      </c>
      <c r="AA97" s="183">
        <v>1.440037</v>
      </c>
      <c r="AB97" s="183">
        <v>1.4480310000000001</v>
      </c>
      <c r="AC97" s="183">
        <v>1.455999</v>
      </c>
      <c r="AD97" s="183">
        <v>1.4639690000000001</v>
      </c>
      <c r="AE97" s="183">
        <v>1.471938</v>
      </c>
      <c r="AF97" s="181">
        <v>1.6802000000000001E-2</v>
      </c>
      <c r="AG97" s="37"/>
    </row>
    <row r="98" spans="1:33" ht="15" customHeight="1" x14ac:dyDescent="0.35">
      <c r="A98" s="36" t="s">
        <v>320</v>
      </c>
      <c r="B98" s="182" t="s">
        <v>321</v>
      </c>
      <c r="C98" s="183">
        <v>6.6714880000000001</v>
      </c>
      <c r="D98" s="183">
        <v>7.2654709999999998</v>
      </c>
      <c r="E98" s="183">
        <v>7.7406600000000001</v>
      </c>
      <c r="F98" s="183">
        <v>8.1190700000000007</v>
      </c>
      <c r="G98" s="183">
        <v>8.4234919999999995</v>
      </c>
      <c r="H98" s="183">
        <v>8.6713430000000002</v>
      </c>
      <c r="I98" s="183">
        <v>8.8768399999999996</v>
      </c>
      <c r="J98" s="183">
        <v>9.0509690000000003</v>
      </c>
      <c r="K98" s="183">
        <v>9.2017959999999999</v>
      </c>
      <c r="L98" s="183">
        <v>9.3344020000000008</v>
      </c>
      <c r="M98" s="183">
        <v>9.451174</v>
      </c>
      <c r="N98" s="183">
        <v>9.5536139999999996</v>
      </c>
      <c r="O98" s="183">
        <v>9.6445030000000003</v>
      </c>
      <c r="P98" s="183">
        <v>9.7258639999999996</v>
      </c>
      <c r="Q98" s="183">
        <v>9.7989709999999999</v>
      </c>
      <c r="R98" s="183">
        <v>9.8646600000000007</v>
      </c>
      <c r="S98" s="183">
        <v>9.9305540000000008</v>
      </c>
      <c r="T98" s="183">
        <v>9.9942869999999999</v>
      </c>
      <c r="U98" s="183">
        <v>10.05583</v>
      </c>
      <c r="V98" s="183">
        <v>10.115524000000001</v>
      </c>
      <c r="W98" s="183">
        <v>10.174401</v>
      </c>
      <c r="X98" s="183">
        <v>10.232915</v>
      </c>
      <c r="Y98" s="183">
        <v>10.291131999999999</v>
      </c>
      <c r="Z98" s="183">
        <v>10.349038</v>
      </c>
      <c r="AA98" s="183">
        <v>10.406974999999999</v>
      </c>
      <c r="AB98" s="183">
        <v>10.464753</v>
      </c>
      <c r="AC98" s="183">
        <v>10.522335999999999</v>
      </c>
      <c r="AD98" s="183">
        <v>10.579936</v>
      </c>
      <c r="AE98" s="183">
        <v>10.637527</v>
      </c>
      <c r="AF98" s="181">
        <v>1.6802000000000001E-2</v>
      </c>
      <c r="AG98" s="37"/>
    </row>
    <row r="99" spans="1:33" ht="15" customHeight="1" x14ac:dyDescent="0.35">
      <c r="A99" s="36" t="s">
        <v>322</v>
      </c>
      <c r="B99" s="182" t="s">
        <v>323</v>
      </c>
      <c r="C99" s="183">
        <v>0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I99" s="183">
        <v>0</v>
      </c>
      <c r="J99" s="183">
        <v>0</v>
      </c>
      <c r="K99" s="183">
        <v>0</v>
      </c>
      <c r="L99" s="183">
        <v>0</v>
      </c>
      <c r="M99" s="183">
        <v>0</v>
      </c>
      <c r="N99" s="183">
        <v>0</v>
      </c>
      <c r="O99" s="183">
        <v>0</v>
      </c>
      <c r="P99" s="183">
        <v>0</v>
      </c>
      <c r="Q99" s="183">
        <v>0</v>
      </c>
      <c r="R99" s="183">
        <v>0</v>
      </c>
      <c r="S99" s="183">
        <v>0</v>
      </c>
      <c r="T99" s="183">
        <v>0</v>
      </c>
      <c r="U99" s="183">
        <v>0</v>
      </c>
      <c r="V99" s="183">
        <v>0</v>
      </c>
      <c r="W99" s="183">
        <v>0</v>
      </c>
      <c r="X99" s="183">
        <v>0</v>
      </c>
      <c r="Y99" s="183">
        <v>0</v>
      </c>
      <c r="Z99" s="183">
        <v>0</v>
      </c>
      <c r="AA99" s="183">
        <v>0</v>
      </c>
      <c r="AB99" s="183">
        <v>0</v>
      </c>
      <c r="AC99" s="183">
        <v>0</v>
      </c>
      <c r="AD99" s="183">
        <v>0</v>
      </c>
      <c r="AE99" s="183">
        <v>0</v>
      </c>
      <c r="AF99" s="181" t="s">
        <v>1190</v>
      </c>
      <c r="AG99" s="37"/>
    </row>
    <row r="100" spans="1:33" ht="15" customHeight="1" x14ac:dyDescent="0.35">
      <c r="A100" s="36" t="s">
        <v>324</v>
      </c>
      <c r="B100" s="182" t="s">
        <v>325</v>
      </c>
      <c r="C100" s="183">
        <v>0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I100" s="183">
        <v>0</v>
      </c>
      <c r="J100" s="183">
        <v>0</v>
      </c>
      <c r="K100" s="183">
        <v>0</v>
      </c>
      <c r="L100" s="183">
        <v>0</v>
      </c>
      <c r="M100" s="183">
        <v>0</v>
      </c>
      <c r="N100" s="183">
        <v>0</v>
      </c>
      <c r="O100" s="183">
        <v>0</v>
      </c>
      <c r="P100" s="183">
        <v>0</v>
      </c>
      <c r="Q100" s="183">
        <v>0</v>
      </c>
      <c r="R100" s="183">
        <v>0</v>
      </c>
      <c r="S100" s="183">
        <v>0</v>
      </c>
      <c r="T100" s="183">
        <v>0</v>
      </c>
      <c r="U100" s="183">
        <v>0</v>
      </c>
      <c r="V100" s="183">
        <v>0</v>
      </c>
      <c r="W100" s="183">
        <v>0</v>
      </c>
      <c r="X100" s="183">
        <v>0</v>
      </c>
      <c r="Y100" s="183">
        <v>0</v>
      </c>
      <c r="Z100" s="183">
        <v>0</v>
      </c>
      <c r="AA100" s="183">
        <v>0</v>
      </c>
      <c r="AB100" s="183">
        <v>0</v>
      </c>
      <c r="AC100" s="183">
        <v>0</v>
      </c>
      <c r="AD100" s="183">
        <v>0</v>
      </c>
      <c r="AE100" s="183">
        <v>0</v>
      </c>
      <c r="AF100" s="181" t="s">
        <v>1190</v>
      </c>
      <c r="AG100" s="37"/>
    </row>
    <row r="101" spans="1:33" ht="15" customHeight="1" x14ac:dyDescent="0.35">
      <c r="A101" s="36" t="s">
        <v>326</v>
      </c>
      <c r="B101" s="182" t="s">
        <v>327</v>
      </c>
      <c r="C101" s="183">
        <v>17.032639</v>
      </c>
      <c r="D101" s="183">
        <v>17.333525000000002</v>
      </c>
      <c r="E101" s="183">
        <v>17.471111000000001</v>
      </c>
      <c r="F101" s="183">
        <v>17.514868</v>
      </c>
      <c r="G101" s="183">
        <v>17.667708999999999</v>
      </c>
      <c r="H101" s="183">
        <v>17.921016999999999</v>
      </c>
      <c r="I101" s="183">
        <v>18.139037999999999</v>
      </c>
      <c r="J101" s="183">
        <v>18.293453</v>
      </c>
      <c r="K101" s="183">
        <v>18.389309000000001</v>
      </c>
      <c r="L101" s="183">
        <v>18.446940999999999</v>
      </c>
      <c r="M101" s="183">
        <v>18.571213</v>
      </c>
      <c r="N101" s="183">
        <v>18.730657999999998</v>
      </c>
      <c r="O101" s="183">
        <v>18.930088000000001</v>
      </c>
      <c r="P101" s="183">
        <v>19.092124999999999</v>
      </c>
      <c r="Q101" s="183">
        <v>19.259436000000001</v>
      </c>
      <c r="R101" s="183">
        <v>19.415512</v>
      </c>
      <c r="S101" s="183">
        <v>19.584526</v>
      </c>
      <c r="T101" s="183">
        <v>19.751868999999999</v>
      </c>
      <c r="U101" s="183">
        <v>19.950641999999998</v>
      </c>
      <c r="V101" s="183">
        <v>20.133372999999999</v>
      </c>
      <c r="W101" s="183">
        <v>20.325230000000001</v>
      </c>
      <c r="X101" s="183">
        <v>20.481424000000001</v>
      </c>
      <c r="Y101" s="183">
        <v>20.667052999999999</v>
      </c>
      <c r="Z101" s="183">
        <v>20.844881000000001</v>
      </c>
      <c r="AA101" s="183">
        <v>21.123301999999999</v>
      </c>
      <c r="AB101" s="183">
        <v>21.333514999999998</v>
      </c>
      <c r="AC101" s="183">
        <v>21.575635999999999</v>
      </c>
      <c r="AD101" s="183">
        <v>21.790666999999999</v>
      </c>
      <c r="AE101" s="183">
        <v>22.070596999999999</v>
      </c>
      <c r="AF101" s="181">
        <v>9.2969999999999997E-3</v>
      </c>
      <c r="AG101" s="37"/>
    </row>
    <row r="102" spans="1:33" ht="15" customHeight="1" x14ac:dyDescent="0.35">
      <c r="A102" s="36" t="s">
        <v>328</v>
      </c>
      <c r="B102" s="182" t="s">
        <v>294</v>
      </c>
      <c r="C102" s="183">
        <v>17.032639</v>
      </c>
      <c r="D102" s="183">
        <v>17.333525000000002</v>
      </c>
      <c r="E102" s="183">
        <v>17.471111000000001</v>
      </c>
      <c r="F102" s="183">
        <v>17.514868</v>
      </c>
      <c r="G102" s="183">
        <v>17.667708999999999</v>
      </c>
      <c r="H102" s="183">
        <v>17.921016999999999</v>
      </c>
      <c r="I102" s="183">
        <v>18.139037999999999</v>
      </c>
      <c r="J102" s="183">
        <v>18.293453</v>
      </c>
      <c r="K102" s="183">
        <v>18.389309000000001</v>
      </c>
      <c r="L102" s="183">
        <v>18.446940999999999</v>
      </c>
      <c r="M102" s="183">
        <v>18.571213</v>
      </c>
      <c r="N102" s="183">
        <v>18.730657999999998</v>
      </c>
      <c r="O102" s="183">
        <v>18.930088000000001</v>
      </c>
      <c r="P102" s="183">
        <v>19.092124999999999</v>
      </c>
      <c r="Q102" s="183">
        <v>19.259436000000001</v>
      </c>
      <c r="R102" s="183">
        <v>19.415512</v>
      </c>
      <c r="S102" s="183">
        <v>19.584526</v>
      </c>
      <c r="T102" s="183">
        <v>19.751868999999999</v>
      </c>
      <c r="U102" s="183">
        <v>19.950641999999998</v>
      </c>
      <c r="V102" s="183">
        <v>20.133372999999999</v>
      </c>
      <c r="W102" s="183">
        <v>20.325230000000001</v>
      </c>
      <c r="X102" s="183">
        <v>20.481424000000001</v>
      </c>
      <c r="Y102" s="183">
        <v>20.667052999999999</v>
      </c>
      <c r="Z102" s="183">
        <v>20.844881000000001</v>
      </c>
      <c r="AA102" s="183">
        <v>21.123301999999999</v>
      </c>
      <c r="AB102" s="183">
        <v>21.333514999999998</v>
      </c>
      <c r="AC102" s="183">
        <v>21.575635999999999</v>
      </c>
      <c r="AD102" s="183">
        <v>21.790666999999999</v>
      </c>
      <c r="AE102" s="183">
        <v>22.070596999999999</v>
      </c>
      <c r="AF102" s="181">
        <v>9.2969999999999997E-3</v>
      </c>
      <c r="AG102" s="37"/>
    </row>
    <row r="103" spans="1:33" ht="15" customHeight="1" x14ac:dyDescent="0.35">
      <c r="A103" s="36" t="s">
        <v>329</v>
      </c>
      <c r="B103" s="182" t="s">
        <v>330</v>
      </c>
      <c r="C103" s="183">
        <v>19.286148000000001</v>
      </c>
      <c r="D103" s="183">
        <v>19.959654</v>
      </c>
      <c r="E103" s="183">
        <v>20.258087</v>
      </c>
      <c r="F103" s="183">
        <v>20.448008000000002</v>
      </c>
      <c r="G103" s="183">
        <v>20.643234</v>
      </c>
      <c r="H103" s="183">
        <v>20.778293999999999</v>
      </c>
      <c r="I103" s="183">
        <v>20.888736999999999</v>
      </c>
      <c r="J103" s="183">
        <v>21.11046</v>
      </c>
      <c r="K103" s="183">
        <v>21.285655999999999</v>
      </c>
      <c r="L103" s="183">
        <v>21.525711000000001</v>
      </c>
      <c r="M103" s="183">
        <v>21.809334</v>
      </c>
      <c r="N103" s="183">
        <v>22.120438</v>
      </c>
      <c r="O103" s="183">
        <v>22.460100000000001</v>
      </c>
      <c r="P103" s="183">
        <v>22.760014000000002</v>
      </c>
      <c r="Q103" s="183">
        <v>23.042663999999998</v>
      </c>
      <c r="R103" s="183">
        <v>23.327525999999999</v>
      </c>
      <c r="S103" s="183">
        <v>23.620547999999999</v>
      </c>
      <c r="T103" s="183">
        <v>23.904606000000001</v>
      </c>
      <c r="U103" s="183">
        <v>24.228663999999998</v>
      </c>
      <c r="V103" s="183">
        <v>24.532539</v>
      </c>
      <c r="W103" s="183">
        <v>24.846294</v>
      </c>
      <c r="X103" s="183">
        <v>25.127307999999999</v>
      </c>
      <c r="Y103" s="183">
        <v>25.433437000000001</v>
      </c>
      <c r="Z103" s="183">
        <v>25.740656000000001</v>
      </c>
      <c r="AA103" s="183">
        <v>26.145723</v>
      </c>
      <c r="AB103" s="183">
        <v>26.505127000000002</v>
      </c>
      <c r="AC103" s="183">
        <v>26.890711</v>
      </c>
      <c r="AD103" s="183">
        <v>27.246131999999999</v>
      </c>
      <c r="AE103" s="183">
        <v>27.668061999999999</v>
      </c>
      <c r="AF103" s="181">
        <v>1.2971999999999999E-2</v>
      </c>
      <c r="AG103" s="37"/>
    </row>
    <row r="104" spans="1:33" ht="15" customHeight="1" x14ac:dyDescent="0.35">
      <c r="A104" s="36" t="s">
        <v>331</v>
      </c>
      <c r="B104" s="182" t="s">
        <v>294</v>
      </c>
      <c r="C104" s="183">
        <v>6.9668039999999998</v>
      </c>
      <c r="D104" s="183">
        <v>7.2055709999999999</v>
      </c>
      <c r="E104" s="183">
        <v>7.3069870000000003</v>
      </c>
      <c r="F104" s="183">
        <v>7.3605080000000003</v>
      </c>
      <c r="G104" s="183">
        <v>7.3962209999999997</v>
      </c>
      <c r="H104" s="183">
        <v>7.4034529999999998</v>
      </c>
      <c r="I104" s="183">
        <v>7.4034849999999999</v>
      </c>
      <c r="J104" s="183">
        <v>7.4601230000000003</v>
      </c>
      <c r="K104" s="183">
        <v>7.5075329999999996</v>
      </c>
      <c r="L104" s="183">
        <v>7.6063049999999999</v>
      </c>
      <c r="M104" s="183">
        <v>7.7227600000000001</v>
      </c>
      <c r="N104" s="183">
        <v>7.8505010000000004</v>
      </c>
      <c r="O104" s="183">
        <v>7.987139</v>
      </c>
      <c r="P104" s="183">
        <v>8.1068239999999996</v>
      </c>
      <c r="Q104" s="183">
        <v>8.2209280000000007</v>
      </c>
      <c r="R104" s="183">
        <v>8.3371739999999992</v>
      </c>
      <c r="S104" s="183">
        <v>8.4559110000000004</v>
      </c>
      <c r="T104" s="183">
        <v>8.5701509999999992</v>
      </c>
      <c r="U104" s="183">
        <v>8.700564</v>
      </c>
      <c r="V104" s="183">
        <v>8.8238339999999997</v>
      </c>
      <c r="W104" s="183">
        <v>8.9493679999999998</v>
      </c>
      <c r="X104" s="183">
        <v>9.0625599999999995</v>
      </c>
      <c r="Y104" s="183">
        <v>9.1843959999999996</v>
      </c>
      <c r="Z104" s="183">
        <v>9.3055529999999997</v>
      </c>
      <c r="AA104" s="183">
        <v>9.4632129999999997</v>
      </c>
      <c r="AB104" s="183">
        <v>9.6034579999999998</v>
      </c>
      <c r="AC104" s="183">
        <v>9.7528290000000002</v>
      </c>
      <c r="AD104" s="183">
        <v>9.890326</v>
      </c>
      <c r="AE104" s="183">
        <v>10.053587</v>
      </c>
      <c r="AF104" s="181">
        <v>1.3185000000000001E-2</v>
      </c>
      <c r="AG104" s="37"/>
    </row>
    <row r="105" spans="1:33" ht="15" customHeight="1" x14ac:dyDescent="0.35">
      <c r="A105" s="36" t="s">
        <v>332</v>
      </c>
      <c r="B105" s="182" t="s">
        <v>321</v>
      </c>
      <c r="C105" s="183">
        <v>12.319345</v>
      </c>
      <c r="D105" s="183">
        <v>12.754084000000001</v>
      </c>
      <c r="E105" s="183">
        <v>12.951098999999999</v>
      </c>
      <c r="F105" s="183">
        <v>13.0875</v>
      </c>
      <c r="G105" s="183">
        <v>13.247013000000001</v>
      </c>
      <c r="H105" s="183">
        <v>13.374840000000001</v>
      </c>
      <c r="I105" s="183">
        <v>13.485250000000001</v>
      </c>
      <c r="J105" s="183">
        <v>13.650337</v>
      </c>
      <c r="K105" s="183">
        <v>13.778123000000001</v>
      </c>
      <c r="L105" s="183">
        <v>13.919407</v>
      </c>
      <c r="M105" s="183">
        <v>14.086574000000001</v>
      </c>
      <c r="N105" s="183">
        <v>14.269936</v>
      </c>
      <c r="O105" s="183">
        <v>14.47296</v>
      </c>
      <c r="P105" s="183">
        <v>14.65319</v>
      </c>
      <c r="Q105" s="183">
        <v>14.821736</v>
      </c>
      <c r="R105" s="183">
        <v>14.990353000000001</v>
      </c>
      <c r="S105" s="183">
        <v>15.164637000000001</v>
      </c>
      <c r="T105" s="183">
        <v>15.334455</v>
      </c>
      <c r="U105" s="183">
        <v>15.528098999999999</v>
      </c>
      <c r="V105" s="183">
        <v>15.708705999999999</v>
      </c>
      <c r="W105" s="183">
        <v>15.896927</v>
      </c>
      <c r="X105" s="183">
        <v>16.064747000000001</v>
      </c>
      <c r="Y105" s="183">
        <v>16.249043</v>
      </c>
      <c r="Z105" s="183">
        <v>16.435102000000001</v>
      </c>
      <c r="AA105" s="183">
        <v>16.682510000000001</v>
      </c>
      <c r="AB105" s="183">
        <v>16.901668999999998</v>
      </c>
      <c r="AC105" s="183">
        <v>17.137882000000001</v>
      </c>
      <c r="AD105" s="183">
        <v>17.355803999999999</v>
      </c>
      <c r="AE105" s="183">
        <v>17.614474999999999</v>
      </c>
      <c r="AF105" s="181">
        <v>1.2851E-2</v>
      </c>
      <c r="AG105" s="37"/>
    </row>
    <row r="106" spans="1:33" ht="15" customHeight="1" x14ac:dyDescent="0.35">
      <c r="A106" s="36" t="s">
        <v>333</v>
      </c>
      <c r="B106" s="182" t="s">
        <v>323</v>
      </c>
      <c r="C106" s="183">
        <v>0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3">
        <v>0</v>
      </c>
      <c r="L106" s="183">
        <v>0</v>
      </c>
      <c r="M106" s="183">
        <v>0</v>
      </c>
      <c r="N106" s="183">
        <v>0</v>
      </c>
      <c r="O106" s="183">
        <v>0</v>
      </c>
      <c r="P106" s="183">
        <v>0</v>
      </c>
      <c r="Q106" s="183">
        <v>0</v>
      </c>
      <c r="R106" s="183">
        <v>0</v>
      </c>
      <c r="S106" s="183">
        <v>0</v>
      </c>
      <c r="T106" s="183">
        <v>0</v>
      </c>
      <c r="U106" s="183">
        <v>0</v>
      </c>
      <c r="V106" s="183">
        <v>0</v>
      </c>
      <c r="W106" s="183">
        <v>0</v>
      </c>
      <c r="X106" s="183">
        <v>0</v>
      </c>
      <c r="Y106" s="183">
        <v>0</v>
      </c>
      <c r="Z106" s="183">
        <v>0</v>
      </c>
      <c r="AA106" s="183">
        <v>0</v>
      </c>
      <c r="AB106" s="183">
        <v>0</v>
      </c>
      <c r="AC106" s="183">
        <v>0</v>
      </c>
      <c r="AD106" s="183">
        <v>0</v>
      </c>
      <c r="AE106" s="183">
        <v>0</v>
      </c>
      <c r="AF106" s="181" t="s">
        <v>1190</v>
      </c>
      <c r="AG106" s="37"/>
    </row>
    <row r="107" spans="1:33" ht="15" customHeight="1" x14ac:dyDescent="0.35">
      <c r="A107" s="36" t="s">
        <v>334</v>
      </c>
      <c r="B107" s="182" t="s">
        <v>325</v>
      </c>
      <c r="C107" s="183">
        <v>0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I107" s="183">
        <v>0</v>
      </c>
      <c r="J107" s="183">
        <v>0</v>
      </c>
      <c r="K107" s="183">
        <v>0</v>
      </c>
      <c r="L107" s="183">
        <v>0</v>
      </c>
      <c r="M107" s="183">
        <v>0</v>
      </c>
      <c r="N107" s="183">
        <v>0</v>
      </c>
      <c r="O107" s="183">
        <v>0</v>
      </c>
      <c r="P107" s="183">
        <v>0</v>
      </c>
      <c r="Q107" s="183">
        <v>0</v>
      </c>
      <c r="R107" s="183">
        <v>0</v>
      </c>
      <c r="S107" s="183">
        <v>0</v>
      </c>
      <c r="T107" s="183">
        <v>0</v>
      </c>
      <c r="U107" s="183">
        <v>0</v>
      </c>
      <c r="V107" s="183">
        <v>0</v>
      </c>
      <c r="W107" s="183">
        <v>0</v>
      </c>
      <c r="X107" s="183">
        <v>0</v>
      </c>
      <c r="Y107" s="183">
        <v>0</v>
      </c>
      <c r="Z107" s="183">
        <v>0</v>
      </c>
      <c r="AA107" s="183">
        <v>0</v>
      </c>
      <c r="AB107" s="183">
        <v>0</v>
      </c>
      <c r="AC107" s="183">
        <v>0</v>
      </c>
      <c r="AD107" s="183">
        <v>0</v>
      </c>
      <c r="AE107" s="183">
        <v>0</v>
      </c>
      <c r="AF107" s="181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184" t="s">
        <v>336</v>
      </c>
      <c r="C109" s="180">
        <v>202.83663899999999</v>
      </c>
      <c r="D109" s="180">
        <v>199.16296399999999</v>
      </c>
      <c r="E109" s="180">
        <v>195.80548099999999</v>
      </c>
      <c r="F109" s="180">
        <v>193.737213</v>
      </c>
      <c r="G109" s="180">
        <v>192.813141</v>
      </c>
      <c r="H109" s="180">
        <v>191.8974</v>
      </c>
      <c r="I109" s="180">
        <v>190.73350500000001</v>
      </c>
      <c r="J109" s="180">
        <v>189.210464</v>
      </c>
      <c r="K109" s="180">
        <v>187.40353400000001</v>
      </c>
      <c r="L109" s="180">
        <v>185.676941</v>
      </c>
      <c r="M109" s="180">
        <v>184.46688800000001</v>
      </c>
      <c r="N109" s="180">
        <v>183.61003099999999</v>
      </c>
      <c r="O109" s="180">
        <v>182.77757299999999</v>
      </c>
      <c r="P109" s="180">
        <v>181.99818400000001</v>
      </c>
      <c r="Q109" s="180">
        <v>181.450287</v>
      </c>
      <c r="R109" s="180">
        <v>181.105515</v>
      </c>
      <c r="S109" s="180">
        <v>180.74588</v>
      </c>
      <c r="T109" s="180">
        <v>180.38298</v>
      </c>
      <c r="U109" s="180">
        <v>180.29542499999999</v>
      </c>
      <c r="V109" s="180">
        <v>180.16119399999999</v>
      </c>
      <c r="W109" s="180">
        <v>179.988022</v>
      </c>
      <c r="X109" s="180">
        <v>179.81350699999999</v>
      </c>
      <c r="Y109" s="180">
        <v>179.55651900000001</v>
      </c>
      <c r="Z109" s="180">
        <v>179.24385100000001</v>
      </c>
      <c r="AA109" s="180">
        <v>178.94970699999999</v>
      </c>
      <c r="AB109" s="180">
        <v>178.72766100000001</v>
      </c>
      <c r="AC109" s="180">
        <v>178.49087499999999</v>
      </c>
      <c r="AD109" s="180">
        <v>178.228363</v>
      </c>
      <c r="AE109" s="180">
        <v>178.15554800000001</v>
      </c>
      <c r="AF109" s="178">
        <v>-4.6230000000000004E-3</v>
      </c>
      <c r="AG109" s="37"/>
    </row>
    <row r="110" spans="1:33" ht="15" customHeight="1" x14ac:dyDescent="0.35">
      <c r="A110" s="36" t="s">
        <v>337</v>
      </c>
      <c r="B110" s="182" t="s">
        <v>338</v>
      </c>
      <c r="C110" s="183">
        <v>163.608734</v>
      </c>
      <c r="D110" s="183">
        <v>160.38700900000001</v>
      </c>
      <c r="E110" s="183">
        <v>157.42775</v>
      </c>
      <c r="F110" s="183">
        <v>155.51083399999999</v>
      </c>
      <c r="G110" s="183">
        <v>154.51499899999999</v>
      </c>
      <c r="H110" s="183">
        <v>153.52697800000001</v>
      </c>
      <c r="I110" s="183">
        <v>152.34193400000001</v>
      </c>
      <c r="J110" s="183">
        <v>150.872345</v>
      </c>
      <c r="K110" s="183">
        <v>149.17961099999999</v>
      </c>
      <c r="L110" s="183">
        <v>147.55435199999999</v>
      </c>
      <c r="M110" s="183">
        <v>146.34231600000001</v>
      </c>
      <c r="N110" s="183">
        <v>145.41207900000001</v>
      </c>
      <c r="O110" s="183">
        <v>144.50224299999999</v>
      </c>
      <c r="P110" s="183">
        <v>143.63537600000001</v>
      </c>
      <c r="Q110" s="183">
        <v>142.95182800000001</v>
      </c>
      <c r="R110" s="183">
        <v>142.42834500000001</v>
      </c>
      <c r="S110" s="183">
        <v>141.89295999999999</v>
      </c>
      <c r="T110" s="183">
        <v>141.35481300000001</v>
      </c>
      <c r="U110" s="183">
        <v>141.03187600000001</v>
      </c>
      <c r="V110" s="183">
        <v>140.67157</v>
      </c>
      <c r="W110" s="183">
        <v>140.28007500000001</v>
      </c>
      <c r="X110" s="183">
        <v>139.886841</v>
      </c>
      <c r="Y110" s="183">
        <v>139.42889400000001</v>
      </c>
      <c r="Z110" s="183">
        <v>138.927322</v>
      </c>
      <c r="AA110" s="183">
        <v>138.439819</v>
      </c>
      <c r="AB110" s="183">
        <v>138.00765999999999</v>
      </c>
      <c r="AC110" s="183">
        <v>137.56359900000001</v>
      </c>
      <c r="AD110" s="183">
        <v>137.09927400000001</v>
      </c>
      <c r="AE110" s="183">
        <v>136.780182</v>
      </c>
      <c r="AF110" s="181">
        <v>-6.3759999999999997E-3</v>
      </c>
      <c r="AG110" s="37"/>
    </row>
    <row r="111" spans="1:33" ht="15" customHeight="1" x14ac:dyDescent="0.35">
      <c r="A111" s="36" t="s">
        <v>339</v>
      </c>
      <c r="B111" s="182" t="s">
        <v>220</v>
      </c>
      <c r="C111" s="183">
        <v>39.227898000000003</v>
      </c>
      <c r="D111" s="183">
        <v>38.775948</v>
      </c>
      <c r="E111" s="183">
        <v>38.377730999999997</v>
      </c>
      <c r="F111" s="183">
        <v>38.226379000000001</v>
      </c>
      <c r="G111" s="183">
        <v>38.298149000000002</v>
      </c>
      <c r="H111" s="183">
        <v>38.370418999999998</v>
      </c>
      <c r="I111" s="183">
        <v>38.391570999999999</v>
      </c>
      <c r="J111" s="183">
        <v>38.338120000000004</v>
      </c>
      <c r="K111" s="183">
        <v>38.223914999999998</v>
      </c>
      <c r="L111" s="183">
        <v>38.122588999999998</v>
      </c>
      <c r="M111" s="183">
        <v>38.124577000000002</v>
      </c>
      <c r="N111" s="183">
        <v>38.197955999999998</v>
      </c>
      <c r="O111" s="183">
        <v>38.275326</v>
      </c>
      <c r="P111" s="183">
        <v>38.362803999999997</v>
      </c>
      <c r="Q111" s="183">
        <v>38.498458999999997</v>
      </c>
      <c r="R111" s="183">
        <v>38.677174000000001</v>
      </c>
      <c r="S111" s="183">
        <v>38.852927999999999</v>
      </c>
      <c r="T111" s="183">
        <v>39.028163999999997</v>
      </c>
      <c r="U111" s="183">
        <v>39.263545999999998</v>
      </c>
      <c r="V111" s="183">
        <v>39.489632</v>
      </c>
      <c r="W111" s="183">
        <v>39.707951000000001</v>
      </c>
      <c r="X111" s="183">
        <v>39.926662</v>
      </c>
      <c r="Y111" s="183">
        <v>40.127631999999998</v>
      </c>
      <c r="Z111" s="183">
        <v>40.316527999999998</v>
      </c>
      <c r="AA111" s="183">
        <v>40.509892000000001</v>
      </c>
      <c r="AB111" s="183">
        <v>40.720008999999997</v>
      </c>
      <c r="AC111" s="183">
        <v>40.927284</v>
      </c>
      <c r="AD111" s="183">
        <v>41.129097000000002</v>
      </c>
      <c r="AE111" s="183">
        <v>41.375362000000003</v>
      </c>
      <c r="AF111" s="181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182" t="s">
        <v>341</v>
      </c>
      <c r="C113" s="183">
        <v>125.945221</v>
      </c>
      <c r="D113" s="183">
        <v>125.92506400000001</v>
      </c>
      <c r="E113" s="183">
        <v>126.01237500000001</v>
      </c>
      <c r="F113" s="183">
        <v>126.049858</v>
      </c>
      <c r="G113" s="183">
        <v>126.11367</v>
      </c>
      <c r="H113" s="183">
        <v>125.98440600000001</v>
      </c>
      <c r="I113" s="183">
        <v>125.852997</v>
      </c>
      <c r="J113" s="183">
        <v>125.755234</v>
      </c>
      <c r="K113" s="183">
        <v>125.652069</v>
      </c>
      <c r="L113" s="183">
        <v>125.54579200000001</v>
      </c>
      <c r="M113" s="183">
        <v>125.439178</v>
      </c>
      <c r="N113" s="183">
        <v>125.330147</v>
      </c>
      <c r="O113" s="183">
        <v>125.250381</v>
      </c>
      <c r="P113" s="183">
        <v>125.225021</v>
      </c>
      <c r="Q113" s="183">
        <v>125.255257</v>
      </c>
      <c r="R113" s="183">
        <v>125.318207</v>
      </c>
      <c r="S113" s="183">
        <v>125.411896</v>
      </c>
      <c r="T113" s="183">
        <v>125.52668799999999</v>
      </c>
      <c r="U113" s="183">
        <v>125.666534</v>
      </c>
      <c r="V113" s="183">
        <v>125.797371</v>
      </c>
      <c r="W113" s="183">
        <v>125.925034</v>
      </c>
      <c r="X113" s="183">
        <v>126.04557</v>
      </c>
      <c r="Y113" s="183">
        <v>126.16628300000001</v>
      </c>
      <c r="Z113" s="183">
        <v>126.32028200000001</v>
      </c>
      <c r="AA113" s="183">
        <v>126.49239300000001</v>
      </c>
      <c r="AB113" s="183">
        <v>126.66081200000001</v>
      </c>
      <c r="AC113" s="183">
        <v>126.811455</v>
      </c>
      <c r="AD113" s="183">
        <v>126.974289</v>
      </c>
      <c r="AE113" s="183">
        <v>127.158676</v>
      </c>
      <c r="AF113" s="181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182" t="s">
        <v>343</v>
      </c>
      <c r="C114" s="183">
        <v>905.73223900000005</v>
      </c>
      <c r="D114" s="183">
        <v>820.54260299999999</v>
      </c>
      <c r="E114" s="183">
        <v>760.982483</v>
      </c>
      <c r="F114" s="183">
        <v>726.75244099999998</v>
      </c>
      <c r="G114" s="183">
        <v>695.850098</v>
      </c>
      <c r="H114" s="183">
        <v>653.98541299999999</v>
      </c>
      <c r="I114" s="183">
        <v>613.92791699999998</v>
      </c>
      <c r="J114" s="183">
        <v>612.03295900000001</v>
      </c>
      <c r="K114" s="183">
        <v>610.31640600000003</v>
      </c>
      <c r="L114" s="183">
        <v>611.89654499999995</v>
      </c>
      <c r="M114" s="183">
        <v>617.76355000000001</v>
      </c>
      <c r="N114" s="183">
        <v>626.28515600000003</v>
      </c>
      <c r="O114" s="183">
        <v>630.76672399999995</v>
      </c>
      <c r="P114" s="183">
        <v>633.47729500000003</v>
      </c>
      <c r="Q114" s="183">
        <v>634.00311299999998</v>
      </c>
      <c r="R114" s="183">
        <v>632.96820100000002</v>
      </c>
      <c r="S114" s="183">
        <v>637.83142099999998</v>
      </c>
      <c r="T114" s="183">
        <v>636.66796899999997</v>
      </c>
      <c r="U114" s="183">
        <v>645.807007</v>
      </c>
      <c r="V114" s="183">
        <v>652.42675799999995</v>
      </c>
      <c r="W114" s="183">
        <v>658.166382</v>
      </c>
      <c r="X114" s="183">
        <v>660.99408000000005</v>
      </c>
      <c r="Y114" s="183">
        <v>665.09454300000004</v>
      </c>
      <c r="Z114" s="183">
        <v>669.20263699999998</v>
      </c>
      <c r="AA114" s="183">
        <v>674.53369099999998</v>
      </c>
      <c r="AB114" s="183">
        <v>682.13464399999998</v>
      </c>
      <c r="AC114" s="183">
        <v>689.49054000000001</v>
      </c>
      <c r="AD114" s="183">
        <v>691.88214100000005</v>
      </c>
      <c r="AE114" s="183">
        <v>696.77728300000001</v>
      </c>
      <c r="AF114" s="181">
        <v>-9.3229999999999997E-3</v>
      </c>
      <c r="AG114" s="37"/>
      <c r="AH114" s="35"/>
    </row>
    <row r="115" spans="1:34" ht="12" customHeight="1" x14ac:dyDescent="0.35">
      <c r="A115" s="36" t="s">
        <v>2583</v>
      </c>
      <c r="B115" s="182" t="s">
        <v>2584</v>
      </c>
      <c r="C115" s="183">
        <v>332.52310199999999</v>
      </c>
      <c r="D115" s="183">
        <v>377.97052000000002</v>
      </c>
      <c r="E115" s="183">
        <v>384.00460800000002</v>
      </c>
      <c r="F115" s="183">
        <v>408.78292800000003</v>
      </c>
      <c r="G115" s="183">
        <v>446.260651</v>
      </c>
      <c r="H115" s="183">
        <v>477.17263800000001</v>
      </c>
      <c r="I115" s="183">
        <v>503.61007699999999</v>
      </c>
      <c r="J115" s="183">
        <v>527.57086200000003</v>
      </c>
      <c r="K115" s="183">
        <v>577.96905500000003</v>
      </c>
      <c r="L115" s="183">
        <v>628.36724900000002</v>
      </c>
      <c r="M115" s="183">
        <v>680.00372300000004</v>
      </c>
      <c r="N115" s="183">
        <v>729.163635</v>
      </c>
      <c r="O115" s="183">
        <v>771.16210899999999</v>
      </c>
      <c r="P115" s="183">
        <v>796.36120600000004</v>
      </c>
      <c r="Q115" s="183">
        <v>814.39892599999996</v>
      </c>
      <c r="R115" s="183">
        <v>829.96002199999998</v>
      </c>
      <c r="S115" s="183">
        <v>838.35974099999999</v>
      </c>
      <c r="T115" s="183">
        <v>838.35974099999999</v>
      </c>
      <c r="U115" s="183">
        <v>839.59802200000001</v>
      </c>
      <c r="V115" s="183">
        <v>838.35974099999999</v>
      </c>
      <c r="W115" s="183">
        <v>838.35974099999999</v>
      </c>
      <c r="X115" s="183">
        <v>838.35974099999999</v>
      </c>
      <c r="Y115" s="183">
        <v>839.59802200000001</v>
      </c>
      <c r="Z115" s="183">
        <v>838.35974099999999</v>
      </c>
      <c r="AA115" s="183">
        <v>838.35974099999999</v>
      </c>
      <c r="AB115" s="183">
        <v>838.35974099999999</v>
      </c>
      <c r="AC115" s="183">
        <v>839.59802200000001</v>
      </c>
      <c r="AD115" s="183">
        <v>838.35974099999999</v>
      </c>
      <c r="AE115" s="183">
        <v>838.35974099999999</v>
      </c>
      <c r="AF115" s="181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380" t="s">
        <v>345</v>
      </c>
      <c r="C117" s="381">
        <v>27986.478515999999</v>
      </c>
      <c r="D117" s="381">
        <v>28032.220702999999</v>
      </c>
      <c r="E117" s="381">
        <v>27776.765625</v>
      </c>
      <c r="F117" s="381">
        <v>27465.828125</v>
      </c>
      <c r="G117" s="381">
        <v>27255.169922000001</v>
      </c>
      <c r="H117" s="381">
        <v>27052.175781000002</v>
      </c>
      <c r="I117" s="381">
        <v>26819.683593999998</v>
      </c>
      <c r="J117" s="381">
        <v>26592.78125</v>
      </c>
      <c r="K117" s="381">
        <v>26361.335938</v>
      </c>
      <c r="L117" s="381">
        <v>26163.675781000002</v>
      </c>
      <c r="M117" s="381">
        <v>26008.943359000001</v>
      </c>
      <c r="N117" s="381">
        <v>25899.167968999998</v>
      </c>
      <c r="O117" s="381">
        <v>25803.771484000001</v>
      </c>
      <c r="P117" s="381">
        <v>25706.130859000001</v>
      </c>
      <c r="Q117" s="381">
        <v>25600.619140999999</v>
      </c>
      <c r="R117" s="381">
        <v>25535.832031000002</v>
      </c>
      <c r="S117" s="381">
        <v>25495.666015999999</v>
      </c>
      <c r="T117" s="381">
        <v>25451.617188</v>
      </c>
      <c r="U117" s="381">
        <v>25462.876952999999</v>
      </c>
      <c r="V117" s="381">
        <v>25488.181640999999</v>
      </c>
      <c r="W117" s="381">
        <v>25533.677734000001</v>
      </c>
      <c r="X117" s="381">
        <v>25586.275390999999</v>
      </c>
      <c r="Y117" s="381">
        <v>25660.166015999999</v>
      </c>
      <c r="Z117" s="381">
        <v>25746.871093999998</v>
      </c>
      <c r="AA117" s="381">
        <v>25871.171875</v>
      </c>
      <c r="AB117" s="381">
        <v>26021.988281000002</v>
      </c>
      <c r="AC117" s="381">
        <v>26178.046875</v>
      </c>
      <c r="AD117" s="381">
        <v>26334.755859000001</v>
      </c>
      <c r="AE117" s="381">
        <v>26541.847656000002</v>
      </c>
      <c r="AF117" s="382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373" t="s">
        <v>2585</v>
      </c>
      <c r="C119" s="370"/>
      <c r="D119" s="370"/>
      <c r="E119" s="370"/>
      <c r="F119" s="370"/>
      <c r="G119" s="370"/>
      <c r="H119" s="370"/>
      <c r="I119" s="370"/>
      <c r="J119" s="370"/>
      <c r="K119" s="370"/>
      <c r="L119" s="370"/>
      <c r="M119" s="370"/>
      <c r="N119" s="370"/>
      <c r="O119" s="370"/>
      <c r="P119" s="370"/>
      <c r="Q119" s="370"/>
      <c r="R119" s="370"/>
      <c r="S119" s="370"/>
      <c r="T119" s="370"/>
      <c r="U119" s="370"/>
      <c r="V119" s="370"/>
      <c r="W119" s="370"/>
      <c r="X119" s="370"/>
      <c r="Y119" s="370"/>
      <c r="Z119" s="370"/>
      <c r="AA119" s="370"/>
      <c r="AB119" s="370"/>
      <c r="AC119" s="370"/>
      <c r="AD119" s="370"/>
      <c r="AE119" s="370"/>
      <c r="AF119" s="370"/>
      <c r="AG119" s="370"/>
      <c r="AH119" s="159"/>
    </row>
    <row r="120" spans="1:34" ht="15" customHeight="1" x14ac:dyDescent="0.35">
      <c r="A120" s="35"/>
      <c r="B120" s="37" t="s">
        <v>2093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2046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2047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2048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2586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1997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371"/>
      <c r="C259" s="371"/>
      <c r="D259" s="371"/>
      <c r="E259" s="371"/>
      <c r="F259" s="371"/>
      <c r="G259" s="371"/>
      <c r="H259" s="371"/>
      <c r="I259" s="371"/>
      <c r="J259" s="371"/>
      <c r="K259" s="371"/>
      <c r="L259" s="371"/>
      <c r="M259" s="371"/>
      <c r="N259" s="371"/>
      <c r="O259" s="371"/>
      <c r="P259" s="371"/>
      <c r="Q259" s="371"/>
      <c r="R259" s="371"/>
      <c r="S259" s="371"/>
      <c r="T259" s="371"/>
      <c r="U259" s="371"/>
      <c r="V259" s="371"/>
      <c r="W259" s="371"/>
      <c r="X259" s="371"/>
      <c r="Y259" s="371"/>
      <c r="Z259" s="371"/>
      <c r="AA259" s="371"/>
      <c r="AB259" s="371"/>
      <c r="AC259" s="371"/>
      <c r="AD259" s="371"/>
      <c r="AE259" s="371"/>
      <c r="AF259" s="371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371"/>
      <c r="C339" s="371"/>
      <c r="D339" s="371"/>
      <c r="E339" s="371"/>
      <c r="F339" s="371"/>
      <c r="G339" s="371"/>
      <c r="H339" s="371"/>
      <c r="I339" s="371"/>
      <c r="J339" s="371"/>
      <c r="K339" s="371"/>
      <c r="L339" s="371"/>
      <c r="M339" s="371"/>
      <c r="N339" s="371"/>
      <c r="O339" s="371"/>
      <c r="P339" s="371"/>
      <c r="Q339" s="371"/>
      <c r="R339" s="371"/>
      <c r="S339" s="371"/>
      <c r="T339" s="371"/>
      <c r="U339" s="371"/>
      <c r="V339" s="371"/>
      <c r="W339" s="371"/>
      <c r="X339" s="371"/>
      <c r="Y339" s="371"/>
      <c r="Z339" s="371"/>
      <c r="AA339" s="371"/>
      <c r="AB339" s="371"/>
      <c r="AC339" s="371"/>
      <c r="AD339" s="371"/>
      <c r="AE339" s="371"/>
      <c r="AF339" s="371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371"/>
      <c r="C452" s="371"/>
      <c r="D452" s="371"/>
      <c r="E452" s="371"/>
      <c r="F452" s="371"/>
      <c r="G452" s="371"/>
      <c r="H452" s="371"/>
      <c r="I452" s="371"/>
      <c r="J452" s="371"/>
      <c r="K452" s="371"/>
      <c r="L452" s="371"/>
      <c r="M452" s="371"/>
      <c r="N452" s="371"/>
      <c r="O452" s="371"/>
      <c r="P452" s="371"/>
      <c r="Q452" s="371"/>
      <c r="R452" s="371"/>
      <c r="S452" s="371"/>
      <c r="T452" s="371"/>
      <c r="U452" s="371"/>
      <c r="V452" s="371"/>
      <c r="W452" s="371"/>
      <c r="X452" s="371"/>
      <c r="Y452" s="371"/>
      <c r="Z452" s="371"/>
      <c r="AA452" s="371"/>
      <c r="AB452" s="371"/>
      <c r="AC452" s="371"/>
      <c r="AD452" s="371"/>
      <c r="AE452" s="371"/>
      <c r="AF452" s="371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371"/>
      <c r="C565" s="371"/>
      <c r="D565" s="371"/>
      <c r="E565" s="371"/>
      <c r="F565" s="371"/>
      <c r="G565" s="371"/>
      <c r="H565" s="371"/>
      <c r="I565" s="371"/>
      <c r="J565" s="371"/>
      <c r="K565" s="371"/>
      <c r="L565" s="371"/>
      <c r="M565" s="371"/>
      <c r="N565" s="371"/>
      <c r="O565" s="371"/>
      <c r="P565" s="371"/>
      <c r="Q565" s="371"/>
      <c r="R565" s="371"/>
      <c r="S565" s="371"/>
      <c r="T565" s="371"/>
      <c r="U565" s="371"/>
      <c r="V565" s="371"/>
      <c r="W565" s="371"/>
      <c r="X565" s="371"/>
      <c r="Y565" s="371"/>
      <c r="Z565" s="371"/>
      <c r="AA565" s="371"/>
      <c r="AB565" s="371"/>
      <c r="AC565" s="371"/>
      <c r="AD565" s="371"/>
      <c r="AE565" s="371"/>
      <c r="AF565" s="371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371"/>
      <c r="C663" s="371"/>
      <c r="D663" s="371"/>
      <c r="E663" s="371"/>
      <c r="F663" s="371"/>
      <c r="G663" s="371"/>
      <c r="H663" s="371"/>
      <c r="I663" s="371"/>
      <c r="J663" s="371"/>
      <c r="K663" s="371"/>
      <c r="L663" s="371"/>
      <c r="M663" s="371"/>
      <c r="N663" s="371"/>
      <c r="O663" s="371"/>
      <c r="P663" s="371"/>
      <c r="Q663" s="371"/>
      <c r="R663" s="371"/>
      <c r="S663" s="371"/>
      <c r="T663" s="371"/>
      <c r="U663" s="371"/>
      <c r="V663" s="371"/>
      <c r="W663" s="371"/>
      <c r="X663" s="371"/>
      <c r="Y663" s="371"/>
      <c r="Z663" s="371"/>
      <c r="AA663" s="371"/>
      <c r="AB663" s="371"/>
      <c r="AC663" s="371"/>
      <c r="AD663" s="371"/>
      <c r="AE663" s="371"/>
      <c r="AF663" s="371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371"/>
      <c r="C735" s="371"/>
      <c r="D735" s="371"/>
      <c r="E735" s="371"/>
      <c r="F735" s="371"/>
      <c r="G735" s="371"/>
      <c r="H735" s="371"/>
      <c r="I735" s="371"/>
      <c r="J735" s="371"/>
      <c r="K735" s="371"/>
      <c r="L735" s="371"/>
      <c r="M735" s="371"/>
      <c r="N735" s="371"/>
      <c r="O735" s="371"/>
      <c r="P735" s="371"/>
      <c r="Q735" s="371"/>
      <c r="R735" s="371"/>
      <c r="S735" s="371"/>
      <c r="T735" s="371"/>
      <c r="U735" s="371"/>
      <c r="V735" s="371"/>
      <c r="W735" s="371"/>
      <c r="X735" s="371"/>
      <c r="Y735" s="371"/>
      <c r="Z735" s="371"/>
      <c r="AA735" s="371"/>
      <c r="AB735" s="371"/>
      <c r="AC735" s="371"/>
      <c r="AD735" s="371"/>
      <c r="AE735" s="371"/>
      <c r="AF735" s="371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371"/>
      <c r="C911" s="371"/>
      <c r="D911" s="371"/>
      <c r="E911" s="371"/>
      <c r="F911" s="371"/>
      <c r="G911" s="371"/>
      <c r="H911" s="371"/>
      <c r="I911" s="371"/>
      <c r="J911" s="371"/>
      <c r="K911" s="371"/>
      <c r="L911" s="371"/>
      <c r="M911" s="371"/>
      <c r="N911" s="371"/>
      <c r="O911" s="371"/>
      <c r="P911" s="371"/>
      <c r="Q911" s="371"/>
      <c r="R911" s="371"/>
      <c r="S911" s="371"/>
      <c r="T911" s="371"/>
      <c r="U911" s="371"/>
      <c r="V911" s="371"/>
      <c r="W911" s="371"/>
      <c r="X911" s="371"/>
      <c r="Y911" s="371"/>
      <c r="Z911" s="371"/>
      <c r="AA911" s="371"/>
      <c r="AB911" s="371"/>
      <c r="AC911" s="371"/>
      <c r="AD911" s="371"/>
      <c r="AE911" s="371"/>
      <c r="AF911" s="371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371"/>
      <c r="C994" s="371"/>
      <c r="D994" s="371"/>
      <c r="E994" s="371"/>
      <c r="F994" s="371"/>
      <c r="G994" s="371"/>
      <c r="H994" s="371"/>
      <c r="I994" s="371"/>
      <c r="J994" s="371"/>
      <c r="K994" s="371"/>
      <c r="L994" s="371"/>
      <c r="M994" s="371"/>
      <c r="N994" s="371"/>
      <c r="O994" s="371"/>
      <c r="P994" s="371"/>
      <c r="Q994" s="371"/>
      <c r="R994" s="371"/>
      <c r="S994" s="371"/>
      <c r="T994" s="371"/>
      <c r="U994" s="371"/>
      <c r="V994" s="371"/>
      <c r="W994" s="371"/>
      <c r="X994" s="371"/>
      <c r="Y994" s="371"/>
      <c r="Z994" s="371"/>
      <c r="AA994" s="371"/>
      <c r="AB994" s="371"/>
      <c r="AC994" s="371"/>
      <c r="AD994" s="371"/>
      <c r="AE994" s="371"/>
      <c r="AF994" s="371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371"/>
      <c r="C1096" s="371"/>
      <c r="D1096" s="371"/>
      <c r="E1096" s="371"/>
      <c r="F1096" s="371"/>
      <c r="G1096" s="371"/>
      <c r="H1096" s="371"/>
      <c r="I1096" s="371"/>
      <c r="J1096" s="371"/>
      <c r="K1096" s="371"/>
      <c r="L1096" s="371"/>
      <c r="M1096" s="371"/>
      <c r="N1096" s="371"/>
      <c r="O1096" s="371"/>
      <c r="P1096" s="371"/>
      <c r="Q1096" s="371"/>
      <c r="R1096" s="371"/>
      <c r="S1096" s="371"/>
      <c r="T1096" s="371"/>
      <c r="U1096" s="371"/>
      <c r="V1096" s="371"/>
      <c r="W1096" s="371"/>
      <c r="X1096" s="371"/>
      <c r="Y1096" s="371"/>
      <c r="Z1096" s="371"/>
      <c r="AA1096" s="371"/>
      <c r="AB1096" s="371"/>
      <c r="AC1096" s="371"/>
      <c r="AD1096" s="371"/>
      <c r="AE1096" s="371"/>
      <c r="AF1096" s="371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371"/>
      <c r="C1194" s="371"/>
      <c r="D1194" s="371"/>
      <c r="E1194" s="371"/>
      <c r="F1194" s="371"/>
      <c r="G1194" s="371"/>
      <c r="H1194" s="371"/>
      <c r="I1194" s="371"/>
      <c r="J1194" s="371"/>
      <c r="K1194" s="371"/>
      <c r="L1194" s="371"/>
      <c r="M1194" s="371"/>
      <c r="N1194" s="371"/>
      <c r="O1194" s="371"/>
      <c r="P1194" s="371"/>
      <c r="Q1194" s="371"/>
      <c r="R1194" s="371"/>
      <c r="S1194" s="371"/>
      <c r="T1194" s="371"/>
      <c r="U1194" s="371"/>
      <c r="V1194" s="371"/>
      <c r="W1194" s="371"/>
      <c r="X1194" s="371"/>
      <c r="Y1194" s="371"/>
      <c r="Z1194" s="371"/>
      <c r="AA1194" s="371"/>
      <c r="AB1194" s="371"/>
      <c r="AC1194" s="371"/>
      <c r="AD1194" s="371"/>
      <c r="AE1194" s="371"/>
      <c r="AF1194" s="371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371"/>
      <c r="C1294" s="371"/>
      <c r="D1294" s="371"/>
      <c r="E1294" s="371"/>
      <c r="F1294" s="371"/>
      <c r="G1294" s="371"/>
      <c r="H1294" s="371"/>
      <c r="I1294" s="371"/>
      <c r="J1294" s="371"/>
      <c r="K1294" s="371"/>
      <c r="L1294" s="371"/>
      <c r="M1294" s="371"/>
      <c r="N1294" s="371"/>
      <c r="O1294" s="371"/>
      <c r="P1294" s="371"/>
      <c r="Q1294" s="371"/>
      <c r="R1294" s="371"/>
      <c r="S1294" s="371"/>
      <c r="T1294" s="371"/>
      <c r="U1294" s="371"/>
      <c r="V1294" s="371"/>
      <c r="W1294" s="371"/>
      <c r="X1294" s="371"/>
      <c r="Y1294" s="371"/>
      <c r="Z1294" s="371"/>
      <c r="AA1294" s="371"/>
      <c r="AB1294" s="371"/>
      <c r="AC1294" s="371"/>
      <c r="AD1294" s="371"/>
      <c r="AE1294" s="371"/>
      <c r="AF1294" s="371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371"/>
      <c r="C1590" s="371"/>
      <c r="D1590" s="371"/>
      <c r="E1590" s="371"/>
      <c r="F1590" s="371"/>
      <c r="G1590" s="371"/>
      <c r="H1590" s="371"/>
      <c r="I1590" s="371"/>
      <c r="J1590" s="371"/>
      <c r="K1590" s="371"/>
      <c r="L1590" s="371"/>
      <c r="M1590" s="371"/>
      <c r="N1590" s="371"/>
      <c r="O1590" s="371"/>
      <c r="P1590" s="371"/>
      <c r="Q1590" s="371"/>
      <c r="R1590" s="371"/>
      <c r="S1590" s="371"/>
      <c r="T1590" s="371"/>
      <c r="U1590" s="371"/>
      <c r="V1590" s="371"/>
      <c r="W1590" s="371"/>
      <c r="X1590" s="371"/>
      <c r="Y1590" s="371"/>
      <c r="Z1590" s="371"/>
      <c r="AA1590" s="371"/>
      <c r="AB1590" s="371"/>
      <c r="AC1590" s="371"/>
      <c r="AD1590" s="371"/>
      <c r="AE1590" s="371"/>
      <c r="AF1590" s="371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371"/>
      <c r="C1813" s="371"/>
      <c r="D1813" s="371"/>
      <c r="E1813" s="371"/>
      <c r="F1813" s="371"/>
      <c r="G1813" s="371"/>
      <c r="H1813" s="371"/>
      <c r="I1813" s="371"/>
      <c r="J1813" s="371"/>
      <c r="K1813" s="371"/>
      <c r="L1813" s="371"/>
      <c r="M1813" s="371"/>
      <c r="N1813" s="371"/>
      <c r="O1813" s="371"/>
      <c r="P1813" s="371"/>
      <c r="Q1813" s="371"/>
      <c r="R1813" s="371"/>
      <c r="S1813" s="371"/>
      <c r="T1813" s="371"/>
      <c r="U1813" s="371"/>
      <c r="V1813" s="371"/>
      <c r="W1813" s="371"/>
      <c r="X1813" s="371"/>
      <c r="Y1813" s="371"/>
      <c r="Z1813" s="371"/>
      <c r="AA1813" s="371"/>
      <c r="AB1813" s="371"/>
      <c r="AC1813" s="371"/>
      <c r="AD1813" s="371"/>
      <c r="AE1813" s="371"/>
      <c r="AF1813" s="371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371"/>
      <c r="C2090" s="371"/>
      <c r="D2090" s="371"/>
      <c r="E2090" s="371"/>
      <c r="F2090" s="371"/>
      <c r="G2090" s="371"/>
      <c r="H2090" s="371"/>
      <c r="I2090" s="371"/>
      <c r="J2090" s="371"/>
      <c r="K2090" s="371"/>
      <c r="L2090" s="371"/>
      <c r="M2090" s="371"/>
      <c r="N2090" s="371"/>
      <c r="O2090" s="371"/>
      <c r="P2090" s="371"/>
      <c r="Q2090" s="371"/>
      <c r="R2090" s="371"/>
      <c r="S2090" s="371"/>
      <c r="T2090" s="371"/>
      <c r="U2090" s="371"/>
      <c r="V2090" s="371"/>
      <c r="W2090" s="371"/>
      <c r="X2090" s="371"/>
      <c r="Y2090" s="371"/>
      <c r="Z2090" s="371"/>
      <c r="AA2090" s="371"/>
      <c r="AB2090" s="371"/>
      <c r="AC2090" s="371"/>
      <c r="AD2090" s="371"/>
      <c r="AE2090" s="371"/>
      <c r="AF2090" s="371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371"/>
      <c r="C2425" s="371"/>
      <c r="D2425" s="371"/>
      <c r="E2425" s="371"/>
      <c r="F2425" s="371"/>
      <c r="G2425" s="371"/>
      <c r="H2425" s="371"/>
      <c r="I2425" s="371"/>
      <c r="J2425" s="371"/>
      <c r="K2425" s="371"/>
      <c r="L2425" s="371"/>
      <c r="M2425" s="371"/>
      <c r="N2425" s="371"/>
      <c r="O2425" s="371"/>
      <c r="P2425" s="371"/>
      <c r="Q2425" s="371"/>
      <c r="R2425" s="371"/>
      <c r="S2425" s="371"/>
      <c r="T2425" s="371"/>
      <c r="U2425" s="371"/>
      <c r="V2425" s="371"/>
      <c r="W2425" s="371"/>
      <c r="X2425" s="371"/>
      <c r="Y2425" s="371"/>
      <c r="Z2425" s="371"/>
      <c r="AA2425" s="371"/>
      <c r="AB2425" s="371"/>
      <c r="AC2425" s="371"/>
      <c r="AD2425" s="371"/>
      <c r="AE2425" s="371"/>
      <c r="AF2425" s="371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371"/>
      <c r="C2745" s="371"/>
      <c r="D2745" s="371"/>
      <c r="E2745" s="371"/>
      <c r="F2745" s="371"/>
      <c r="G2745" s="371"/>
      <c r="H2745" s="371"/>
      <c r="I2745" s="371"/>
      <c r="J2745" s="371"/>
      <c r="K2745" s="371"/>
      <c r="L2745" s="371"/>
      <c r="M2745" s="371"/>
      <c r="N2745" s="371"/>
      <c r="O2745" s="371"/>
      <c r="P2745" s="371"/>
      <c r="Q2745" s="371"/>
      <c r="R2745" s="371"/>
      <c r="S2745" s="371"/>
      <c r="T2745" s="371"/>
      <c r="U2745" s="371"/>
      <c r="V2745" s="371"/>
      <c r="W2745" s="371"/>
      <c r="X2745" s="371"/>
      <c r="Y2745" s="371"/>
      <c r="Z2745" s="371"/>
      <c r="AA2745" s="371"/>
      <c r="AB2745" s="371"/>
      <c r="AC2745" s="371"/>
      <c r="AD2745" s="371"/>
      <c r="AE2745" s="371"/>
      <c r="AF2745" s="371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371"/>
      <c r="C3076" s="371"/>
      <c r="D3076" s="371"/>
      <c r="E3076" s="371"/>
      <c r="F3076" s="371"/>
      <c r="G3076" s="371"/>
      <c r="H3076" s="371"/>
      <c r="I3076" s="371"/>
      <c r="J3076" s="371"/>
      <c r="K3076" s="371"/>
      <c r="L3076" s="371"/>
      <c r="M3076" s="371"/>
      <c r="N3076" s="371"/>
      <c r="O3076" s="371"/>
      <c r="P3076" s="371"/>
      <c r="Q3076" s="371"/>
      <c r="R3076" s="371"/>
      <c r="S3076" s="371"/>
      <c r="T3076" s="371"/>
      <c r="U3076" s="371"/>
      <c r="V3076" s="371"/>
      <c r="W3076" s="371"/>
      <c r="X3076" s="371"/>
      <c r="Y3076" s="371"/>
      <c r="Z3076" s="371"/>
      <c r="AA3076" s="371"/>
      <c r="AB3076" s="371"/>
      <c r="AC3076" s="371"/>
      <c r="AD3076" s="371"/>
      <c r="AE3076" s="371"/>
      <c r="AF3076" s="371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371"/>
      <c r="C3393" s="371"/>
      <c r="D3393" s="371"/>
      <c r="E3393" s="371"/>
      <c r="F3393" s="371"/>
      <c r="G3393" s="371"/>
      <c r="H3393" s="371"/>
      <c r="I3393" s="371"/>
      <c r="J3393" s="371"/>
      <c r="K3393" s="371"/>
      <c r="L3393" s="371"/>
      <c r="M3393" s="371"/>
      <c r="N3393" s="371"/>
      <c r="O3393" s="371"/>
      <c r="P3393" s="371"/>
      <c r="Q3393" s="371"/>
      <c r="R3393" s="371"/>
      <c r="S3393" s="371"/>
      <c r="T3393" s="371"/>
      <c r="U3393" s="371"/>
      <c r="V3393" s="371"/>
      <c r="W3393" s="371"/>
      <c r="X3393" s="371"/>
      <c r="Y3393" s="371"/>
      <c r="Z3393" s="371"/>
      <c r="AA3393" s="371"/>
      <c r="AB3393" s="371"/>
      <c r="AC3393" s="371"/>
      <c r="AD3393" s="371"/>
      <c r="AE3393" s="371"/>
      <c r="AF3393" s="371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371"/>
      <c r="C3502" s="371"/>
      <c r="D3502" s="371"/>
      <c r="E3502" s="371"/>
      <c r="F3502" s="371"/>
      <c r="G3502" s="371"/>
      <c r="H3502" s="371"/>
      <c r="I3502" s="371"/>
      <c r="J3502" s="371"/>
      <c r="K3502" s="371"/>
      <c r="L3502" s="371"/>
      <c r="M3502" s="371"/>
      <c r="N3502" s="371"/>
      <c r="O3502" s="371"/>
      <c r="P3502" s="371"/>
      <c r="Q3502" s="371"/>
      <c r="R3502" s="371"/>
      <c r="S3502" s="371"/>
      <c r="T3502" s="371"/>
      <c r="U3502" s="371"/>
      <c r="V3502" s="371"/>
      <c r="W3502" s="371"/>
      <c r="X3502" s="371"/>
      <c r="Y3502" s="371"/>
      <c r="Z3502" s="371"/>
      <c r="AA3502" s="371"/>
      <c r="AB3502" s="371"/>
      <c r="AC3502" s="371"/>
      <c r="AD3502" s="371"/>
      <c r="AE3502" s="371"/>
      <c r="AF3502" s="371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371"/>
      <c r="C3627" s="371"/>
      <c r="D3627" s="371"/>
      <c r="E3627" s="371"/>
      <c r="F3627" s="371"/>
      <c r="G3627" s="371"/>
      <c r="H3627" s="371"/>
      <c r="I3627" s="371"/>
      <c r="J3627" s="371"/>
      <c r="K3627" s="371"/>
      <c r="L3627" s="371"/>
      <c r="M3627" s="371"/>
      <c r="N3627" s="371"/>
      <c r="O3627" s="371"/>
      <c r="P3627" s="371"/>
      <c r="Q3627" s="371"/>
      <c r="R3627" s="371"/>
      <c r="S3627" s="371"/>
      <c r="T3627" s="371"/>
      <c r="U3627" s="371"/>
      <c r="V3627" s="371"/>
      <c r="W3627" s="371"/>
      <c r="X3627" s="371"/>
      <c r="Y3627" s="371"/>
      <c r="Z3627" s="371"/>
      <c r="AA3627" s="371"/>
      <c r="AB3627" s="371"/>
      <c r="AC3627" s="371"/>
      <c r="AD3627" s="371"/>
      <c r="AE3627" s="371"/>
      <c r="AF3627" s="371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371"/>
      <c r="C3752" s="371"/>
      <c r="D3752" s="371"/>
      <c r="E3752" s="371"/>
      <c r="F3752" s="371"/>
      <c r="G3752" s="371"/>
      <c r="H3752" s="371"/>
      <c r="I3752" s="371"/>
      <c r="J3752" s="371"/>
      <c r="K3752" s="371"/>
      <c r="L3752" s="371"/>
      <c r="M3752" s="371"/>
      <c r="N3752" s="371"/>
      <c r="O3752" s="371"/>
      <c r="P3752" s="371"/>
      <c r="Q3752" s="371"/>
      <c r="R3752" s="371"/>
      <c r="S3752" s="371"/>
      <c r="T3752" s="371"/>
      <c r="U3752" s="371"/>
      <c r="V3752" s="371"/>
      <c r="W3752" s="371"/>
      <c r="X3752" s="371"/>
      <c r="Y3752" s="371"/>
      <c r="Z3752" s="371"/>
      <c r="AA3752" s="371"/>
      <c r="AB3752" s="371"/>
      <c r="AC3752" s="371"/>
      <c r="AD3752" s="371"/>
      <c r="AE3752" s="371"/>
      <c r="AF3752" s="371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371"/>
      <c r="C3877" s="371"/>
      <c r="D3877" s="371"/>
      <c r="E3877" s="371"/>
      <c r="F3877" s="371"/>
      <c r="G3877" s="371"/>
      <c r="H3877" s="371"/>
      <c r="I3877" s="371"/>
      <c r="J3877" s="371"/>
      <c r="K3877" s="371"/>
      <c r="L3877" s="371"/>
      <c r="M3877" s="371"/>
      <c r="N3877" s="371"/>
      <c r="O3877" s="371"/>
      <c r="P3877" s="371"/>
      <c r="Q3877" s="371"/>
      <c r="R3877" s="371"/>
      <c r="S3877" s="371"/>
      <c r="T3877" s="371"/>
      <c r="U3877" s="371"/>
      <c r="V3877" s="371"/>
      <c r="W3877" s="371"/>
      <c r="X3877" s="371"/>
      <c r="Y3877" s="371"/>
      <c r="Z3877" s="371"/>
      <c r="AA3877" s="371"/>
      <c r="AB3877" s="371"/>
      <c r="AC3877" s="371"/>
      <c r="AD3877" s="371"/>
      <c r="AE3877" s="371"/>
      <c r="AF3877" s="371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371"/>
      <c r="C4002" s="371"/>
      <c r="D4002" s="371"/>
      <c r="E4002" s="371"/>
      <c r="F4002" s="371"/>
      <c r="G4002" s="371"/>
      <c r="H4002" s="371"/>
      <c r="I4002" s="371"/>
      <c r="J4002" s="371"/>
      <c r="K4002" s="371"/>
      <c r="L4002" s="371"/>
      <c r="M4002" s="371"/>
      <c r="N4002" s="371"/>
      <c r="O4002" s="371"/>
      <c r="P4002" s="371"/>
      <c r="Q4002" s="371"/>
      <c r="R4002" s="371"/>
      <c r="S4002" s="371"/>
      <c r="T4002" s="371"/>
      <c r="U4002" s="371"/>
      <c r="V4002" s="371"/>
      <c r="W4002" s="371"/>
      <c r="X4002" s="371"/>
      <c r="Y4002" s="371"/>
      <c r="Z4002" s="371"/>
      <c r="AA4002" s="371"/>
      <c r="AB4002" s="371"/>
      <c r="AC4002" s="371"/>
      <c r="AD4002" s="371"/>
      <c r="AE4002" s="371"/>
      <c r="AF4002" s="371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371"/>
      <c r="C4127" s="371"/>
      <c r="D4127" s="371"/>
      <c r="E4127" s="371"/>
      <c r="F4127" s="371"/>
      <c r="G4127" s="371"/>
      <c r="H4127" s="371"/>
      <c r="I4127" s="371"/>
      <c r="J4127" s="371"/>
      <c r="K4127" s="371"/>
      <c r="L4127" s="371"/>
      <c r="M4127" s="371"/>
      <c r="N4127" s="371"/>
      <c r="O4127" s="371"/>
      <c r="P4127" s="371"/>
      <c r="Q4127" s="371"/>
      <c r="R4127" s="371"/>
      <c r="S4127" s="371"/>
      <c r="T4127" s="371"/>
      <c r="U4127" s="371"/>
      <c r="V4127" s="371"/>
      <c r="W4127" s="371"/>
      <c r="X4127" s="371"/>
      <c r="Y4127" s="371"/>
      <c r="Z4127" s="371"/>
      <c r="AA4127" s="371"/>
      <c r="AB4127" s="371"/>
      <c r="AC4127" s="371"/>
      <c r="AD4127" s="371"/>
      <c r="AE4127" s="371"/>
      <c r="AF4127" s="371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371"/>
      <c r="C4252" s="371"/>
      <c r="D4252" s="371"/>
      <c r="E4252" s="371"/>
      <c r="F4252" s="371"/>
      <c r="G4252" s="371"/>
      <c r="H4252" s="371"/>
      <c r="I4252" s="371"/>
      <c r="J4252" s="371"/>
      <c r="K4252" s="371"/>
      <c r="L4252" s="371"/>
      <c r="M4252" s="371"/>
      <c r="N4252" s="371"/>
      <c r="O4252" s="371"/>
      <c r="P4252" s="371"/>
      <c r="Q4252" s="371"/>
      <c r="R4252" s="371"/>
      <c r="S4252" s="371"/>
      <c r="T4252" s="371"/>
      <c r="U4252" s="371"/>
      <c r="V4252" s="371"/>
      <c r="W4252" s="371"/>
      <c r="X4252" s="371"/>
      <c r="Y4252" s="371"/>
      <c r="Z4252" s="371"/>
      <c r="AA4252" s="371"/>
      <c r="AB4252" s="371"/>
      <c r="AC4252" s="371"/>
      <c r="AD4252" s="371"/>
      <c r="AE4252" s="371"/>
      <c r="AF4252" s="371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371"/>
      <c r="C4377" s="371"/>
      <c r="D4377" s="371"/>
      <c r="E4377" s="371"/>
      <c r="F4377" s="371"/>
      <c r="G4377" s="371"/>
      <c r="H4377" s="371"/>
      <c r="I4377" s="371"/>
      <c r="J4377" s="371"/>
      <c r="K4377" s="371"/>
      <c r="L4377" s="371"/>
      <c r="M4377" s="371"/>
      <c r="N4377" s="371"/>
      <c r="O4377" s="371"/>
      <c r="P4377" s="371"/>
      <c r="Q4377" s="371"/>
      <c r="R4377" s="371"/>
      <c r="S4377" s="371"/>
      <c r="T4377" s="371"/>
      <c r="U4377" s="371"/>
      <c r="V4377" s="371"/>
      <c r="W4377" s="371"/>
      <c r="X4377" s="371"/>
      <c r="Y4377" s="371"/>
      <c r="Z4377" s="371"/>
      <c r="AA4377" s="371"/>
      <c r="AB4377" s="371"/>
      <c r="AC4377" s="371"/>
      <c r="AD4377" s="371"/>
      <c r="AE4377" s="371"/>
      <c r="AF4377" s="371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371"/>
      <c r="C4502" s="371"/>
      <c r="D4502" s="371"/>
      <c r="E4502" s="371"/>
      <c r="F4502" s="371"/>
      <c r="G4502" s="371"/>
      <c r="H4502" s="371"/>
      <c r="I4502" s="371"/>
      <c r="J4502" s="371"/>
      <c r="K4502" s="371"/>
      <c r="L4502" s="371"/>
      <c r="M4502" s="371"/>
      <c r="N4502" s="371"/>
      <c r="O4502" s="371"/>
      <c r="P4502" s="371"/>
      <c r="Q4502" s="371"/>
      <c r="R4502" s="371"/>
      <c r="S4502" s="371"/>
      <c r="T4502" s="371"/>
      <c r="U4502" s="371"/>
      <c r="V4502" s="371"/>
      <c r="W4502" s="371"/>
      <c r="X4502" s="371"/>
      <c r="Y4502" s="371"/>
      <c r="Z4502" s="371"/>
      <c r="AA4502" s="371"/>
      <c r="AB4502" s="371"/>
      <c r="AC4502" s="371"/>
      <c r="AD4502" s="371"/>
      <c r="AE4502" s="371"/>
      <c r="AF4502" s="371"/>
    </row>
  </sheetData>
  <mergeCells count="29"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663:AF663"/>
    <mergeCell ref="B117:AF117"/>
    <mergeCell ref="B259:AF259"/>
    <mergeCell ref="B339:AF339"/>
    <mergeCell ref="B452:AF452"/>
    <mergeCell ref="B565:AF565"/>
    <mergeCell ref="B119:AG119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1991</v>
      </c>
    </row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2044</v>
      </c>
      <c r="AG10" s="144" t="s">
        <v>1997</v>
      </c>
    </row>
    <row r="11" spans="1:33" ht="15" customHeight="1" x14ac:dyDescent="0.35">
      <c r="B11" s="49" t="s">
        <v>202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374" t="s">
        <v>2045</v>
      </c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  <c r="U118" s="375"/>
      <c r="V118" s="375"/>
      <c r="W118" s="375"/>
      <c r="X118" s="375"/>
      <c r="Y118" s="375"/>
      <c r="Z118" s="375"/>
      <c r="AA118" s="375"/>
      <c r="AB118" s="375"/>
      <c r="AC118" s="375"/>
      <c r="AD118" s="375"/>
      <c r="AE118" s="375"/>
      <c r="AF118" s="375"/>
      <c r="AG118" s="375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2046</v>
      </c>
    </row>
    <row r="121" spans="1:33" ht="15" customHeight="1" x14ac:dyDescent="0.35">
      <c r="B121" s="22" t="s">
        <v>2047</v>
      </c>
    </row>
    <row r="122" spans="1:33" ht="15" customHeight="1" x14ac:dyDescent="0.35">
      <c r="B122" s="22" t="s">
        <v>2048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2049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368"/>
      <c r="C258" s="368"/>
      <c r="D258" s="368"/>
      <c r="E258" s="368"/>
      <c r="F258" s="368"/>
      <c r="G258" s="368"/>
      <c r="H258" s="368"/>
      <c r="I258" s="368"/>
      <c r="J258" s="368"/>
      <c r="K258" s="368"/>
      <c r="L258" s="368"/>
      <c r="M258" s="368"/>
      <c r="N258" s="368"/>
      <c r="O258" s="368"/>
      <c r="P258" s="368"/>
      <c r="Q258" s="368"/>
      <c r="R258" s="368"/>
      <c r="S258" s="368"/>
      <c r="T258" s="368"/>
      <c r="U258" s="368"/>
      <c r="V258" s="368"/>
      <c r="W258" s="368"/>
      <c r="X258" s="368"/>
      <c r="Y258" s="368"/>
      <c r="Z258" s="368"/>
      <c r="AA258" s="368"/>
      <c r="AB258" s="368"/>
      <c r="AC258" s="368"/>
      <c r="AD258" s="368"/>
      <c r="AE258" s="368"/>
      <c r="AF258" s="368"/>
      <c r="AG258" s="368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368"/>
      <c r="C340" s="368"/>
      <c r="D340" s="368"/>
      <c r="E340" s="368"/>
      <c r="F340" s="368"/>
      <c r="G340" s="368"/>
      <c r="H340" s="368"/>
      <c r="I340" s="368"/>
      <c r="J340" s="368"/>
      <c r="K340" s="368"/>
      <c r="L340" s="368"/>
      <c r="M340" s="368"/>
      <c r="N340" s="368"/>
      <c r="O340" s="368"/>
      <c r="P340" s="368"/>
      <c r="Q340" s="368"/>
      <c r="R340" s="368"/>
      <c r="S340" s="368"/>
      <c r="T340" s="368"/>
      <c r="U340" s="368"/>
      <c r="V340" s="368"/>
      <c r="W340" s="368"/>
      <c r="X340" s="368"/>
      <c r="Y340" s="368"/>
      <c r="Z340" s="368"/>
      <c r="AA340" s="368"/>
      <c r="AB340" s="368"/>
      <c r="AC340" s="368"/>
      <c r="AD340" s="368"/>
      <c r="AE340" s="368"/>
      <c r="AF340" s="368"/>
      <c r="AG340" s="368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368"/>
      <c r="C452" s="368"/>
      <c r="D452" s="368"/>
      <c r="E452" s="368"/>
      <c r="F452" s="368"/>
      <c r="G452" s="368"/>
      <c r="H452" s="368"/>
      <c r="I452" s="368"/>
      <c r="J452" s="368"/>
      <c r="K452" s="368"/>
      <c r="L452" s="368"/>
      <c r="M452" s="368"/>
      <c r="N452" s="368"/>
      <c r="O452" s="368"/>
      <c r="P452" s="368"/>
      <c r="Q452" s="368"/>
      <c r="R452" s="368"/>
      <c r="S452" s="368"/>
      <c r="T452" s="368"/>
      <c r="U452" s="368"/>
      <c r="V452" s="368"/>
      <c r="W452" s="368"/>
      <c r="X452" s="368"/>
      <c r="Y452" s="368"/>
      <c r="Z452" s="368"/>
      <c r="AA452" s="368"/>
      <c r="AB452" s="368"/>
      <c r="AC452" s="368"/>
      <c r="AD452" s="368"/>
      <c r="AE452" s="368"/>
      <c r="AF452" s="368"/>
      <c r="AG452" s="368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368"/>
      <c r="C557" s="368"/>
      <c r="D557" s="368"/>
      <c r="E557" s="368"/>
      <c r="F557" s="368"/>
      <c r="G557" s="368"/>
      <c r="H557" s="368"/>
      <c r="I557" s="368"/>
      <c r="J557" s="368"/>
      <c r="K557" s="368"/>
      <c r="L557" s="368"/>
      <c r="M557" s="368"/>
      <c r="N557" s="368"/>
      <c r="O557" s="368"/>
      <c r="P557" s="368"/>
      <c r="Q557" s="368"/>
      <c r="R557" s="368"/>
      <c r="S557" s="368"/>
      <c r="T557" s="368"/>
      <c r="U557" s="368"/>
      <c r="V557" s="368"/>
      <c r="W557" s="368"/>
      <c r="X557" s="368"/>
      <c r="Y557" s="368"/>
      <c r="Z557" s="368"/>
      <c r="AA557" s="368"/>
      <c r="AB557" s="368"/>
      <c r="AC557" s="368"/>
      <c r="AD557" s="368"/>
      <c r="AE557" s="368"/>
      <c r="AF557" s="368"/>
      <c r="AG557" s="368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368"/>
      <c r="C638" s="368"/>
      <c r="D638" s="368"/>
      <c r="E638" s="368"/>
      <c r="F638" s="368"/>
      <c r="G638" s="368"/>
      <c r="H638" s="368"/>
      <c r="I638" s="368"/>
      <c r="J638" s="368"/>
      <c r="K638" s="368"/>
      <c r="L638" s="368"/>
      <c r="M638" s="368"/>
      <c r="N638" s="368"/>
      <c r="O638" s="368"/>
      <c r="P638" s="368"/>
      <c r="Q638" s="368"/>
      <c r="R638" s="368"/>
      <c r="S638" s="368"/>
      <c r="T638" s="368"/>
      <c r="U638" s="368"/>
      <c r="V638" s="368"/>
      <c r="W638" s="368"/>
      <c r="X638" s="368"/>
      <c r="Y638" s="368"/>
      <c r="Z638" s="368"/>
      <c r="AA638" s="368"/>
      <c r="AB638" s="368"/>
      <c r="AC638" s="368"/>
      <c r="AD638" s="368"/>
      <c r="AE638" s="368"/>
      <c r="AF638" s="368"/>
      <c r="AG638" s="368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368"/>
      <c r="C710" s="368"/>
      <c r="D710" s="368"/>
      <c r="E710" s="368"/>
      <c r="F710" s="368"/>
      <c r="G710" s="368"/>
      <c r="H710" s="368"/>
      <c r="I710" s="368"/>
      <c r="J710" s="368"/>
      <c r="K710" s="368"/>
      <c r="L710" s="368"/>
      <c r="M710" s="368"/>
      <c r="N710" s="368"/>
      <c r="O710" s="368"/>
      <c r="P710" s="368"/>
      <c r="Q710" s="368"/>
      <c r="R710" s="368"/>
      <c r="S710" s="368"/>
      <c r="T710" s="368"/>
      <c r="U710" s="368"/>
      <c r="V710" s="368"/>
      <c r="W710" s="368"/>
      <c r="X710" s="368"/>
      <c r="Y710" s="368"/>
      <c r="Z710" s="368"/>
      <c r="AA710" s="368"/>
      <c r="AB710" s="368"/>
      <c r="AC710" s="368"/>
      <c r="AD710" s="368"/>
      <c r="AE710" s="368"/>
      <c r="AF710" s="368"/>
      <c r="AG710" s="368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368"/>
      <c r="C886" s="368"/>
      <c r="D886" s="368"/>
      <c r="E886" s="368"/>
      <c r="F886" s="368"/>
      <c r="G886" s="368"/>
      <c r="H886" s="368"/>
      <c r="I886" s="368"/>
      <c r="J886" s="368"/>
      <c r="K886" s="368"/>
      <c r="L886" s="368"/>
      <c r="M886" s="368"/>
      <c r="N886" s="368"/>
      <c r="O886" s="368"/>
      <c r="P886" s="368"/>
      <c r="Q886" s="368"/>
      <c r="R886" s="368"/>
      <c r="S886" s="368"/>
      <c r="T886" s="368"/>
      <c r="U886" s="368"/>
      <c r="V886" s="368"/>
      <c r="W886" s="368"/>
      <c r="X886" s="368"/>
      <c r="Y886" s="368"/>
      <c r="Z886" s="368"/>
      <c r="AA886" s="368"/>
      <c r="AB886" s="368"/>
      <c r="AC886" s="368"/>
      <c r="AD886" s="368"/>
      <c r="AE886" s="368"/>
      <c r="AF886" s="368"/>
      <c r="AG886" s="368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368"/>
      <c r="C969" s="368"/>
      <c r="D969" s="368"/>
      <c r="E969" s="368"/>
      <c r="F969" s="368"/>
      <c r="G969" s="368"/>
      <c r="H969" s="368"/>
      <c r="I969" s="368"/>
      <c r="J969" s="368"/>
      <c r="K969" s="368"/>
      <c r="L969" s="368"/>
      <c r="M969" s="368"/>
      <c r="N969" s="368"/>
      <c r="O969" s="368"/>
      <c r="P969" s="368"/>
      <c r="Q969" s="368"/>
      <c r="R969" s="368"/>
      <c r="S969" s="368"/>
      <c r="T969" s="368"/>
      <c r="U969" s="368"/>
      <c r="V969" s="368"/>
      <c r="W969" s="368"/>
      <c r="X969" s="368"/>
      <c r="Y969" s="368"/>
      <c r="Z969" s="368"/>
      <c r="AA969" s="368"/>
      <c r="AB969" s="368"/>
      <c r="AC969" s="368"/>
      <c r="AD969" s="368"/>
      <c r="AE969" s="368"/>
      <c r="AF969" s="368"/>
      <c r="AG969" s="368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368"/>
      <c r="C1071" s="368"/>
      <c r="D1071" s="368"/>
      <c r="E1071" s="368"/>
      <c r="F1071" s="368"/>
      <c r="G1071" s="368"/>
      <c r="H1071" s="368"/>
      <c r="I1071" s="368"/>
      <c r="J1071" s="368"/>
      <c r="K1071" s="368"/>
      <c r="L1071" s="368"/>
      <c r="M1071" s="368"/>
      <c r="N1071" s="368"/>
      <c r="O1071" s="368"/>
      <c r="P1071" s="368"/>
      <c r="Q1071" s="368"/>
      <c r="R1071" s="368"/>
      <c r="S1071" s="368"/>
      <c r="T1071" s="368"/>
      <c r="U1071" s="368"/>
      <c r="V1071" s="368"/>
      <c r="W1071" s="368"/>
      <c r="X1071" s="368"/>
      <c r="Y1071" s="368"/>
      <c r="Z1071" s="368"/>
      <c r="AA1071" s="368"/>
      <c r="AB1071" s="368"/>
      <c r="AC1071" s="368"/>
      <c r="AD1071" s="368"/>
      <c r="AE1071" s="368"/>
      <c r="AF1071" s="368"/>
      <c r="AG1071" s="368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368"/>
      <c r="C1169" s="368"/>
      <c r="D1169" s="368"/>
      <c r="E1169" s="368"/>
      <c r="F1169" s="368"/>
      <c r="G1169" s="368"/>
      <c r="H1169" s="368"/>
      <c r="I1169" s="368"/>
      <c r="J1169" s="368"/>
      <c r="K1169" s="368"/>
      <c r="L1169" s="368"/>
      <c r="M1169" s="368"/>
      <c r="N1169" s="368"/>
      <c r="O1169" s="368"/>
      <c r="P1169" s="368"/>
      <c r="Q1169" s="368"/>
      <c r="R1169" s="368"/>
      <c r="S1169" s="368"/>
      <c r="T1169" s="368"/>
      <c r="U1169" s="368"/>
      <c r="V1169" s="368"/>
      <c r="W1169" s="368"/>
      <c r="X1169" s="368"/>
      <c r="Y1169" s="368"/>
      <c r="Z1169" s="368"/>
      <c r="AA1169" s="368"/>
      <c r="AB1169" s="368"/>
      <c r="AC1169" s="368"/>
      <c r="AD1169" s="368"/>
      <c r="AE1169" s="368"/>
      <c r="AF1169" s="368"/>
      <c r="AG1169" s="368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368"/>
      <c r="C1269" s="368"/>
      <c r="D1269" s="368"/>
      <c r="E1269" s="368"/>
      <c r="F1269" s="368"/>
      <c r="G1269" s="368"/>
      <c r="H1269" s="368"/>
      <c r="I1269" s="368"/>
      <c r="J1269" s="368"/>
      <c r="K1269" s="368"/>
      <c r="L1269" s="368"/>
      <c r="M1269" s="368"/>
      <c r="N1269" s="368"/>
      <c r="O1269" s="368"/>
      <c r="P1269" s="368"/>
      <c r="Q1269" s="368"/>
      <c r="R1269" s="368"/>
      <c r="S1269" s="368"/>
      <c r="T1269" s="368"/>
      <c r="U1269" s="368"/>
      <c r="V1269" s="368"/>
      <c r="W1269" s="368"/>
      <c r="X1269" s="368"/>
      <c r="Y1269" s="368"/>
      <c r="Z1269" s="368"/>
      <c r="AA1269" s="368"/>
      <c r="AB1269" s="368"/>
      <c r="AC1269" s="368"/>
      <c r="AD1269" s="368"/>
      <c r="AE1269" s="368"/>
      <c r="AF1269" s="368"/>
      <c r="AG1269" s="368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368"/>
      <c r="C1484" s="368"/>
      <c r="D1484" s="368"/>
      <c r="E1484" s="368"/>
      <c r="F1484" s="368"/>
      <c r="G1484" s="368"/>
      <c r="H1484" s="368"/>
      <c r="I1484" s="368"/>
      <c r="J1484" s="368"/>
      <c r="K1484" s="368"/>
      <c r="L1484" s="368"/>
      <c r="M1484" s="368"/>
      <c r="N1484" s="368"/>
      <c r="O1484" s="368"/>
      <c r="P1484" s="368"/>
      <c r="Q1484" s="368"/>
      <c r="R1484" s="368"/>
      <c r="S1484" s="368"/>
      <c r="T1484" s="368"/>
      <c r="U1484" s="368"/>
      <c r="V1484" s="368"/>
      <c r="W1484" s="368"/>
      <c r="X1484" s="368"/>
      <c r="Y1484" s="368"/>
      <c r="Z1484" s="368"/>
      <c r="AA1484" s="368"/>
      <c r="AB1484" s="368"/>
      <c r="AC1484" s="368"/>
      <c r="AD1484" s="368"/>
      <c r="AE1484" s="368"/>
      <c r="AF1484" s="368"/>
      <c r="AG1484" s="368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368"/>
      <c r="C1713" s="368"/>
      <c r="D1713" s="368"/>
      <c r="E1713" s="368"/>
      <c r="F1713" s="368"/>
      <c r="G1713" s="368"/>
      <c r="H1713" s="368"/>
      <c r="I1713" s="368"/>
      <c r="J1713" s="368"/>
      <c r="K1713" s="368"/>
      <c r="L1713" s="368"/>
      <c r="M1713" s="368"/>
      <c r="N1713" s="368"/>
      <c r="O1713" s="368"/>
      <c r="P1713" s="368"/>
      <c r="Q1713" s="368"/>
      <c r="R1713" s="368"/>
      <c r="S1713" s="368"/>
      <c r="T1713" s="368"/>
      <c r="U1713" s="368"/>
      <c r="V1713" s="368"/>
      <c r="W1713" s="368"/>
      <c r="X1713" s="368"/>
      <c r="Y1713" s="368"/>
      <c r="Z1713" s="368"/>
      <c r="AA1713" s="368"/>
      <c r="AB1713" s="368"/>
      <c r="AC1713" s="368"/>
      <c r="AD1713" s="368"/>
      <c r="AE1713" s="368"/>
      <c r="AF1713" s="368"/>
      <c r="AG1713" s="368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368"/>
      <c r="C1990" s="368"/>
      <c r="D1990" s="368"/>
      <c r="E1990" s="368"/>
      <c r="F1990" s="368"/>
      <c r="G1990" s="368"/>
      <c r="H1990" s="368"/>
      <c r="I1990" s="368"/>
      <c r="J1990" s="368"/>
      <c r="K1990" s="368"/>
      <c r="L1990" s="368"/>
      <c r="M1990" s="368"/>
      <c r="N1990" s="368"/>
      <c r="O1990" s="368"/>
      <c r="P1990" s="368"/>
      <c r="Q1990" s="368"/>
      <c r="R1990" s="368"/>
      <c r="S1990" s="368"/>
      <c r="T1990" s="368"/>
      <c r="U1990" s="368"/>
      <c r="V1990" s="368"/>
      <c r="W1990" s="368"/>
      <c r="X1990" s="368"/>
      <c r="Y1990" s="368"/>
      <c r="Z1990" s="368"/>
      <c r="AA1990" s="368"/>
      <c r="AB1990" s="368"/>
      <c r="AC1990" s="368"/>
      <c r="AD1990" s="368"/>
      <c r="AE1990" s="368"/>
      <c r="AF1990" s="368"/>
      <c r="AG1990" s="368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368"/>
      <c r="C2325" s="368"/>
      <c r="D2325" s="368"/>
      <c r="E2325" s="368"/>
      <c r="F2325" s="368"/>
      <c r="G2325" s="368"/>
      <c r="H2325" s="368"/>
      <c r="I2325" s="368"/>
      <c r="J2325" s="368"/>
      <c r="K2325" s="368"/>
      <c r="L2325" s="368"/>
      <c r="M2325" s="368"/>
      <c r="N2325" s="368"/>
      <c r="O2325" s="368"/>
      <c r="P2325" s="368"/>
      <c r="Q2325" s="368"/>
      <c r="R2325" s="368"/>
      <c r="S2325" s="368"/>
      <c r="T2325" s="368"/>
      <c r="U2325" s="368"/>
      <c r="V2325" s="368"/>
      <c r="W2325" s="368"/>
      <c r="X2325" s="368"/>
      <c r="Y2325" s="368"/>
      <c r="Z2325" s="368"/>
      <c r="AA2325" s="368"/>
      <c r="AB2325" s="368"/>
      <c r="AC2325" s="368"/>
      <c r="AD2325" s="368"/>
      <c r="AE2325" s="368"/>
      <c r="AF2325" s="368"/>
      <c r="AG2325" s="368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368"/>
      <c r="C2645" s="368"/>
      <c r="D2645" s="368"/>
      <c r="E2645" s="368"/>
      <c r="F2645" s="368"/>
      <c r="G2645" s="368"/>
      <c r="H2645" s="368"/>
      <c r="I2645" s="368"/>
      <c r="J2645" s="368"/>
      <c r="K2645" s="368"/>
      <c r="L2645" s="368"/>
      <c r="M2645" s="368"/>
      <c r="N2645" s="368"/>
      <c r="O2645" s="368"/>
      <c r="P2645" s="368"/>
      <c r="Q2645" s="368"/>
      <c r="R2645" s="368"/>
      <c r="S2645" s="368"/>
      <c r="T2645" s="368"/>
      <c r="U2645" s="368"/>
      <c r="V2645" s="368"/>
      <c r="W2645" s="368"/>
      <c r="X2645" s="368"/>
      <c r="Y2645" s="368"/>
      <c r="Z2645" s="368"/>
      <c r="AA2645" s="368"/>
      <c r="AB2645" s="368"/>
      <c r="AC2645" s="368"/>
      <c r="AD2645" s="368"/>
      <c r="AE2645" s="368"/>
      <c r="AF2645" s="368"/>
      <c r="AG2645" s="368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368"/>
      <c r="C2971" s="368"/>
      <c r="D2971" s="368"/>
      <c r="E2971" s="368"/>
      <c r="F2971" s="368"/>
      <c r="G2971" s="368"/>
      <c r="H2971" s="368"/>
      <c r="I2971" s="368"/>
      <c r="J2971" s="368"/>
      <c r="K2971" s="368"/>
      <c r="L2971" s="368"/>
      <c r="M2971" s="368"/>
      <c r="N2971" s="368"/>
      <c r="O2971" s="368"/>
      <c r="P2971" s="368"/>
      <c r="Q2971" s="368"/>
      <c r="R2971" s="368"/>
      <c r="S2971" s="368"/>
      <c r="T2971" s="368"/>
      <c r="U2971" s="368"/>
      <c r="V2971" s="368"/>
      <c r="W2971" s="368"/>
      <c r="X2971" s="368"/>
      <c r="Y2971" s="368"/>
      <c r="Z2971" s="368"/>
      <c r="AA2971" s="368"/>
      <c r="AB2971" s="368"/>
      <c r="AC2971" s="368"/>
      <c r="AD2971" s="368"/>
      <c r="AE2971" s="368"/>
      <c r="AF2971" s="368"/>
      <c r="AG2971" s="368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368"/>
      <c r="C3293" s="368"/>
      <c r="D3293" s="368"/>
      <c r="E3293" s="368"/>
      <c r="F3293" s="368"/>
      <c r="G3293" s="368"/>
      <c r="H3293" s="368"/>
      <c r="I3293" s="368"/>
      <c r="J3293" s="368"/>
      <c r="K3293" s="368"/>
      <c r="L3293" s="368"/>
      <c r="M3293" s="368"/>
      <c r="N3293" s="368"/>
      <c r="O3293" s="368"/>
      <c r="P3293" s="368"/>
      <c r="Q3293" s="368"/>
      <c r="R3293" s="368"/>
      <c r="S3293" s="368"/>
      <c r="T3293" s="368"/>
      <c r="U3293" s="368"/>
      <c r="V3293" s="368"/>
      <c r="W3293" s="368"/>
      <c r="X3293" s="368"/>
      <c r="Y3293" s="368"/>
      <c r="Z3293" s="368"/>
      <c r="AA3293" s="368"/>
      <c r="AB3293" s="368"/>
      <c r="AC3293" s="368"/>
      <c r="AD3293" s="368"/>
      <c r="AE3293" s="368"/>
      <c r="AF3293" s="368"/>
      <c r="AG3293" s="368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368"/>
      <c r="C3402" s="368"/>
      <c r="D3402" s="368"/>
      <c r="E3402" s="368"/>
      <c r="F3402" s="368"/>
      <c r="G3402" s="368"/>
      <c r="H3402" s="368"/>
      <c r="I3402" s="368"/>
      <c r="J3402" s="368"/>
      <c r="K3402" s="368"/>
      <c r="L3402" s="368"/>
      <c r="M3402" s="368"/>
      <c r="N3402" s="368"/>
      <c r="O3402" s="368"/>
      <c r="P3402" s="368"/>
      <c r="Q3402" s="368"/>
      <c r="R3402" s="368"/>
      <c r="S3402" s="368"/>
      <c r="T3402" s="368"/>
      <c r="U3402" s="368"/>
      <c r="V3402" s="368"/>
      <c r="W3402" s="368"/>
      <c r="X3402" s="368"/>
      <c r="Y3402" s="368"/>
      <c r="Z3402" s="368"/>
      <c r="AA3402" s="368"/>
      <c r="AB3402" s="368"/>
      <c r="AC3402" s="368"/>
      <c r="AD3402" s="368"/>
      <c r="AE3402" s="368"/>
      <c r="AF3402" s="368"/>
      <c r="AG3402" s="368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368"/>
      <c r="C3527" s="368"/>
      <c r="D3527" s="368"/>
      <c r="E3527" s="368"/>
      <c r="F3527" s="368"/>
      <c r="G3527" s="368"/>
      <c r="H3527" s="368"/>
      <c r="I3527" s="368"/>
      <c r="J3527" s="368"/>
      <c r="K3527" s="368"/>
      <c r="L3527" s="368"/>
      <c r="M3527" s="368"/>
      <c r="N3527" s="368"/>
      <c r="O3527" s="368"/>
      <c r="P3527" s="368"/>
      <c r="Q3527" s="368"/>
      <c r="R3527" s="368"/>
      <c r="S3527" s="368"/>
      <c r="T3527" s="368"/>
      <c r="U3527" s="368"/>
      <c r="V3527" s="368"/>
      <c r="W3527" s="368"/>
      <c r="X3527" s="368"/>
      <c r="Y3527" s="368"/>
      <c r="Z3527" s="368"/>
      <c r="AA3527" s="368"/>
      <c r="AB3527" s="368"/>
      <c r="AC3527" s="368"/>
      <c r="AD3527" s="368"/>
      <c r="AE3527" s="368"/>
      <c r="AF3527" s="368"/>
      <c r="AG3527" s="368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368"/>
      <c r="C3652" s="368"/>
      <c r="D3652" s="368"/>
      <c r="E3652" s="368"/>
      <c r="F3652" s="368"/>
      <c r="G3652" s="368"/>
      <c r="H3652" s="368"/>
      <c r="I3652" s="368"/>
      <c r="J3652" s="368"/>
      <c r="K3652" s="368"/>
      <c r="L3652" s="368"/>
      <c r="M3652" s="368"/>
      <c r="N3652" s="368"/>
      <c r="O3652" s="368"/>
      <c r="P3652" s="368"/>
      <c r="Q3652" s="368"/>
      <c r="R3652" s="368"/>
      <c r="S3652" s="368"/>
      <c r="T3652" s="368"/>
      <c r="U3652" s="368"/>
      <c r="V3652" s="368"/>
      <c r="W3652" s="368"/>
      <c r="X3652" s="368"/>
      <c r="Y3652" s="368"/>
      <c r="Z3652" s="368"/>
      <c r="AA3652" s="368"/>
      <c r="AB3652" s="368"/>
      <c r="AC3652" s="368"/>
      <c r="AD3652" s="368"/>
      <c r="AE3652" s="368"/>
      <c r="AF3652" s="368"/>
      <c r="AG3652" s="368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368"/>
      <c r="C3777" s="368"/>
      <c r="D3777" s="368"/>
      <c r="E3777" s="368"/>
      <c r="F3777" s="368"/>
      <c r="G3777" s="368"/>
      <c r="H3777" s="368"/>
      <c r="I3777" s="368"/>
      <c r="J3777" s="368"/>
      <c r="K3777" s="368"/>
      <c r="L3777" s="368"/>
      <c r="M3777" s="368"/>
      <c r="N3777" s="368"/>
      <c r="O3777" s="368"/>
      <c r="P3777" s="368"/>
      <c r="Q3777" s="368"/>
      <c r="R3777" s="368"/>
      <c r="S3777" s="368"/>
      <c r="T3777" s="368"/>
      <c r="U3777" s="368"/>
      <c r="V3777" s="368"/>
      <c r="W3777" s="368"/>
      <c r="X3777" s="368"/>
      <c r="Y3777" s="368"/>
      <c r="Z3777" s="368"/>
      <c r="AA3777" s="368"/>
      <c r="AB3777" s="368"/>
      <c r="AC3777" s="368"/>
      <c r="AD3777" s="368"/>
      <c r="AE3777" s="368"/>
      <c r="AF3777" s="368"/>
      <c r="AG3777" s="368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368"/>
      <c r="C3902" s="368"/>
      <c r="D3902" s="368"/>
      <c r="E3902" s="368"/>
      <c r="F3902" s="368"/>
      <c r="G3902" s="368"/>
      <c r="H3902" s="368"/>
      <c r="I3902" s="368"/>
      <c r="J3902" s="368"/>
      <c r="K3902" s="368"/>
      <c r="L3902" s="368"/>
      <c r="M3902" s="368"/>
      <c r="N3902" s="368"/>
      <c r="O3902" s="368"/>
      <c r="P3902" s="368"/>
      <c r="Q3902" s="368"/>
      <c r="R3902" s="368"/>
      <c r="S3902" s="368"/>
      <c r="T3902" s="368"/>
      <c r="U3902" s="368"/>
      <c r="V3902" s="368"/>
      <c r="W3902" s="368"/>
      <c r="X3902" s="368"/>
      <c r="Y3902" s="368"/>
      <c r="Z3902" s="368"/>
      <c r="AA3902" s="368"/>
      <c r="AB3902" s="368"/>
      <c r="AC3902" s="368"/>
      <c r="AD3902" s="368"/>
      <c r="AE3902" s="368"/>
      <c r="AF3902" s="368"/>
      <c r="AG3902" s="368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368"/>
      <c r="C4027" s="368"/>
      <c r="D4027" s="368"/>
      <c r="E4027" s="368"/>
      <c r="F4027" s="368"/>
      <c r="G4027" s="368"/>
      <c r="H4027" s="368"/>
      <c r="I4027" s="368"/>
      <c r="J4027" s="368"/>
      <c r="K4027" s="368"/>
      <c r="L4027" s="368"/>
      <c r="M4027" s="368"/>
      <c r="N4027" s="368"/>
      <c r="O4027" s="368"/>
      <c r="P4027" s="368"/>
      <c r="Q4027" s="368"/>
      <c r="R4027" s="368"/>
      <c r="S4027" s="368"/>
      <c r="T4027" s="368"/>
      <c r="U4027" s="368"/>
      <c r="V4027" s="368"/>
      <c r="W4027" s="368"/>
      <c r="X4027" s="368"/>
      <c r="Y4027" s="368"/>
      <c r="Z4027" s="368"/>
      <c r="AA4027" s="368"/>
      <c r="AB4027" s="368"/>
      <c r="AC4027" s="368"/>
      <c r="AD4027" s="368"/>
      <c r="AE4027" s="368"/>
      <c r="AF4027" s="368"/>
      <c r="AG4027" s="368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368"/>
      <c r="C4152" s="368"/>
      <c r="D4152" s="368"/>
      <c r="E4152" s="368"/>
      <c r="F4152" s="368"/>
      <c r="G4152" s="368"/>
      <c r="H4152" s="368"/>
      <c r="I4152" s="368"/>
      <c r="J4152" s="368"/>
      <c r="K4152" s="368"/>
      <c r="L4152" s="368"/>
      <c r="M4152" s="368"/>
      <c r="N4152" s="368"/>
      <c r="O4152" s="368"/>
      <c r="P4152" s="368"/>
      <c r="Q4152" s="368"/>
      <c r="R4152" s="368"/>
      <c r="S4152" s="368"/>
      <c r="T4152" s="368"/>
      <c r="U4152" s="368"/>
      <c r="V4152" s="368"/>
      <c r="W4152" s="368"/>
      <c r="X4152" s="368"/>
      <c r="Y4152" s="368"/>
      <c r="Z4152" s="368"/>
      <c r="AA4152" s="368"/>
      <c r="AB4152" s="368"/>
      <c r="AC4152" s="368"/>
      <c r="AD4152" s="368"/>
      <c r="AE4152" s="368"/>
      <c r="AF4152" s="368"/>
      <c r="AG4152" s="368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368"/>
      <c r="C4277" s="368"/>
      <c r="D4277" s="368"/>
      <c r="E4277" s="368"/>
      <c r="F4277" s="368"/>
      <c r="G4277" s="368"/>
      <c r="H4277" s="368"/>
      <c r="I4277" s="368"/>
      <c r="J4277" s="368"/>
      <c r="K4277" s="368"/>
      <c r="L4277" s="368"/>
      <c r="M4277" s="368"/>
      <c r="N4277" s="368"/>
      <c r="O4277" s="368"/>
      <c r="P4277" s="368"/>
      <c r="Q4277" s="368"/>
      <c r="R4277" s="368"/>
      <c r="S4277" s="368"/>
      <c r="T4277" s="368"/>
      <c r="U4277" s="368"/>
      <c r="V4277" s="368"/>
      <c r="W4277" s="368"/>
      <c r="X4277" s="368"/>
      <c r="Y4277" s="368"/>
      <c r="Z4277" s="368"/>
      <c r="AA4277" s="368"/>
      <c r="AB4277" s="368"/>
      <c r="AC4277" s="368"/>
      <c r="AD4277" s="368"/>
      <c r="AE4277" s="368"/>
      <c r="AF4277" s="368"/>
      <c r="AG4277" s="368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368"/>
      <c r="C4402" s="368"/>
      <c r="D4402" s="368"/>
      <c r="E4402" s="368"/>
      <c r="F4402" s="368"/>
      <c r="G4402" s="368"/>
      <c r="H4402" s="368"/>
      <c r="I4402" s="368"/>
      <c r="J4402" s="368"/>
      <c r="K4402" s="368"/>
      <c r="L4402" s="368"/>
      <c r="M4402" s="368"/>
      <c r="N4402" s="368"/>
      <c r="O4402" s="368"/>
      <c r="P4402" s="368"/>
      <c r="Q4402" s="368"/>
      <c r="R4402" s="368"/>
      <c r="S4402" s="368"/>
      <c r="T4402" s="368"/>
      <c r="U4402" s="368"/>
      <c r="V4402" s="368"/>
      <c r="W4402" s="368"/>
      <c r="X4402" s="368"/>
      <c r="Y4402" s="368"/>
      <c r="Z4402" s="368"/>
      <c r="AA4402" s="368"/>
      <c r="AB4402" s="368"/>
      <c r="AC4402" s="368"/>
      <c r="AD4402" s="368"/>
      <c r="AE4402" s="368"/>
      <c r="AF4402" s="368"/>
      <c r="AG4402" s="368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10" spans="1:33" ht="15" customHeight="1" x14ac:dyDescent="0.35">
      <c r="A10" s="28" t="s">
        <v>70</v>
      </c>
      <c r="B10" s="52" t="s">
        <v>2050</v>
      </c>
      <c r="AG10" s="144" t="s">
        <v>1997</v>
      </c>
    </row>
    <row r="11" spans="1:33" ht="15" customHeight="1" x14ac:dyDescent="0.35">
      <c r="B11" s="49" t="s">
        <v>71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74" t="s">
        <v>2051</v>
      </c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142"/>
    </row>
    <row r="81" spans="2:33" ht="15" customHeight="1" x14ac:dyDescent="0.35">
      <c r="B81" s="22" t="s">
        <v>2052</v>
      </c>
    </row>
    <row r="82" spans="2:33" ht="15" customHeight="1" x14ac:dyDescent="0.35">
      <c r="B82" s="22" t="s">
        <v>2053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2006</v>
      </c>
    </row>
    <row r="85" spans="2:33" ht="15" customHeight="1" x14ac:dyDescent="0.35">
      <c r="B85" s="22" t="s">
        <v>2054</v>
      </c>
    </row>
    <row r="88" spans="2:33" ht="15" customHeight="1" x14ac:dyDescent="0.35">
      <c r="B88" s="368"/>
      <c r="C88" s="368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68"/>
      <c r="P88" s="368"/>
      <c r="Q88" s="368"/>
      <c r="R88" s="368"/>
      <c r="S88" s="368"/>
      <c r="T88" s="368"/>
      <c r="U88" s="368"/>
      <c r="V88" s="368"/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</row>
    <row r="214" spans="2:33" ht="15" customHeight="1" x14ac:dyDescent="0.35">
      <c r="B214" s="368"/>
      <c r="C214" s="368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8"/>
      <c r="T214" s="368"/>
      <c r="U214" s="368"/>
      <c r="V214" s="368"/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41" activePane="bottomRight" state="frozen"/>
      <selection activeCell="B14" sqref="B14"/>
      <selection pane="topRight" activeCell="B14" sqref="B14"/>
      <selection pane="bottomLeft" activeCell="B14" sqref="B14"/>
      <selection pane="bottomRight" activeCell="C49" sqref="C49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10" spans="1:33" ht="15" customHeight="1" x14ac:dyDescent="0.35">
      <c r="A10" s="28" t="s">
        <v>70</v>
      </c>
      <c r="B10" s="52" t="s">
        <v>2050</v>
      </c>
      <c r="AG10" s="144" t="s">
        <v>1997</v>
      </c>
    </row>
    <row r="11" spans="1:33" ht="15" customHeight="1" x14ac:dyDescent="0.35">
      <c r="B11" s="49" t="s">
        <v>71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74" t="s">
        <v>2051</v>
      </c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142"/>
    </row>
    <row r="81" spans="2:33" ht="15" customHeight="1" x14ac:dyDescent="0.35">
      <c r="B81" s="22" t="s">
        <v>2052</v>
      </c>
    </row>
    <row r="82" spans="2:33" ht="15" customHeight="1" x14ac:dyDescent="0.35">
      <c r="B82" s="22" t="s">
        <v>2053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2006</v>
      </c>
    </row>
    <row r="85" spans="2:33" ht="15" customHeight="1" x14ac:dyDescent="0.35">
      <c r="B85" s="22" t="s">
        <v>2054</v>
      </c>
    </row>
    <row r="88" spans="2:33" ht="15" customHeight="1" x14ac:dyDescent="0.35">
      <c r="B88" s="368"/>
      <c r="C88" s="368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68"/>
      <c r="P88" s="368"/>
      <c r="Q88" s="368"/>
      <c r="R88" s="368"/>
      <c r="S88" s="368"/>
      <c r="T88" s="368"/>
      <c r="U88" s="368"/>
      <c r="V88" s="368"/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</row>
    <row r="214" spans="2:33" ht="15" customHeight="1" x14ac:dyDescent="0.35">
      <c r="B214" s="368"/>
      <c r="C214" s="368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8"/>
      <c r="T214" s="368"/>
      <c r="U214" s="368"/>
      <c r="V214" s="368"/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383" t="s">
        <v>1334</v>
      </c>
      <c r="C155" s="383"/>
      <c r="D155" s="383"/>
      <c r="E155" s="383"/>
      <c r="F155" s="383"/>
      <c r="G155" s="383"/>
      <c r="H155" s="383"/>
      <c r="I155" s="383"/>
      <c r="J155" s="383"/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 s="383"/>
      <c r="V155" s="383"/>
      <c r="W155" s="383"/>
      <c r="X155" s="383"/>
      <c r="Y155" s="383"/>
      <c r="Z155" s="383"/>
      <c r="AA155" s="383"/>
      <c r="AB155" s="383"/>
      <c r="AC155" s="383"/>
      <c r="AD155" s="383"/>
      <c r="AE155" s="383"/>
      <c r="AF155" s="383"/>
      <c r="AG155" s="383"/>
      <c r="AH155" s="383"/>
      <c r="AI155" s="383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K13" sqref="K13"/>
    </sheetView>
  </sheetViews>
  <sheetFormatPr defaultColWidth="9.1796875" defaultRowHeight="10.5" x14ac:dyDescent="0.35"/>
  <cols>
    <col min="1" max="1" width="50.7265625" style="201" customWidth="1"/>
    <col min="2" max="52" width="8.7265625" style="244" customWidth="1"/>
    <col min="53" max="16384" width="9.1796875" style="201"/>
  </cols>
  <sheetData>
    <row r="1" spans="1:52" ht="12" customHeight="1" x14ac:dyDescent="0.35">
      <c r="A1" s="199" t="s">
        <v>2587</v>
      </c>
      <c r="B1" s="200">
        <v>2000</v>
      </c>
      <c r="C1" s="200">
        <v>2001</v>
      </c>
      <c r="D1" s="200">
        <v>2002</v>
      </c>
      <c r="E1" s="200">
        <v>2003</v>
      </c>
      <c r="F1" s="200">
        <v>2004</v>
      </c>
      <c r="G1" s="200">
        <v>2005</v>
      </c>
      <c r="H1" s="200">
        <v>2006</v>
      </c>
      <c r="I1" s="200">
        <v>2007</v>
      </c>
      <c r="J1" s="200">
        <v>2008</v>
      </c>
      <c r="K1" s="200">
        <v>2009</v>
      </c>
      <c r="L1" s="200">
        <v>2010</v>
      </c>
      <c r="M1" s="200">
        <v>2011</v>
      </c>
      <c r="N1" s="200">
        <v>2012</v>
      </c>
      <c r="O1" s="200">
        <v>2013</v>
      </c>
      <c r="P1" s="200">
        <v>2014</v>
      </c>
      <c r="Q1" s="200">
        <v>2015</v>
      </c>
      <c r="R1" s="200">
        <v>2016</v>
      </c>
      <c r="S1" s="200">
        <v>2017</v>
      </c>
      <c r="T1" s="200">
        <v>2018</v>
      </c>
      <c r="U1" s="200">
        <v>2019</v>
      </c>
      <c r="V1" s="200">
        <v>2020</v>
      </c>
      <c r="W1" s="200">
        <v>2021</v>
      </c>
      <c r="X1" s="200">
        <v>2022</v>
      </c>
      <c r="Y1" s="200">
        <v>2023</v>
      </c>
      <c r="Z1" s="200">
        <v>2024</v>
      </c>
      <c r="AA1" s="200">
        <v>2025</v>
      </c>
      <c r="AB1" s="200">
        <v>2026</v>
      </c>
      <c r="AC1" s="200">
        <v>2027</v>
      </c>
      <c r="AD1" s="200">
        <v>2028</v>
      </c>
      <c r="AE1" s="200">
        <v>2029</v>
      </c>
      <c r="AF1" s="200">
        <v>2030</v>
      </c>
      <c r="AG1" s="200">
        <v>2031</v>
      </c>
      <c r="AH1" s="200">
        <v>2032</v>
      </c>
      <c r="AI1" s="200">
        <v>2033</v>
      </c>
      <c r="AJ1" s="200">
        <v>2034</v>
      </c>
      <c r="AK1" s="200">
        <v>2035</v>
      </c>
      <c r="AL1" s="200">
        <v>2036</v>
      </c>
      <c r="AM1" s="200">
        <v>2037</v>
      </c>
      <c r="AN1" s="200">
        <v>2038</v>
      </c>
      <c r="AO1" s="200">
        <v>2039</v>
      </c>
      <c r="AP1" s="200">
        <v>2040</v>
      </c>
      <c r="AQ1" s="200">
        <v>2041</v>
      </c>
      <c r="AR1" s="200">
        <v>2042</v>
      </c>
      <c r="AS1" s="200">
        <v>2043</v>
      </c>
      <c r="AT1" s="200">
        <v>2044</v>
      </c>
      <c r="AU1" s="200">
        <v>2045</v>
      </c>
      <c r="AV1" s="200">
        <v>2046</v>
      </c>
      <c r="AW1" s="200">
        <v>2047</v>
      </c>
      <c r="AX1" s="200">
        <v>2048</v>
      </c>
      <c r="AY1" s="200">
        <v>2049</v>
      </c>
      <c r="AZ1" s="200">
        <v>2050</v>
      </c>
    </row>
    <row r="2" spans="1:52" ht="12" customHeight="1" x14ac:dyDescent="0.35">
      <c r="A2" s="202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</row>
    <row r="3" spans="1:52" ht="12" customHeight="1" x14ac:dyDescent="0.35">
      <c r="A3" s="204" t="s">
        <v>2588</v>
      </c>
      <c r="B3" s="205">
        <f>B119-B61</f>
        <v>180911.27950517918</v>
      </c>
      <c r="C3" s="205">
        <f t="shared" ref="C3:AZ7" si="0">C119-C61</f>
        <v>186386.20459226082</v>
      </c>
      <c r="D3" s="205">
        <f t="shared" si="0"/>
        <v>191525.55822218192</v>
      </c>
      <c r="E3" s="205">
        <f t="shared" si="0"/>
        <v>185495.27917760616</v>
      </c>
      <c r="F3" s="205">
        <f t="shared" si="0"/>
        <v>185097.90183509036</v>
      </c>
      <c r="G3" s="205">
        <f t="shared" si="0"/>
        <v>189079.25848484063</v>
      </c>
      <c r="H3" s="205">
        <f t="shared" si="0"/>
        <v>191695.51542593417</v>
      </c>
      <c r="I3" s="205">
        <f t="shared" si="0"/>
        <v>197352.46295811629</v>
      </c>
      <c r="J3" s="205">
        <f t="shared" si="0"/>
        <v>194582.84879500302</v>
      </c>
      <c r="K3" s="205">
        <f t="shared" si="0"/>
        <v>186387.60073486005</v>
      </c>
      <c r="L3" s="205">
        <f t="shared" si="0"/>
        <v>197620.79885043445</v>
      </c>
      <c r="M3" s="205">
        <f t="shared" si="0"/>
        <v>202694.2771946101</v>
      </c>
      <c r="N3" s="205">
        <f t="shared" si="0"/>
        <v>199856.55896519448</v>
      </c>
      <c r="O3" s="205">
        <f t="shared" si="0"/>
        <v>197981.2120294183</v>
      </c>
      <c r="P3" s="205">
        <f t="shared" si="0"/>
        <v>203746.34101780562</v>
      </c>
      <c r="Q3" s="205">
        <f t="shared" si="0"/>
        <v>214920.47869040942</v>
      </c>
      <c r="R3" s="205">
        <f t="shared" si="0"/>
        <v>219973.11283328262</v>
      </c>
      <c r="S3" s="205">
        <f t="shared" si="0"/>
        <v>224881.01495461166</v>
      </c>
      <c r="T3" s="205">
        <f t="shared" si="0"/>
        <v>229849.12440282488</v>
      </c>
      <c r="U3" s="205">
        <f t="shared" si="0"/>
        <v>234061.01187283578</v>
      </c>
      <c r="V3" s="205">
        <f t="shared" si="0"/>
        <v>237775.12924777594</v>
      </c>
      <c r="W3" s="205">
        <f t="shared" si="0"/>
        <v>240907.28039578442</v>
      </c>
      <c r="X3" s="205">
        <f t="shared" si="0"/>
        <v>243735.40468940279</v>
      </c>
      <c r="Y3" s="205">
        <f t="shared" si="0"/>
        <v>246354.86709354361</v>
      </c>
      <c r="Z3" s="205">
        <f t="shared" si="0"/>
        <v>248772.27911077166</v>
      </c>
      <c r="AA3" s="205">
        <f t="shared" si="0"/>
        <v>251075.9089867119</v>
      </c>
      <c r="AB3" s="205">
        <f t="shared" si="0"/>
        <v>253434.14774091644</v>
      </c>
      <c r="AC3" s="205">
        <f t="shared" si="0"/>
        <v>255868.35383392064</v>
      </c>
      <c r="AD3" s="205">
        <f t="shared" si="0"/>
        <v>258394.13629887995</v>
      </c>
      <c r="AE3" s="205">
        <f t="shared" si="0"/>
        <v>260986.93707166411</v>
      </c>
      <c r="AF3" s="205">
        <f t="shared" si="0"/>
        <v>263636.37064715073</v>
      </c>
      <c r="AG3" s="205">
        <f t="shared" si="0"/>
        <v>266337.38517947041</v>
      </c>
      <c r="AH3" s="205">
        <f t="shared" si="0"/>
        <v>269103.92160614097</v>
      </c>
      <c r="AI3" s="205">
        <f t="shared" si="0"/>
        <v>271961.00972879329</v>
      </c>
      <c r="AJ3" s="205">
        <f t="shared" si="0"/>
        <v>274907.49837248062</v>
      </c>
      <c r="AK3" s="205">
        <f t="shared" si="0"/>
        <v>277952.65174166008</v>
      </c>
      <c r="AL3" s="205">
        <f t="shared" si="0"/>
        <v>281149.0237217673</v>
      </c>
      <c r="AM3" s="205">
        <f t="shared" si="0"/>
        <v>284493.83115537459</v>
      </c>
      <c r="AN3" s="205">
        <f t="shared" si="0"/>
        <v>287963.111864115</v>
      </c>
      <c r="AO3" s="205">
        <f t="shared" si="0"/>
        <v>291546.61528866971</v>
      </c>
      <c r="AP3" s="205">
        <f t="shared" si="0"/>
        <v>295259.60879883723</v>
      </c>
      <c r="AQ3" s="205">
        <f t="shared" si="0"/>
        <v>299101.00119495735</v>
      </c>
      <c r="AR3" s="205">
        <f t="shared" si="0"/>
        <v>303070.84745118435</v>
      </c>
      <c r="AS3" s="205">
        <f t="shared" si="0"/>
        <v>307167.20946418541</v>
      </c>
      <c r="AT3" s="205">
        <f t="shared" si="0"/>
        <v>311387.87246723427</v>
      </c>
      <c r="AU3" s="205">
        <f t="shared" si="0"/>
        <v>315759.79301496566</v>
      </c>
      <c r="AV3" s="205">
        <f t="shared" si="0"/>
        <v>320247.77229314088</v>
      </c>
      <c r="AW3" s="205">
        <f t="shared" si="0"/>
        <v>324831.51611922914</v>
      </c>
      <c r="AX3" s="205">
        <f t="shared" si="0"/>
        <v>329495.13295273681</v>
      </c>
      <c r="AY3" s="205">
        <f t="shared" si="0"/>
        <v>334241.66088220681</v>
      </c>
      <c r="AZ3" s="205">
        <f t="shared" si="0"/>
        <v>339077.0362201106</v>
      </c>
    </row>
    <row r="4" spans="1:52" ht="12" customHeight="1" x14ac:dyDescent="0.35">
      <c r="A4" s="206" t="s">
        <v>2589</v>
      </c>
      <c r="B4" s="207">
        <f t="shared" ref="B4:Q7" si="1">B120-B62</f>
        <v>114322.31529622128</v>
      </c>
      <c r="C4" s="207">
        <f t="shared" si="1"/>
        <v>112455.88414955558</v>
      </c>
      <c r="D4" s="207">
        <f t="shared" si="1"/>
        <v>111252.89574651288</v>
      </c>
      <c r="E4" s="207">
        <f t="shared" si="1"/>
        <v>106933.28674175192</v>
      </c>
      <c r="F4" s="207">
        <f t="shared" si="1"/>
        <v>109045.32230098954</v>
      </c>
      <c r="G4" s="207">
        <f t="shared" si="1"/>
        <v>110069.57529504418</v>
      </c>
      <c r="H4" s="207">
        <f t="shared" si="1"/>
        <v>111216.49641893973</v>
      </c>
      <c r="I4" s="207">
        <f t="shared" si="1"/>
        <v>115421.93611359711</v>
      </c>
      <c r="J4" s="207">
        <f t="shared" si="1"/>
        <v>112077.19227787892</v>
      </c>
      <c r="K4" s="207">
        <f t="shared" si="1"/>
        <v>102108.05557448955</v>
      </c>
      <c r="L4" s="207">
        <f t="shared" si="1"/>
        <v>112287.72842367568</v>
      </c>
      <c r="M4" s="207">
        <f t="shared" si="1"/>
        <v>117474.98139555311</v>
      </c>
      <c r="N4" s="207">
        <f t="shared" si="1"/>
        <v>115544.36980961017</v>
      </c>
      <c r="O4" s="207">
        <f t="shared" si="1"/>
        <v>113836.00727646836</v>
      </c>
      <c r="P4" s="207">
        <f t="shared" si="1"/>
        <v>117169.71373238898</v>
      </c>
      <c r="Q4" s="207">
        <f t="shared" si="1"/>
        <v>126642.15038185097</v>
      </c>
      <c r="R4" s="207">
        <f t="shared" si="0"/>
        <v>128942.08486910535</v>
      </c>
      <c r="S4" s="207">
        <f t="shared" si="0"/>
        <v>132030.83168790236</v>
      </c>
      <c r="T4" s="207">
        <f t="shared" si="0"/>
        <v>135310.95818029228</v>
      </c>
      <c r="U4" s="207">
        <f t="shared" si="0"/>
        <v>138065.85742902648</v>
      </c>
      <c r="V4" s="207">
        <f t="shared" si="0"/>
        <v>140439.22867148995</v>
      </c>
      <c r="W4" s="207">
        <f t="shared" si="0"/>
        <v>142361.46643640471</v>
      </c>
      <c r="X4" s="207">
        <f t="shared" si="0"/>
        <v>144095.57721151609</v>
      </c>
      <c r="Y4" s="207">
        <f t="shared" si="0"/>
        <v>145688.6366647344</v>
      </c>
      <c r="Z4" s="207">
        <f t="shared" si="0"/>
        <v>147147.53023487178</v>
      </c>
      <c r="AA4" s="207">
        <f t="shared" si="0"/>
        <v>148523.05064754331</v>
      </c>
      <c r="AB4" s="207">
        <f t="shared" si="0"/>
        <v>149902.67463281649</v>
      </c>
      <c r="AC4" s="207">
        <f t="shared" si="0"/>
        <v>151293.61624738888</v>
      </c>
      <c r="AD4" s="207">
        <f t="shared" si="0"/>
        <v>152709.62368112436</v>
      </c>
      <c r="AE4" s="207">
        <f t="shared" si="0"/>
        <v>154143.00628814287</v>
      </c>
      <c r="AF4" s="207">
        <f t="shared" si="0"/>
        <v>155591.01180552988</v>
      </c>
      <c r="AG4" s="207">
        <f t="shared" si="0"/>
        <v>157057.93083067241</v>
      </c>
      <c r="AH4" s="207">
        <f t="shared" si="0"/>
        <v>158547.75995980809</v>
      </c>
      <c r="AI4" s="207">
        <f t="shared" si="0"/>
        <v>160073.46076478873</v>
      </c>
      <c r="AJ4" s="207">
        <f t="shared" si="0"/>
        <v>161636.80307223875</v>
      </c>
      <c r="AK4" s="207">
        <f t="shared" si="0"/>
        <v>163238.77332145156</v>
      </c>
      <c r="AL4" s="207">
        <f t="shared" si="0"/>
        <v>164913.72164500042</v>
      </c>
      <c r="AM4" s="207">
        <f t="shared" si="0"/>
        <v>166666.53321251666</v>
      </c>
      <c r="AN4" s="207">
        <f t="shared" si="0"/>
        <v>168480.64336467846</v>
      </c>
      <c r="AO4" s="207">
        <f t="shared" si="0"/>
        <v>170345.14615786573</v>
      </c>
      <c r="AP4" s="207">
        <f t="shared" si="0"/>
        <v>172270.26987606657</v>
      </c>
      <c r="AQ4" s="207">
        <f t="shared" si="0"/>
        <v>174246.4922592146</v>
      </c>
      <c r="AR4" s="207">
        <f t="shared" si="0"/>
        <v>176273.86270338844</v>
      </c>
      <c r="AS4" s="207">
        <f t="shared" si="0"/>
        <v>178351.28839166922</v>
      </c>
      <c r="AT4" s="207">
        <f t="shared" si="0"/>
        <v>180477.22655234841</v>
      </c>
      <c r="AU4" s="207">
        <f t="shared" si="0"/>
        <v>182665.17522235226</v>
      </c>
      <c r="AV4" s="207">
        <f t="shared" si="0"/>
        <v>184888.36857008876</v>
      </c>
      <c r="AW4" s="207">
        <f t="shared" si="0"/>
        <v>187136.63663105367</v>
      </c>
      <c r="AX4" s="207">
        <f t="shared" si="0"/>
        <v>189409.27431451553</v>
      </c>
      <c r="AY4" s="207">
        <f t="shared" si="0"/>
        <v>191713.28894498746</v>
      </c>
      <c r="AZ4" s="207">
        <f t="shared" si="0"/>
        <v>194060.88806221279</v>
      </c>
    </row>
    <row r="5" spans="1:52" x14ac:dyDescent="0.35">
      <c r="A5" s="208" t="s">
        <v>2590</v>
      </c>
      <c r="B5" s="209">
        <f t="shared" si="1"/>
        <v>43837.829285945169</v>
      </c>
      <c r="C5" s="209">
        <f t="shared" si="0"/>
        <v>44984.114977471589</v>
      </c>
      <c r="D5" s="209">
        <f t="shared" si="0"/>
        <v>45790.353231336623</v>
      </c>
      <c r="E5" s="209">
        <f t="shared" si="0"/>
        <v>45961.245762538267</v>
      </c>
      <c r="F5" s="209">
        <f t="shared" si="0"/>
        <v>46431.411036624238</v>
      </c>
      <c r="G5" s="209">
        <f t="shared" si="0"/>
        <v>46899.486027521052</v>
      </c>
      <c r="H5" s="209">
        <f t="shared" si="0"/>
        <v>48921.671272611042</v>
      </c>
      <c r="I5" s="209">
        <f t="shared" si="0"/>
        <v>50971.809954401106</v>
      </c>
      <c r="J5" s="209">
        <f t="shared" si="0"/>
        <v>54233.849535806461</v>
      </c>
      <c r="K5" s="209">
        <f t="shared" si="0"/>
        <v>48148.904479920879</v>
      </c>
      <c r="L5" s="209">
        <f t="shared" si="0"/>
        <v>56400.06749756221</v>
      </c>
      <c r="M5" s="209">
        <f t="shared" si="0"/>
        <v>59170.904778924916</v>
      </c>
      <c r="N5" s="209">
        <f t="shared" si="0"/>
        <v>56017.285905419289</v>
      </c>
      <c r="O5" s="209">
        <f t="shared" si="0"/>
        <v>55084.2678276675</v>
      </c>
      <c r="P5" s="209">
        <f t="shared" si="0"/>
        <v>54596.150780838951</v>
      </c>
      <c r="Q5" s="209">
        <f t="shared" si="0"/>
        <v>61854.782206434073</v>
      </c>
      <c r="R5" s="209">
        <f t="shared" si="0"/>
        <v>63626.02395022766</v>
      </c>
      <c r="S5" s="209">
        <f t="shared" si="0"/>
        <v>65387.639999169369</v>
      </c>
      <c r="T5" s="209">
        <f t="shared" si="0"/>
        <v>67104.99093185972</v>
      </c>
      <c r="U5" s="209">
        <f t="shared" si="0"/>
        <v>68442.290384344291</v>
      </c>
      <c r="V5" s="209">
        <f t="shared" si="0"/>
        <v>69643.710120759322</v>
      </c>
      <c r="W5" s="209">
        <f t="shared" si="0"/>
        <v>70626.092832396171</v>
      </c>
      <c r="X5" s="209">
        <f t="shared" si="0"/>
        <v>71516.313737426157</v>
      </c>
      <c r="Y5" s="209">
        <f t="shared" si="0"/>
        <v>72324.122176139266</v>
      </c>
      <c r="Z5" s="209">
        <f t="shared" si="0"/>
        <v>73044.349424027168</v>
      </c>
      <c r="AA5" s="209">
        <f t="shared" si="0"/>
        <v>73693.940953371159</v>
      </c>
      <c r="AB5" s="209">
        <f t="shared" si="0"/>
        <v>74310.809449716588</v>
      </c>
      <c r="AC5" s="209">
        <f t="shared" si="0"/>
        <v>74907.902954989637</v>
      </c>
      <c r="AD5" s="209">
        <f t="shared" si="0"/>
        <v>75498.467511273469</v>
      </c>
      <c r="AE5" s="209">
        <f t="shared" si="0"/>
        <v>76085.498251672572</v>
      </c>
      <c r="AF5" s="209">
        <f t="shared" si="0"/>
        <v>76673.370121920554</v>
      </c>
      <c r="AG5" s="209">
        <f t="shared" si="0"/>
        <v>77266.290722899823</v>
      </c>
      <c r="AH5" s="209">
        <f t="shared" si="0"/>
        <v>77859.336806673979</v>
      </c>
      <c r="AI5" s="209">
        <f t="shared" si="0"/>
        <v>78459.423116560152</v>
      </c>
      <c r="AJ5" s="209">
        <f t="shared" si="0"/>
        <v>79070.687396814756</v>
      </c>
      <c r="AK5" s="209">
        <f t="shared" si="0"/>
        <v>79693.593157169467</v>
      </c>
      <c r="AL5" s="209">
        <f t="shared" si="0"/>
        <v>80343.279240852775</v>
      </c>
      <c r="AM5" s="209">
        <f t="shared" si="0"/>
        <v>81024.168510917225</v>
      </c>
      <c r="AN5" s="209">
        <f t="shared" si="0"/>
        <v>81729.268060390343</v>
      </c>
      <c r="AO5" s="209">
        <f t="shared" si="0"/>
        <v>82452.783391129895</v>
      </c>
      <c r="AP5" s="209">
        <f t="shared" si="0"/>
        <v>83201.665483071381</v>
      </c>
      <c r="AQ5" s="209">
        <f t="shared" si="0"/>
        <v>83967.806023309575</v>
      </c>
      <c r="AR5" s="209">
        <f t="shared" si="0"/>
        <v>84749.117324545121</v>
      </c>
      <c r="AS5" s="209">
        <f t="shared" si="0"/>
        <v>85545.339108349319</v>
      </c>
      <c r="AT5" s="209">
        <f t="shared" si="0"/>
        <v>86354.678130180109</v>
      </c>
      <c r="AU5" s="209">
        <f t="shared" si="0"/>
        <v>87180.568297433754</v>
      </c>
      <c r="AV5" s="209">
        <f t="shared" si="0"/>
        <v>88009.685503881046</v>
      </c>
      <c r="AW5" s="209">
        <f t="shared" si="0"/>
        <v>88837.742942382145</v>
      </c>
      <c r="AX5" s="209">
        <f t="shared" si="0"/>
        <v>89666.575156515857</v>
      </c>
      <c r="AY5" s="209">
        <f t="shared" si="0"/>
        <v>90500.831830548806</v>
      </c>
      <c r="AZ5" s="209">
        <f t="shared" si="0"/>
        <v>91349.836362127666</v>
      </c>
    </row>
    <row r="6" spans="1:52" x14ac:dyDescent="0.35">
      <c r="A6" s="208" t="s">
        <v>2591</v>
      </c>
      <c r="B6" s="209">
        <f t="shared" si="1"/>
        <v>70484.486010276116</v>
      </c>
      <c r="C6" s="209">
        <f t="shared" si="0"/>
        <v>67471.769172084008</v>
      </c>
      <c r="D6" s="209">
        <f t="shared" si="0"/>
        <v>65462.542515176247</v>
      </c>
      <c r="E6" s="209">
        <f t="shared" si="0"/>
        <v>60972.040979213642</v>
      </c>
      <c r="F6" s="209">
        <f t="shared" si="0"/>
        <v>62613.911264365299</v>
      </c>
      <c r="G6" s="209">
        <f t="shared" si="0"/>
        <v>63170.08926752313</v>
      </c>
      <c r="H6" s="209">
        <f t="shared" si="0"/>
        <v>62294.82514632868</v>
      </c>
      <c r="I6" s="209">
        <f t="shared" si="0"/>
        <v>64450.126159196006</v>
      </c>
      <c r="J6" s="209">
        <f t="shared" si="0"/>
        <v>57843.342742072469</v>
      </c>
      <c r="K6" s="209">
        <f t="shared" si="0"/>
        <v>53959.151094568675</v>
      </c>
      <c r="L6" s="209">
        <f t="shared" si="0"/>
        <v>55887.660926113473</v>
      </c>
      <c r="M6" s="209">
        <f t="shared" si="0"/>
        <v>58304.076616628197</v>
      </c>
      <c r="N6" s="209">
        <f t="shared" si="0"/>
        <v>59527.083904190891</v>
      </c>
      <c r="O6" s="209">
        <f t="shared" si="0"/>
        <v>58751.739448800858</v>
      </c>
      <c r="P6" s="209">
        <f t="shared" si="0"/>
        <v>62573.562951550019</v>
      </c>
      <c r="Q6" s="209">
        <f t="shared" si="0"/>
        <v>64787.368175416894</v>
      </c>
      <c r="R6" s="209">
        <f t="shared" si="0"/>
        <v>65316.060918877709</v>
      </c>
      <c r="S6" s="209">
        <f t="shared" si="0"/>
        <v>66643.191688732986</v>
      </c>
      <c r="T6" s="209">
        <f t="shared" si="0"/>
        <v>68205.967248432527</v>
      </c>
      <c r="U6" s="209">
        <f t="shared" si="0"/>
        <v>69623.56704468219</v>
      </c>
      <c r="V6" s="209">
        <f t="shared" si="0"/>
        <v>70795.518550730645</v>
      </c>
      <c r="W6" s="209">
        <f t="shared" si="0"/>
        <v>71735.373604008535</v>
      </c>
      <c r="X6" s="209">
        <f t="shared" si="0"/>
        <v>72579.263474089923</v>
      </c>
      <c r="Y6" s="209">
        <f t="shared" si="0"/>
        <v>73364.51448859513</v>
      </c>
      <c r="Z6" s="209">
        <f t="shared" si="0"/>
        <v>74103.180810844598</v>
      </c>
      <c r="AA6" s="209">
        <f t="shared" si="0"/>
        <v>74829.109694172148</v>
      </c>
      <c r="AB6" s="209">
        <f t="shared" si="0"/>
        <v>75591.865183099901</v>
      </c>
      <c r="AC6" s="209">
        <f t="shared" si="0"/>
        <v>76385.713292399218</v>
      </c>
      <c r="AD6" s="209">
        <f t="shared" si="0"/>
        <v>77211.156169850903</v>
      </c>
      <c r="AE6" s="209">
        <f t="shared" si="0"/>
        <v>78057.508036470317</v>
      </c>
      <c r="AF6" s="209">
        <f t="shared" si="0"/>
        <v>78917.641683609327</v>
      </c>
      <c r="AG6" s="209">
        <f t="shared" si="0"/>
        <v>79791.640107772575</v>
      </c>
      <c r="AH6" s="209">
        <f t="shared" si="0"/>
        <v>80688.423153134121</v>
      </c>
      <c r="AI6" s="209">
        <f t="shared" si="0"/>
        <v>81614.037648228565</v>
      </c>
      <c r="AJ6" s="209">
        <f t="shared" si="0"/>
        <v>82566.115675423993</v>
      </c>
      <c r="AK6" s="209">
        <f t="shared" si="0"/>
        <v>83545.180164282094</v>
      </c>
      <c r="AL6" s="209">
        <f t="shared" si="0"/>
        <v>84570.442404147645</v>
      </c>
      <c r="AM6" s="209">
        <f t="shared" si="0"/>
        <v>85642.36470159945</v>
      </c>
      <c r="AN6" s="209">
        <f t="shared" si="0"/>
        <v>86751.375304288114</v>
      </c>
      <c r="AO6" s="209">
        <f t="shared" si="0"/>
        <v>87892.362766735852</v>
      </c>
      <c r="AP6" s="209">
        <f t="shared" si="0"/>
        <v>89068.604392995199</v>
      </c>
      <c r="AQ6" s="209">
        <f t="shared" si="0"/>
        <v>90278.686235905028</v>
      </c>
      <c r="AR6" s="209">
        <f t="shared" si="0"/>
        <v>91524.745378843334</v>
      </c>
      <c r="AS6" s="209">
        <f t="shared" si="0"/>
        <v>92805.949283319918</v>
      </c>
      <c r="AT6" s="209">
        <f t="shared" si="0"/>
        <v>94122.548422168271</v>
      </c>
      <c r="AU6" s="209">
        <f t="shared" si="0"/>
        <v>95484.60692491848</v>
      </c>
      <c r="AV6" s="209">
        <f t="shared" si="0"/>
        <v>96878.683066207697</v>
      </c>
      <c r="AW6" s="209">
        <f t="shared" si="0"/>
        <v>98298.893688671538</v>
      </c>
      <c r="AX6" s="209">
        <f t="shared" si="0"/>
        <v>99742.699157999639</v>
      </c>
      <c r="AY6" s="209">
        <f t="shared" si="0"/>
        <v>101212.45711443864</v>
      </c>
      <c r="AZ6" s="209">
        <f t="shared" si="0"/>
        <v>102711.05170008514</v>
      </c>
    </row>
    <row r="7" spans="1:52" x14ac:dyDescent="0.35">
      <c r="A7" s="210" t="s">
        <v>2592</v>
      </c>
      <c r="B7" s="211">
        <f t="shared" si="1"/>
        <v>66588.964208957899</v>
      </c>
      <c r="C7" s="211">
        <f t="shared" si="0"/>
        <v>73930.320442705241</v>
      </c>
      <c r="D7" s="211">
        <f t="shared" si="0"/>
        <v>80272.662475669043</v>
      </c>
      <c r="E7" s="211">
        <f t="shared" si="0"/>
        <v>78561.992435854219</v>
      </c>
      <c r="F7" s="211">
        <f t="shared" si="0"/>
        <v>76052.579534100805</v>
      </c>
      <c r="G7" s="211">
        <f t="shared" si="0"/>
        <v>79009.683189796429</v>
      </c>
      <c r="H7" s="211">
        <f t="shared" si="0"/>
        <v>80479.019006994436</v>
      </c>
      <c r="I7" s="211">
        <f t="shared" si="0"/>
        <v>81930.526844519161</v>
      </c>
      <c r="J7" s="211">
        <f t="shared" si="0"/>
        <v>82505.656517124095</v>
      </c>
      <c r="K7" s="211">
        <f t="shared" si="0"/>
        <v>84279.545160370501</v>
      </c>
      <c r="L7" s="211">
        <f t="shared" si="0"/>
        <v>85333.070426758772</v>
      </c>
      <c r="M7" s="211">
        <f t="shared" si="0"/>
        <v>85219.295799056985</v>
      </c>
      <c r="N7" s="211">
        <f t="shared" si="0"/>
        <v>84312.189155584303</v>
      </c>
      <c r="O7" s="211">
        <f t="shared" si="0"/>
        <v>84145.20475294994</v>
      </c>
      <c r="P7" s="211">
        <f t="shared" si="0"/>
        <v>86576.627285416645</v>
      </c>
      <c r="Q7" s="211">
        <f t="shared" si="0"/>
        <v>88278.32830855847</v>
      </c>
      <c r="R7" s="211">
        <f t="shared" si="0"/>
        <v>91031.027964177265</v>
      </c>
      <c r="S7" s="211">
        <f t="shared" si="0"/>
        <v>92850.183266709297</v>
      </c>
      <c r="T7" s="211">
        <f t="shared" si="0"/>
        <v>94538.166222532629</v>
      </c>
      <c r="U7" s="211">
        <f t="shared" si="0"/>
        <v>95995.154443809282</v>
      </c>
      <c r="V7" s="211">
        <f t="shared" si="0"/>
        <v>97335.900576285974</v>
      </c>
      <c r="W7" s="211">
        <f t="shared" si="0"/>
        <v>98545.81395937971</v>
      </c>
      <c r="X7" s="211">
        <f t="shared" si="0"/>
        <v>99639.827477886691</v>
      </c>
      <c r="Y7" s="211">
        <f t="shared" si="0"/>
        <v>100666.2304288092</v>
      </c>
      <c r="Z7" s="211">
        <f t="shared" si="0"/>
        <v>101624.74887589985</v>
      </c>
      <c r="AA7" s="211">
        <f t="shared" si="0"/>
        <v>102552.85833916857</v>
      </c>
      <c r="AB7" s="211">
        <f t="shared" si="0"/>
        <v>103531.47310809992</v>
      </c>
      <c r="AC7" s="211">
        <f t="shared" si="0"/>
        <v>104574.73758653182</v>
      </c>
      <c r="AD7" s="211">
        <f t="shared" si="0"/>
        <v>105684.51261775556</v>
      </c>
      <c r="AE7" s="211">
        <f t="shared" si="0"/>
        <v>106843.93078352119</v>
      </c>
      <c r="AF7" s="211">
        <f t="shared" si="0"/>
        <v>108045.35884162082</v>
      </c>
      <c r="AG7" s="211">
        <f t="shared" si="0"/>
        <v>109279.454348798</v>
      </c>
      <c r="AH7" s="211">
        <f t="shared" si="0"/>
        <v>110556.16164633287</v>
      </c>
      <c r="AI7" s="211">
        <f t="shared" si="0"/>
        <v>111887.54896400451</v>
      </c>
      <c r="AJ7" s="211">
        <f t="shared" si="0"/>
        <v>113270.69530024187</v>
      </c>
      <c r="AK7" s="211">
        <f t="shared" si="0"/>
        <v>114713.87842020852</v>
      </c>
      <c r="AL7" s="211">
        <f t="shared" si="0"/>
        <v>116235.30207676683</v>
      </c>
      <c r="AM7" s="211">
        <f t="shared" si="0"/>
        <v>117827.29794285797</v>
      </c>
      <c r="AN7" s="211">
        <f t="shared" si="0"/>
        <v>119482.46849943657</v>
      </c>
      <c r="AO7" s="211">
        <f t="shared" si="0"/>
        <v>121201.46913080399</v>
      </c>
      <c r="AP7" s="211">
        <f t="shared" si="0"/>
        <v>122989.33892277064</v>
      </c>
      <c r="AQ7" s="211">
        <f t="shared" si="0"/>
        <v>124854.50893574278</v>
      </c>
      <c r="AR7" s="211">
        <f t="shared" si="0"/>
        <v>126796.98474779594</v>
      </c>
      <c r="AS7" s="211">
        <f t="shared" si="0"/>
        <v>128815.92107251618</v>
      </c>
      <c r="AT7" s="211">
        <f t="shared" si="0"/>
        <v>130910.64591488587</v>
      </c>
      <c r="AU7" s="211">
        <f t="shared" si="0"/>
        <v>133094.6177926134</v>
      </c>
      <c r="AV7" s="211">
        <f t="shared" si="0"/>
        <v>135359.40372305212</v>
      </c>
      <c r="AW7" s="211">
        <f t="shared" si="0"/>
        <v>137694.87948817547</v>
      </c>
      <c r="AX7" s="211">
        <f t="shared" si="0"/>
        <v>140085.85863822128</v>
      </c>
      <c r="AY7" s="211">
        <f t="shared" si="0"/>
        <v>142528.37193721934</v>
      </c>
      <c r="AZ7" s="211">
        <f t="shared" si="0"/>
        <v>145016.14815789778</v>
      </c>
    </row>
    <row r="8" spans="1:52" ht="12" customHeight="1" x14ac:dyDescent="0.35">
      <c r="A8" s="212"/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spans="1:52" ht="12" customHeight="1" x14ac:dyDescent="0.35">
      <c r="A9" s="204" t="s">
        <v>2593</v>
      </c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</row>
    <row r="10" spans="1:52" ht="12" customHeight="1" x14ac:dyDescent="0.35">
      <c r="A10" s="215" t="s">
        <v>2594</v>
      </c>
      <c r="B10" s="216">
        <f t="shared" ref="B10:AZ12" si="2">B126-B68</f>
        <v>52642.649246076042</v>
      </c>
      <c r="C10" s="216">
        <f t="shared" si="2"/>
        <v>54833.105974836952</v>
      </c>
      <c r="D10" s="216">
        <f t="shared" si="2"/>
        <v>57289.573397503584</v>
      </c>
      <c r="E10" s="216">
        <f t="shared" si="2"/>
        <v>63533.396355239864</v>
      </c>
      <c r="F10" s="216">
        <f t="shared" si="2"/>
        <v>62286.427685205752</v>
      </c>
      <c r="G10" s="216">
        <f t="shared" si="2"/>
        <v>64184.621785827519</v>
      </c>
      <c r="H10" s="216">
        <f t="shared" si="2"/>
        <v>64411.210140301271</v>
      </c>
      <c r="I10" s="216">
        <f t="shared" si="2"/>
        <v>69982.251939206268</v>
      </c>
      <c r="J10" s="216">
        <f t="shared" si="2"/>
        <v>72929.622974795653</v>
      </c>
      <c r="K10" s="216">
        <f t="shared" si="2"/>
        <v>65589.766372823768</v>
      </c>
      <c r="L10" s="216">
        <f t="shared" si="2"/>
        <v>72624.89265293561</v>
      </c>
      <c r="M10" s="216">
        <f t="shared" si="2"/>
        <v>75260.571227122724</v>
      </c>
      <c r="N10" s="216">
        <f t="shared" si="2"/>
        <v>76066.903065901133</v>
      </c>
      <c r="O10" s="216">
        <f t="shared" si="2"/>
        <v>80681.144611070762</v>
      </c>
      <c r="P10" s="216">
        <f t="shared" si="2"/>
        <v>80149.615165781652</v>
      </c>
      <c r="Q10" s="216">
        <f t="shared" si="2"/>
        <v>81636.680238840243</v>
      </c>
      <c r="R10" s="216">
        <f t="shared" si="2"/>
        <v>82124.114492512294</v>
      </c>
      <c r="S10" s="216">
        <f t="shared" si="2"/>
        <v>83620.679180369494</v>
      </c>
      <c r="T10" s="216">
        <f t="shared" si="2"/>
        <v>85049.582051462785</v>
      </c>
      <c r="U10" s="216">
        <f t="shared" si="2"/>
        <v>86563.216203400429</v>
      </c>
      <c r="V10" s="216">
        <f t="shared" si="2"/>
        <v>87980.704967344122</v>
      </c>
      <c r="W10" s="216">
        <f t="shared" si="2"/>
        <v>89002.095577140513</v>
      </c>
      <c r="X10" s="216">
        <f t="shared" si="2"/>
        <v>90118.337849225034</v>
      </c>
      <c r="Y10" s="216">
        <f t="shared" si="2"/>
        <v>90978.758625674789</v>
      </c>
      <c r="Z10" s="216">
        <f t="shared" si="2"/>
        <v>91595.919758638003</v>
      </c>
      <c r="AA10" s="216">
        <f t="shared" si="2"/>
        <v>92319.838700444365</v>
      </c>
      <c r="AB10" s="216">
        <f t="shared" si="2"/>
        <v>93071.848750677222</v>
      </c>
      <c r="AC10" s="216">
        <f t="shared" si="2"/>
        <v>93823.116227001126</v>
      </c>
      <c r="AD10" s="216">
        <f t="shared" si="2"/>
        <v>94487.975320500467</v>
      </c>
      <c r="AE10" s="216">
        <f t="shared" si="2"/>
        <v>95065.44459655328</v>
      </c>
      <c r="AF10" s="216">
        <f t="shared" si="2"/>
        <v>95512.653836867568</v>
      </c>
      <c r="AG10" s="216">
        <f t="shared" si="2"/>
        <v>96096.330293404491</v>
      </c>
      <c r="AH10" s="216">
        <f t="shared" si="2"/>
        <v>96578.421854619053</v>
      </c>
      <c r="AI10" s="216">
        <f t="shared" si="2"/>
        <v>97072.034408886801</v>
      </c>
      <c r="AJ10" s="216">
        <f t="shared" si="2"/>
        <v>97488.674909536247</v>
      </c>
      <c r="AK10" s="216">
        <f t="shared" si="2"/>
        <v>97854.539018596683</v>
      </c>
      <c r="AL10" s="216">
        <f t="shared" si="2"/>
        <v>98368.522933807792</v>
      </c>
      <c r="AM10" s="216">
        <f t="shared" si="2"/>
        <v>98858.367092879547</v>
      </c>
      <c r="AN10" s="216">
        <f t="shared" si="2"/>
        <v>99390.070145926176</v>
      </c>
      <c r="AO10" s="216">
        <f t="shared" si="2"/>
        <v>99881.308812555872</v>
      </c>
      <c r="AP10" s="216">
        <f t="shared" si="2"/>
        <v>100426.20378037983</v>
      </c>
      <c r="AQ10" s="216">
        <f t="shared" si="2"/>
        <v>100979.30069996761</v>
      </c>
      <c r="AR10" s="216">
        <f t="shared" si="2"/>
        <v>101648.57934628554</v>
      </c>
      <c r="AS10" s="216">
        <f t="shared" si="2"/>
        <v>102188.18286545003</v>
      </c>
      <c r="AT10" s="216">
        <f t="shared" si="2"/>
        <v>102806.67983568038</v>
      </c>
      <c r="AU10" s="216">
        <f t="shared" si="2"/>
        <v>103244.21511497813</v>
      </c>
      <c r="AV10" s="216">
        <f t="shared" si="2"/>
        <v>103856.71827200546</v>
      </c>
      <c r="AW10" s="216">
        <f t="shared" si="2"/>
        <v>104433.77007672668</v>
      </c>
      <c r="AX10" s="216">
        <f t="shared" si="2"/>
        <v>105009.75292280481</v>
      </c>
      <c r="AY10" s="216">
        <f t="shared" si="2"/>
        <v>105515.43969476252</v>
      </c>
      <c r="AZ10" s="216">
        <f t="shared" si="2"/>
        <v>106009.78167926885</v>
      </c>
    </row>
    <row r="11" spans="1:52" ht="12" customHeight="1" x14ac:dyDescent="0.35">
      <c r="A11" s="217" t="s">
        <v>2595</v>
      </c>
      <c r="B11" s="209">
        <f t="shared" si="2"/>
        <v>24272.605525028262</v>
      </c>
      <c r="C11" s="209">
        <f t="shared" si="2"/>
        <v>24457.615984404201</v>
      </c>
      <c r="D11" s="209">
        <f t="shared" si="2"/>
        <v>23653.610469469495</v>
      </c>
      <c r="E11" s="209">
        <f t="shared" si="2"/>
        <v>24699.119307170287</v>
      </c>
      <c r="F11" s="209">
        <f t="shared" si="2"/>
        <v>24485.758313119448</v>
      </c>
      <c r="G11" s="209">
        <f t="shared" si="2"/>
        <v>24865.907199253183</v>
      </c>
      <c r="H11" s="209">
        <f t="shared" si="2"/>
        <v>23857.064814964404</v>
      </c>
      <c r="I11" s="209">
        <f t="shared" si="2"/>
        <v>25535.290345388188</v>
      </c>
      <c r="J11" s="209">
        <f t="shared" si="2"/>
        <v>22745.05861958017</v>
      </c>
      <c r="K11" s="209">
        <f t="shared" si="2"/>
        <v>21693.095708736684</v>
      </c>
      <c r="L11" s="209">
        <f t="shared" si="2"/>
        <v>21281.048327371191</v>
      </c>
      <c r="M11" s="209">
        <f t="shared" si="2"/>
        <v>21478.799784793395</v>
      </c>
      <c r="N11" s="209">
        <f t="shared" si="2"/>
        <v>22293.367436451288</v>
      </c>
      <c r="O11" s="209">
        <f t="shared" si="2"/>
        <v>22054.946104548733</v>
      </c>
      <c r="P11" s="209">
        <f t="shared" si="2"/>
        <v>23181.004468275023</v>
      </c>
      <c r="Q11" s="209">
        <f t="shared" si="2"/>
        <v>22269.916492335782</v>
      </c>
      <c r="R11" s="209">
        <f t="shared" si="2"/>
        <v>22173.243611593316</v>
      </c>
      <c r="S11" s="209">
        <f t="shared" si="2"/>
        <v>22462.020527045643</v>
      </c>
      <c r="T11" s="209">
        <f t="shared" si="2"/>
        <v>22863.789382584804</v>
      </c>
      <c r="U11" s="209">
        <f t="shared" si="2"/>
        <v>23130.030639021847</v>
      </c>
      <c r="V11" s="209">
        <f t="shared" si="2"/>
        <v>23395.853070071411</v>
      </c>
      <c r="W11" s="209">
        <f t="shared" si="2"/>
        <v>23595.263890914441</v>
      </c>
      <c r="X11" s="209">
        <f t="shared" si="2"/>
        <v>23865.087834237758</v>
      </c>
      <c r="Y11" s="209">
        <f t="shared" si="2"/>
        <v>24016.900192369878</v>
      </c>
      <c r="Z11" s="209">
        <f t="shared" si="2"/>
        <v>24104.727426407146</v>
      </c>
      <c r="AA11" s="209">
        <f t="shared" si="2"/>
        <v>24293.67065264982</v>
      </c>
      <c r="AB11" s="209">
        <f t="shared" si="2"/>
        <v>24529.694266830844</v>
      </c>
      <c r="AC11" s="209">
        <f t="shared" si="2"/>
        <v>24773.433116435372</v>
      </c>
      <c r="AD11" s="209">
        <f t="shared" si="2"/>
        <v>25012.586792230923</v>
      </c>
      <c r="AE11" s="209">
        <f t="shared" si="2"/>
        <v>25241.787643149142</v>
      </c>
      <c r="AF11" s="209">
        <f t="shared" si="2"/>
        <v>25447.628083891846</v>
      </c>
      <c r="AG11" s="209">
        <f t="shared" si="2"/>
        <v>25622.75529423765</v>
      </c>
      <c r="AH11" s="209">
        <f t="shared" si="2"/>
        <v>25874.014501008995</v>
      </c>
      <c r="AI11" s="209">
        <f t="shared" si="2"/>
        <v>26068.967342344109</v>
      </c>
      <c r="AJ11" s="209">
        <f t="shared" si="2"/>
        <v>26217.228762132581</v>
      </c>
      <c r="AK11" s="209">
        <f t="shared" si="2"/>
        <v>26384.438984560882</v>
      </c>
      <c r="AL11" s="209">
        <f t="shared" si="2"/>
        <v>26627.96859498067</v>
      </c>
      <c r="AM11" s="209">
        <f t="shared" si="2"/>
        <v>26893.538084525469</v>
      </c>
      <c r="AN11" s="209">
        <f t="shared" si="2"/>
        <v>27143.695910749106</v>
      </c>
      <c r="AO11" s="209">
        <f t="shared" si="2"/>
        <v>27390.367790755856</v>
      </c>
      <c r="AP11" s="209">
        <f t="shared" si="2"/>
        <v>27659.516108616881</v>
      </c>
      <c r="AQ11" s="209">
        <f t="shared" si="2"/>
        <v>27954.670115879479</v>
      </c>
      <c r="AR11" s="209">
        <f t="shared" si="2"/>
        <v>28279.359749092335</v>
      </c>
      <c r="AS11" s="209">
        <f t="shared" si="2"/>
        <v>28547.148791875134</v>
      </c>
      <c r="AT11" s="209">
        <f t="shared" si="2"/>
        <v>28847.780123333192</v>
      </c>
      <c r="AU11" s="209">
        <f t="shared" si="2"/>
        <v>29130.781026965942</v>
      </c>
      <c r="AV11" s="209">
        <f t="shared" si="2"/>
        <v>29469.258030331152</v>
      </c>
      <c r="AW11" s="209">
        <f t="shared" si="2"/>
        <v>29831.721042777001</v>
      </c>
      <c r="AX11" s="209">
        <f t="shared" si="2"/>
        <v>30113.967204952824</v>
      </c>
      <c r="AY11" s="209">
        <f t="shared" si="2"/>
        <v>30428.732978415555</v>
      </c>
      <c r="AZ11" s="209">
        <f t="shared" si="2"/>
        <v>30768.268246981417</v>
      </c>
    </row>
    <row r="12" spans="1:52" ht="12" customHeight="1" x14ac:dyDescent="0.35">
      <c r="A12" s="218" t="s">
        <v>2596</v>
      </c>
      <c r="B12" s="219">
        <f t="shared" si="2"/>
        <v>1599.5344101498831</v>
      </c>
      <c r="C12" s="219">
        <f t="shared" si="2"/>
        <v>1909.459246057628</v>
      </c>
      <c r="D12" s="219">
        <f t="shared" si="2"/>
        <v>2054.127682774304</v>
      </c>
      <c r="E12" s="219">
        <f t="shared" si="2"/>
        <v>2237.8942110985013</v>
      </c>
      <c r="F12" s="219">
        <f t="shared" si="2"/>
        <v>2096.7620565873844</v>
      </c>
      <c r="G12" s="219">
        <f t="shared" si="2"/>
        <v>2216.7219570604029</v>
      </c>
      <c r="H12" s="219">
        <f t="shared" si="2"/>
        <v>2188.1302159565812</v>
      </c>
      <c r="I12" s="219">
        <f t="shared" si="2"/>
        <v>2181.076170928538</v>
      </c>
      <c r="J12" s="219">
        <f t="shared" si="2"/>
        <v>2179.0699041167004</v>
      </c>
      <c r="K12" s="219">
        <f t="shared" si="2"/>
        <v>2378.0322752496513</v>
      </c>
      <c r="L12" s="219">
        <f t="shared" si="2"/>
        <v>2133.7453980740011</v>
      </c>
      <c r="M12" s="219">
        <f t="shared" si="2"/>
        <v>2023.4948627853687</v>
      </c>
      <c r="N12" s="219">
        <f t="shared" si="2"/>
        <v>2191.8976742403479</v>
      </c>
      <c r="O12" s="219">
        <f t="shared" si="2"/>
        <v>2314.2812148817802</v>
      </c>
      <c r="P12" s="219">
        <f t="shared" si="2"/>
        <v>2400.1359182858532</v>
      </c>
      <c r="Q12" s="219">
        <f t="shared" si="2"/>
        <v>2506.2342354406669</v>
      </c>
      <c r="R12" s="219">
        <f t="shared" si="2"/>
        <v>2527.0453736001214</v>
      </c>
      <c r="S12" s="219">
        <f t="shared" si="2"/>
        <v>2545.5216449080935</v>
      </c>
      <c r="T12" s="219">
        <f t="shared" si="2"/>
        <v>2586.2735891734396</v>
      </c>
      <c r="U12" s="219">
        <f t="shared" si="2"/>
        <v>2617.4627370172898</v>
      </c>
      <c r="V12" s="219">
        <f t="shared" si="2"/>
        <v>2650.2752553248815</v>
      </c>
      <c r="W12" s="219">
        <f t="shared" si="2"/>
        <v>2666.2848500295686</v>
      </c>
      <c r="X12" s="219">
        <f t="shared" si="2"/>
        <v>2688.5623078124618</v>
      </c>
      <c r="Y12" s="219">
        <f t="shared" si="2"/>
        <v>2703.5049738170492</v>
      </c>
      <c r="Z12" s="219">
        <f t="shared" si="2"/>
        <v>2709.9991714101693</v>
      </c>
      <c r="AA12" s="219">
        <f t="shared" si="2"/>
        <v>2724.8071098203754</v>
      </c>
      <c r="AB12" s="219">
        <f t="shared" si="2"/>
        <v>2743.5031734141603</v>
      </c>
      <c r="AC12" s="219">
        <f t="shared" si="2"/>
        <v>2761.9598128816169</v>
      </c>
      <c r="AD12" s="219">
        <f t="shared" si="2"/>
        <v>2780.7965481848901</v>
      </c>
      <c r="AE12" s="219">
        <f t="shared" si="2"/>
        <v>2802.6591529257016</v>
      </c>
      <c r="AF12" s="219">
        <f t="shared" si="2"/>
        <v>2824.423307395351</v>
      </c>
      <c r="AG12" s="219">
        <f t="shared" si="2"/>
        <v>2845.7356440467952</v>
      </c>
      <c r="AH12" s="219">
        <f t="shared" si="2"/>
        <v>2868.9606044285074</v>
      </c>
      <c r="AI12" s="219">
        <f t="shared" si="2"/>
        <v>2893.7469925368991</v>
      </c>
      <c r="AJ12" s="219">
        <f t="shared" si="2"/>
        <v>2917.4853376005499</v>
      </c>
      <c r="AK12" s="219">
        <f t="shared" si="2"/>
        <v>2942.0003337286716</v>
      </c>
      <c r="AL12" s="219">
        <f t="shared" si="2"/>
        <v>2970.9344602726392</v>
      </c>
      <c r="AM12" s="219">
        <f t="shared" si="2"/>
        <v>3000.4594930631938</v>
      </c>
      <c r="AN12" s="219">
        <f t="shared" si="2"/>
        <v>3033.0908333090556</v>
      </c>
      <c r="AO12" s="219">
        <f t="shared" si="2"/>
        <v>3066.0540933801012</v>
      </c>
      <c r="AP12" s="219">
        <f t="shared" si="2"/>
        <v>3100.5884546802426</v>
      </c>
      <c r="AQ12" s="219">
        <f t="shared" si="2"/>
        <v>3137.6658903630328</v>
      </c>
      <c r="AR12" s="219">
        <f t="shared" si="2"/>
        <v>3174.8595437250133</v>
      </c>
      <c r="AS12" s="219">
        <f t="shared" si="2"/>
        <v>3211.8694383121874</v>
      </c>
      <c r="AT12" s="219">
        <f t="shared" si="2"/>
        <v>3251.5902182542086</v>
      </c>
      <c r="AU12" s="219">
        <f t="shared" si="2"/>
        <v>3291.3110473817501</v>
      </c>
      <c r="AV12" s="219">
        <f t="shared" si="2"/>
        <v>3334.5276843318888</v>
      </c>
      <c r="AW12" s="219">
        <f t="shared" si="2"/>
        <v>3380.4034655183195</v>
      </c>
      <c r="AX12" s="219">
        <f t="shared" si="2"/>
        <v>3424.8328994096614</v>
      </c>
      <c r="AY12" s="219">
        <f t="shared" si="2"/>
        <v>3470.0374626078378</v>
      </c>
      <c r="AZ12" s="219">
        <f t="shared" si="2"/>
        <v>3516.7821408284412</v>
      </c>
    </row>
    <row r="13" spans="1:52" ht="12" customHeight="1" x14ac:dyDescent="0.35">
      <c r="A13" s="212"/>
      <c r="B13" s="220"/>
      <c r="C13" s="220"/>
      <c r="D13" s="220"/>
      <c r="E13" s="220"/>
      <c r="F13" s="220"/>
      <c r="G13" s="220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</row>
    <row r="14" spans="1:52" ht="12" hidden="1" customHeight="1" x14ac:dyDescent="0.35">
      <c r="A14" s="204" t="s">
        <v>2597</v>
      </c>
      <c r="B14" s="221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21"/>
      <c r="AU14" s="221"/>
      <c r="AV14" s="221"/>
      <c r="AW14" s="221"/>
      <c r="AX14" s="221"/>
      <c r="AY14" s="221"/>
      <c r="AZ14" s="221"/>
    </row>
    <row r="15" spans="1:52" ht="12" hidden="1" customHeight="1" x14ac:dyDescent="0.35">
      <c r="A15" s="222" t="s">
        <v>2598</v>
      </c>
      <c r="B15" s="223">
        <v>0</v>
      </c>
      <c r="C15" s="223">
        <v>0</v>
      </c>
      <c r="D15" s="223">
        <v>0</v>
      </c>
      <c r="E15" s="223">
        <v>0</v>
      </c>
      <c r="F15" s="223">
        <v>0</v>
      </c>
      <c r="G15" s="223">
        <v>0</v>
      </c>
      <c r="H15" s="223">
        <v>0</v>
      </c>
      <c r="I15" s="223">
        <v>0</v>
      </c>
      <c r="J15" s="223">
        <v>0</v>
      </c>
      <c r="K15" s="223">
        <v>0</v>
      </c>
      <c r="L15" s="223">
        <v>0</v>
      </c>
      <c r="M15" s="223">
        <v>0</v>
      </c>
      <c r="N15" s="223">
        <v>0</v>
      </c>
      <c r="O15" s="223">
        <v>4.207857602677036</v>
      </c>
      <c r="P15" s="223">
        <v>5.5733466970043164</v>
      </c>
      <c r="Q15" s="223">
        <v>6.9723042046886921</v>
      </c>
      <c r="R15" s="223">
        <v>4.8819781891344451</v>
      </c>
      <c r="S15" s="223">
        <v>5.3474026050022267</v>
      </c>
      <c r="T15" s="223">
        <v>14.131983940011503</v>
      </c>
      <c r="U15" s="223">
        <v>20.45061654920481</v>
      </c>
      <c r="V15" s="223">
        <v>22.750163749787703</v>
      </c>
      <c r="W15" s="223">
        <v>20.487668377578938</v>
      </c>
      <c r="X15" s="223">
        <v>28.374247577550172</v>
      </c>
      <c r="Y15" s="223">
        <v>30.533062358233494</v>
      </c>
      <c r="Z15" s="223">
        <v>30.352687324637461</v>
      </c>
      <c r="AA15" s="223">
        <v>27.329939594943717</v>
      </c>
      <c r="AB15" s="223">
        <v>24.609466638219345</v>
      </c>
      <c r="AC15" s="223">
        <v>22.161040977167421</v>
      </c>
      <c r="AD15" s="223">
        <v>19.95745788222068</v>
      </c>
      <c r="AE15" s="223">
        <v>22.733556337697081</v>
      </c>
      <c r="AF15" s="223">
        <v>25.181220668510989</v>
      </c>
      <c r="AG15" s="223">
        <v>24.381828883542461</v>
      </c>
      <c r="AH15" s="223">
        <v>33.121879533240261</v>
      </c>
      <c r="AI15" s="223">
        <v>38.506971307564349</v>
      </c>
      <c r="AJ15" s="223">
        <v>47.150562640638981</v>
      </c>
      <c r="AK15" s="223">
        <v>52.29624341464794</v>
      </c>
      <c r="AL15" s="223">
        <v>52.293513028098111</v>
      </c>
      <c r="AM15" s="223">
        <v>59.320850414677871</v>
      </c>
      <c r="AN15" s="223">
        <v>65.162003656664382</v>
      </c>
      <c r="AO15" s="223">
        <v>68.732000711900454</v>
      </c>
      <c r="AP15" s="223">
        <v>72.897190929419153</v>
      </c>
      <c r="AQ15" s="223">
        <v>72.497724082681898</v>
      </c>
      <c r="AR15" s="223">
        <v>75.357064469233762</v>
      </c>
      <c r="AS15" s="223">
        <v>78.328557275639426</v>
      </c>
      <c r="AT15" s="223">
        <v>84.869633813664421</v>
      </c>
      <c r="AU15" s="223">
        <v>84.204623125351731</v>
      </c>
      <c r="AV15" s="223">
        <v>87.82703740762345</v>
      </c>
      <c r="AW15" s="223">
        <v>100.64290143600581</v>
      </c>
      <c r="AX15" s="223">
        <v>99.962631834684004</v>
      </c>
      <c r="AY15" s="223">
        <v>111.98682238530425</v>
      </c>
      <c r="AZ15" s="223">
        <v>121.6596794242233</v>
      </c>
    </row>
    <row r="16" spans="1:52" ht="12" hidden="1" customHeight="1" x14ac:dyDescent="0.35">
      <c r="A16" s="224" t="s">
        <v>2599</v>
      </c>
      <c r="B16" s="225">
        <v>0</v>
      </c>
      <c r="C16" s="225">
        <v>0</v>
      </c>
      <c r="D16" s="225">
        <v>0</v>
      </c>
      <c r="E16" s="225">
        <v>0</v>
      </c>
      <c r="F16" s="225">
        <v>0</v>
      </c>
      <c r="G16" s="225">
        <v>0</v>
      </c>
      <c r="H16" s="225">
        <v>0</v>
      </c>
      <c r="I16" s="225">
        <v>0</v>
      </c>
      <c r="J16" s="225">
        <v>0</v>
      </c>
      <c r="K16" s="225">
        <v>0</v>
      </c>
      <c r="L16" s="225">
        <v>0</v>
      </c>
      <c r="M16" s="225">
        <v>0</v>
      </c>
      <c r="N16" s="225">
        <v>0</v>
      </c>
      <c r="O16" s="225">
        <v>0</v>
      </c>
      <c r="P16" s="225">
        <v>0</v>
      </c>
      <c r="Q16" s="225">
        <v>0</v>
      </c>
      <c r="R16" s="225">
        <v>0</v>
      </c>
      <c r="S16" s="225">
        <v>0</v>
      </c>
      <c r="T16" s="225">
        <v>0</v>
      </c>
      <c r="U16" s="225">
        <v>0</v>
      </c>
      <c r="V16" s="225">
        <v>0</v>
      </c>
      <c r="W16" s="225">
        <v>0</v>
      </c>
      <c r="X16" s="225">
        <v>0</v>
      </c>
      <c r="Y16" s="225">
        <v>0</v>
      </c>
      <c r="Z16" s="225">
        <v>0</v>
      </c>
      <c r="AA16" s="225">
        <v>0</v>
      </c>
      <c r="AB16" s="225">
        <v>0</v>
      </c>
      <c r="AC16" s="225">
        <v>0</v>
      </c>
      <c r="AD16" s="225">
        <v>0</v>
      </c>
      <c r="AE16" s="225">
        <v>0</v>
      </c>
      <c r="AF16" s="225">
        <v>0</v>
      </c>
      <c r="AG16" s="225">
        <v>0</v>
      </c>
      <c r="AH16" s="225">
        <v>0</v>
      </c>
      <c r="AI16" s="225">
        <v>0</v>
      </c>
      <c r="AJ16" s="225">
        <v>0</v>
      </c>
      <c r="AK16" s="225">
        <v>0</v>
      </c>
      <c r="AL16" s="225">
        <v>0</v>
      </c>
      <c r="AM16" s="225">
        <v>0</v>
      </c>
      <c r="AN16" s="225">
        <v>0</v>
      </c>
      <c r="AO16" s="225">
        <v>0</v>
      </c>
      <c r="AP16" s="225">
        <v>0</v>
      </c>
      <c r="AQ16" s="225">
        <v>0</v>
      </c>
      <c r="AR16" s="225">
        <v>0</v>
      </c>
      <c r="AS16" s="225">
        <v>0</v>
      </c>
      <c r="AT16" s="225">
        <v>0</v>
      </c>
      <c r="AU16" s="225">
        <v>0</v>
      </c>
      <c r="AV16" s="225">
        <v>0</v>
      </c>
      <c r="AW16" s="225">
        <v>0</v>
      </c>
      <c r="AX16" s="225">
        <v>0</v>
      </c>
      <c r="AY16" s="225">
        <v>0</v>
      </c>
      <c r="AZ16" s="225">
        <v>0</v>
      </c>
    </row>
    <row r="17" spans="1:52" ht="12" hidden="1" customHeight="1" x14ac:dyDescent="0.35">
      <c r="A17" s="226" t="s">
        <v>2600</v>
      </c>
      <c r="B17" s="227">
        <v>0</v>
      </c>
      <c r="C17" s="227">
        <v>0</v>
      </c>
      <c r="D17" s="227">
        <v>0</v>
      </c>
      <c r="E17" s="227">
        <v>0</v>
      </c>
      <c r="F17" s="227">
        <v>0</v>
      </c>
      <c r="G17" s="227">
        <v>0</v>
      </c>
      <c r="H17" s="227">
        <v>0</v>
      </c>
      <c r="I17" s="227">
        <v>0</v>
      </c>
      <c r="J17" s="227">
        <v>0</v>
      </c>
      <c r="K17" s="227">
        <v>0</v>
      </c>
      <c r="L17" s="227">
        <v>0</v>
      </c>
      <c r="M17" s="227">
        <v>0</v>
      </c>
      <c r="N17" s="227">
        <v>0</v>
      </c>
      <c r="O17" s="227">
        <v>0</v>
      </c>
      <c r="P17" s="227">
        <v>0</v>
      </c>
      <c r="Q17" s="227">
        <v>0</v>
      </c>
      <c r="R17" s="227">
        <v>0</v>
      </c>
      <c r="S17" s="227">
        <v>0</v>
      </c>
      <c r="T17" s="227">
        <v>0</v>
      </c>
      <c r="U17" s="227">
        <v>0</v>
      </c>
      <c r="V17" s="227">
        <v>0</v>
      </c>
      <c r="W17" s="227">
        <v>0</v>
      </c>
      <c r="X17" s="227">
        <v>0</v>
      </c>
      <c r="Y17" s="227">
        <v>0</v>
      </c>
      <c r="Z17" s="227">
        <v>0</v>
      </c>
      <c r="AA17" s="227">
        <v>0</v>
      </c>
      <c r="AB17" s="227">
        <v>0</v>
      </c>
      <c r="AC17" s="227">
        <v>0</v>
      </c>
      <c r="AD17" s="227">
        <v>0</v>
      </c>
      <c r="AE17" s="227">
        <v>0</v>
      </c>
      <c r="AF17" s="227">
        <v>0</v>
      </c>
      <c r="AG17" s="227">
        <v>0</v>
      </c>
      <c r="AH17" s="227">
        <v>0</v>
      </c>
      <c r="AI17" s="227">
        <v>0</v>
      </c>
      <c r="AJ17" s="227">
        <v>0</v>
      </c>
      <c r="AK17" s="227">
        <v>0</v>
      </c>
      <c r="AL17" s="227">
        <v>0</v>
      </c>
      <c r="AM17" s="227">
        <v>0</v>
      </c>
      <c r="AN17" s="227">
        <v>0</v>
      </c>
      <c r="AO17" s="227">
        <v>0</v>
      </c>
      <c r="AP17" s="227">
        <v>0</v>
      </c>
      <c r="AQ17" s="227">
        <v>0</v>
      </c>
      <c r="AR17" s="227">
        <v>0</v>
      </c>
      <c r="AS17" s="227">
        <v>0</v>
      </c>
      <c r="AT17" s="227">
        <v>0</v>
      </c>
      <c r="AU17" s="227">
        <v>0</v>
      </c>
      <c r="AV17" s="227">
        <v>0</v>
      </c>
      <c r="AW17" s="227">
        <v>0</v>
      </c>
      <c r="AX17" s="227">
        <v>0</v>
      </c>
      <c r="AY17" s="227">
        <v>0</v>
      </c>
      <c r="AZ17" s="227">
        <v>0</v>
      </c>
    </row>
    <row r="18" spans="1:52" ht="12" hidden="1" customHeight="1" x14ac:dyDescent="0.35">
      <c r="A18" s="228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  <c r="AA18" s="229"/>
      <c r="AB18" s="229"/>
      <c r="AC18" s="229"/>
      <c r="AD18" s="229"/>
      <c r="AE18" s="229"/>
      <c r="AF18" s="229"/>
      <c r="AG18" s="229"/>
      <c r="AH18" s="229"/>
      <c r="AI18" s="229"/>
      <c r="AJ18" s="229"/>
      <c r="AK18" s="229"/>
      <c r="AL18" s="229"/>
      <c r="AM18" s="229"/>
      <c r="AN18" s="229"/>
      <c r="AO18" s="229"/>
      <c r="AP18" s="229"/>
      <c r="AQ18" s="229"/>
      <c r="AR18" s="229"/>
      <c r="AS18" s="229"/>
      <c r="AT18" s="229"/>
      <c r="AU18" s="229"/>
      <c r="AV18" s="229"/>
      <c r="AW18" s="229"/>
      <c r="AX18" s="229"/>
      <c r="AY18" s="229"/>
      <c r="AZ18" s="229"/>
    </row>
    <row r="19" spans="1:52" ht="12" customHeight="1" x14ac:dyDescent="0.35">
      <c r="A19" s="204" t="s">
        <v>2601</v>
      </c>
      <c r="B19" s="230"/>
      <c r="C19" s="230"/>
      <c r="D19" s="230"/>
      <c r="E19" s="230"/>
      <c r="F19" s="230"/>
      <c r="G19" s="230"/>
      <c r="H19" s="230"/>
      <c r="I19" s="230"/>
      <c r="J19" s="230"/>
      <c r="K19" s="230"/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  <c r="AS19" s="230"/>
      <c r="AT19" s="230"/>
      <c r="AU19" s="230"/>
      <c r="AV19" s="230"/>
      <c r="AW19" s="230"/>
      <c r="AX19" s="230"/>
      <c r="AY19" s="230"/>
      <c r="AZ19" s="230"/>
    </row>
    <row r="20" spans="1:52" ht="12" customHeight="1" x14ac:dyDescent="0.35">
      <c r="A20" s="231" t="s">
        <v>2602</v>
      </c>
      <c r="B20" s="232">
        <f t="shared" ref="B20:AZ24" si="3">B136-B78</f>
        <v>49833.073964262803</v>
      </c>
      <c r="C20" s="232">
        <f t="shared" si="3"/>
        <v>50246.220950000003</v>
      </c>
      <c r="D20" s="232">
        <f t="shared" si="3"/>
        <v>50599.31102999999</v>
      </c>
      <c r="E20" s="232">
        <f t="shared" si="3"/>
        <v>53879.580720000005</v>
      </c>
      <c r="F20" s="232">
        <f t="shared" si="3"/>
        <v>51830.037790000002</v>
      </c>
      <c r="G20" s="232">
        <f t="shared" si="3"/>
        <v>52358.195224459851</v>
      </c>
      <c r="H20" s="232">
        <f t="shared" si="3"/>
        <v>50784.217080000002</v>
      </c>
      <c r="I20" s="232">
        <f t="shared" si="3"/>
        <v>53344.372260000004</v>
      </c>
      <c r="J20" s="232">
        <f t="shared" si="3"/>
        <v>52172.241839999995</v>
      </c>
      <c r="K20" s="232">
        <f t="shared" si="3"/>
        <v>46337.378429999997</v>
      </c>
      <c r="L20" s="232">
        <f t="shared" si="3"/>
        <v>48022.628483852299</v>
      </c>
      <c r="M20" s="232">
        <f t="shared" si="3"/>
        <v>48852.279258923125</v>
      </c>
      <c r="N20" s="232">
        <f t="shared" si="3"/>
        <v>48645.715558152682</v>
      </c>
      <c r="O20" s="232">
        <f t="shared" si="3"/>
        <v>49527.940252741762</v>
      </c>
      <c r="P20" s="232">
        <f t="shared" si="3"/>
        <v>48727.616358403175</v>
      </c>
      <c r="Q20" s="232">
        <f t="shared" si="3"/>
        <v>47453.186222830918</v>
      </c>
      <c r="R20" s="232">
        <f t="shared" si="3"/>
        <v>47470.684402488012</v>
      </c>
      <c r="S20" s="232">
        <f t="shared" si="3"/>
        <v>48160.965468404429</v>
      </c>
      <c r="T20" s="232">
        <f t="shared" si="3"/>
        <v>48102.129906598871</v>
      </c>
      <c r="U20" s="232">
        <f t="shared" si="3"/>
        <v>48082.219369317274</v>
      </c>
      <c r="V20" s="232">
        <f t="shared" si="3"/>
        <v>48548.095063532666</v>
      </c>
      <c r="W20" s="232">
        <f t="shared" si="3"/>
        <v>48835.459395750986</v>
      </c>
      <c r="X20" s="232">
        <f t="shared" si="3"/>
        <v>48877.987394864969</v>
      </c>
      <c r="Y20" s="232">
        <f t="shared" si="3"/>
        <v>48786.157596819226</v>
      </c>
      <c r="Z20" s="232">
        <f t="shared" si="3"/>
        <v>48828.619327642598</v>
      </c>
      <c r="AA20" s="232">
        <f t="shared" si="3"/>
        <v>48906.631122425788</v>
      </c>
      <c r="AB20" s="232">
        <f t="shared" si="3"/>
        <v>49144.897740147338</v>
      </c>
      <c r="AC20" s="232">
        <f t="shared" si="3"/>
        <v>49095.488254233176</v>
      </c>
      <c r="AD20" s="232">
        <f t="shared" si="3"/>
        <v>49285.656090627308</v>
      </c>
      <c r="AE20" s="232">
        <f t="shared" si="3"/>
        <v>49381.173620408619</v>
      </c>
      <c r="AF20" s="232">
        <f t="shared" si="3"/>
        <v>49262.277199124546</v>
      </c>
      <c r="AG20" s="232">
        <f t="shared" si="3"/>
        <v>49354.697174186476</v>
      </c>
      <c r="AH20" s="232">
        <f t="shared" si="3"/>
        <v>49253.696170775125</v>
      </c>
      <c r="AI20" s="232">
        <f t="shared" si="3"/>
        <v>49174.913657536024</v>
      </c>
      <c r="AJ20" s="232">
        <f t="shared" si="3"/>
        <v>49115.131064945846</v>
      </c>
      <c r="AK20" s="232">
        <f t="shared" si="3"/>
        <v>49036.69678371081</v>
      </c>
      <c r="AL20" s="232">
        <f t="shared" si="3"/>
        <v>49273.447104656472</v>
      </c>
      <c r="AM20" s="232">
        <f t="shared" si="3"/>
        <v>49325.668906241677</v>
      </c>
      <c r="AN20" s="232">
        <f t="shared" si="3"/>
        <v>49411.973868786983</v>
      </c>
      <c r="AO20" s="232">
        <f t="shared" si="3"/>
        <v>49502.944347207856</v>
      </c>
      <c r="AP20" s="232">
        <f t="shared" si="3"/>
        <v>49609.373734115034</v>
      </c>
      <c r="AQ20" s="232">
        <f t="shared" si="3"/>
        <v>49733.324992768052</v>
      </c>
      <c r="AR20" s="232">
        <f t="shared" si="3"/>
        <v>49846.911989312008</v>
      </c>
      <c r="AS20" s="232">
        <f t="shared" si="3"/>
        <v>49758.613183165668</v>
      </c>
      <c r="AT20" s="232">
        <f t="shared" si="3"/>
        <v>49786.631520833806</v>
      </c>
      <c r="AU20" s="232">
        <f t="shared" si="3"/>
        <v>49846.650233474298</v>
      </c>
      <c r="AV20" s="232">
        <f t="shared" si="3"/>
        <v>49944.006372930366</v>
      </c>
      <c r="AW20" s="232">
        <f t="shared" si="3"/>
        <v>49816.613628460465</v>
      </c>
      <c r="AX20" s="232">
        <f t="shared" si="3"/>
        <v>49949.54048641846</v>
      </c>
      <c r="AY20" s="232">
        <f t="shared" si="3"/>
        <v>50047.127478875118</v>
      </c>
      <c r="AZ20" s="232">
        <f t="shared" si="3"/>
        <v>50026.573428468786</v>
      </c>
    </row>
    <row r="21" spans="1:52" ht="12" customHeight="1" x14ac:dyDescent="0.35">
      <c r="A21" s="233" t="s">
        <v>2603</v>
      </c>
      <c r="B21" s="234">
        <f t="shared" si="3"/>
        <v>2954.0488925284612</v>
      </c>
      <c r="C21" s="234">
        <f t="shared" si="3"/>
        <v>3057.9787299999984</v>
      </c>
      <c r="D21" s="234">
        <f t="shared" si="3"/>
        <v>3243.891749999997</v>
      </c>
      <c r="E21" s="234">
        <f t="shared" si="3"/>
        <v>3093.1771499999954</v>
      </c>
      <c r="F21" s="234">
        <f t="shared" si="3"/>
        <v>2922.6960999999951</v>
      </c>
      <c r="G21" s="234">
        <f t="shared" si="3"/>
        <v>2629.1747570368088</v>
      </c>
      <c r="H21" s="234">
        <f t="shared" si="3"/>
        <v>2513.3297400000047</v>
      </c>
      <c r="I21" s="234">
        <f t="shared" si="3"/>
        <v>2322.9213999999993</v>
      </c>
      <c r="J21" s="234">
        <f t="shared" si="3"/>
        <v>2908.2526399999992</v>
      </c>
      <c r="K21" s="234">
        <f t="shared" si="3"/>
        <v>2660.7042499999989</v>
      </c>
      <c r="L21" s="234">
        <f t="shared" si="3"/>
        <v>2590.8769618133838</v>
      </c>
      <c r="M21" s="234">
        <f t="shared" si="3"/>
        <v>2466.9829241987727</v>
      </c>
      <c r="N21" s="234">
        <f t="shared" si="3"/>
        <v>2488.7927686879261</v>
      </c>
      <c r="O21" s="234">
        <f t="shared" si="3"/>
        <v>2697.9892712243427</v>
      </c>
      <c r="P21" s="234">
        <f t="shared" si="3"/>
        <v>2733.1316343090507</v>
      </c>
      <c r="Q21" s="234">
        <f t="shared" si="3"/>
        <v>3012.6061237192735</v>
      </c>
      <c r="R21" s="234">
        <f t="shared" si="3"/>
        <v>2975.7811015638022</v>
      </c>
      <c r="S21" s="234">
        <f t="shared" si="3"/>
        <v>3108.3780058029765</v>
      </c>
      <c r="T21" s="234">
        <f t="shared" si="3"/>
        <v>3001.240760642087</v>
      </c>
      <c r="U21" s="234">
        <f t="shared" si="3"/>
        <v>2951.6418647109472</v>
      </c>
      <c r="V21" s="234">
        <f t="shared" si="3"/>
        <v>2920.6363080030856</v>
      </c>
      <c r="W21" s="234">
        <f t="shared" si="3"/>
        <v>2891.8423239664517</v>
      </c>
      <c r="X21" s="234">
        <f t="shared" si="3"/>
        <v>2746.8260943939868</v>
      </c>
      <c r="Y21" s="234">
        <f t="shared" si="3"/>
        <v>2581.1089711589561</v>
      </c>
      <c r="Z21" s="234">
        <f t="shared" si="3"/>
        <v>2454.8614857720527</v>
      </c>
      <c r="AA21" s="234">
        <f t="shared" si="3"/>
        <v>2424.8858379648732</v>
      </c>
      <c r="AB21" s="234">
        <f t="shared" si="3"/>
        <v>2373.1909366710706</v>
      </c>
      <c r="AC21" s="234">
        <f t="shared" si="3"/>
        <v>2306.2442070256498</v>
      </c>
      <c r="AD21" s="234">
        <f t="shared" si="3"/>
        <v>2216.5305384200997</v>
      </c>
      <c r="AE21" s="234">
        <f t="shared" si="3"/>
        <v>2197.6317522987329</v>
      </c>
      <c r="AF21" s="234">
        <f t="shared" si="3"/>
        <v>2097.8442185405293</v>
      </c>
      <c r="AG21" s="234">
        <f t="shared" si="3"/>
        <v>1977.2993657131592</v>
      </c>
      <c r="AH21" s="234">
        <f t="shared" si="3"/>
        <v>1823.873824664581</v>
      </c>
      <c r="AI21" s="234">
        <f t="shared" si="3"/>
        <v>1577.6312536521323</v>
      </c>
      <c r="AJ21" s="234">
        <f t="shared" si="3"/>
        <v>1497.6960450827576</v>
      </c>
      <c r="AK21" s="234">
        <f t="shared" si="3"/>
        <v>1421.1782153310317</v>
      </c>
      <c r="AL21" s="234">
        <f t="shared" si="3"/>
        <v>1416.1103815065399</v>
      </c>
      <c r="AM21" s="234">
        <f t="shared" si="3"/>
        <v>1367.5870350579769</v>
      </c>
      <c r="AN21" s="234">
        <f t="shared" si="3"/>
        <v>1276.775130853144</v>
      </c>
      <c r="AO21" s="234">
        <f t="shared" si="3"/>
        <v>1207.5580927459077</v>
      </c>
      <c r="AP21" s="234">
        <f t="shared" si="3"/>
        <v>1141.2939190612299</v>
      </c>
      <c r="AQ21" s="234">
        <f t="shared" si="3"/>
        <v>1064.6072071194044</v>
      </c>
      <c r="AR21" s="234">
        <f t="shared" si="3"/>
        <v>957.43402785719513</v>
      </c>
      <c r="AS21" s="234">
        <f t="shared" si="3"/>
        <v>880.20096674513081</v>
      </c>
      <c r="AT21" s="234">
        <f t="shared" si="3"/>
        <v>825.06336271261443</v>
      </c>
      <c r="AU21" s="234">
        <f t="shared" si="3"/>
        <v>778.48211560672269</v>
      </c>
      <c r="AV21" s="234">
        <f t="shared" si="3"/>
        <v>709.09734799465457</v>
      </c>
      <c r="AW21" s="234">
        <f t="shared" si="3"/>
        <v>636.49378302904336</v>
      </c>
      <c r="AX21" s="234">
        <f t="shared" si="3"/>
        <v>479.19389311848158</v>
      </c>
      <c r="AY21" s="234">
        <f t="shared" si="3"/>
        <v>418.06873520834989</v>
      </c>
      <c r="AZ21" s="234">
        <f t="shared" si="3"/>
        <v>366.6992199579966</v>
      </c>
    </row>
    <row r="22" spans="1:52" ht="12" customHeight="1" x14ac:dyDescent="0.35">
      <c r="A22" s="235" t="s">
        <v>2604</v>
      </c>
      <c r="B22" s="236">
        <f t="shared" si="3"/>
        <v>7232.6921667655261</v>
      </c>
      <c r="C22" s="236">
        <f t="shared" si="3"/>
        <v>7994.9032700000062</v>
      </c>
      <c r="D22" s="236">
        <f t="shared" si="3"/>
        <v>7899.8548599999995</v>
      </c>
      <c r="E22" s="236">
        <f t="shared" si="3"/>
        <v>9260.646800000015</v>
      </c>
      <c r="F22" s="236">
        <f t="shared" si="3"/>
        <v>8300.6479400000044</v>
      </c>
      <c r="G22" s="236">
        <f t="shared" si="3"/>
        <v>7638.6714096817677</v>
      </c>
      <c r="H22" s="236">
        <f t="shared" si="3"/>
        <v>7793.1311700000169</v>
      </c>
      <c r="I22" s="236">
        <f t="shared" si="3"/>
        <v>8856.6566299999868</v>
      </c>
      <c r="J22" s="236">
        <f t="shared" si="3"/>
        <v>7747.0839099999994</v>
      </c>
      <c r="K22" s="236">
        <f t="shared" si="3"/>
        <v>6966.9579299999978</v>
      </c>
      <c r="L22" s="236">
        <f t="shared" si="3"/>
        <v>6813.2904669607415</v>
      </c>
      <c r="M22" s="236">
        <f t="shared" si="3"/>
        <v>6948.4431853195601</v>
      </c>
      <c r="N22" s="236">
        <f t="shared" si="3"/>
        <v>6906.7976402413433</v>
      </c>
      <c r="O22" s="236">
        <f t="shared" si="3"/>
        <v>6235.7057538227873</v>
      </c>
      <c r="P22" s="236">
        <f t="shared" si="3"/>
        <v>6309.2543313924953</v>
      </c>
      <c r="Q22" s="236">
        <f t="shared" si="3"/>
        <v>6009.8120928491981</v>
      </c>
      <c r="R22" s="236">
        <f t="shared" si="3"/>
        <v>6069.8446180098754</v>
      </c>
      <c r="S22" s="236">
        <f t="shared" si="3"/>
        <v>6060.0047138192676</v>
      </c>
      <c r="T22" s="236">
        <f t="shared" si="3"/>
        <v>5930.1206525687721</v>
      </c>
      <c r="U22" s="236">
        <f t="shared" si="3"/>
        <v>5835.9979180142736</v>
      </c>
      <c r="V22" s="236">
        <f t="shared" si="3"/>
        <v>5795.882700232004</v>
      </c>
      <c r="W22" s="236">
        <f t="shared" si="3"/>
        <v>5740.638413129228</v>
      </c>
      <c r="X22" s="236">
        <f t="shared" si="3"/>
        <v>5595.4925022658726</v>
      </c>
      <c r="Y22" s="236">
        <f t="shared" si="3"/>
        <v>5345.9227769191011</v>
      </c>
      <c r="Z22" s="236">
        <f t="shared" si="3"/>
        <v>5212.4005883202208</v>
      </c>
      <c r="AA22" s="236">
        <f t="shared" si="3"/>
        <v>5124.1019423586686</v>
      </c>
      <c r="AB22" s="236">
        <f t="shared" si="3"/>
        <v>5009.7692593040774</v>
      </c>
      <c r="AC22" s="236">
        <f t="shared" si="3"/>
        <v>4719.8741218414789</v>
      </c>
      <c r="AD22" s="236">
        <f t="shared" si="3"/>
        <v>4620.9451532585445</v>
      </c>
      <c r="AE22" s="236">
        <f t="shared" si="3"/>
        <v>4569.0575507669091</v>
      </c>
      <c r="AF22" s="236">
        <f t="shared" si="3"/>
        <v>4261.6059910629911</v>
      </c>
      <c r="AG22" s="236">
        <f t="shared" si="3"/>
        <v>4196.4829973090355</v>
      </c>
      <c r="AH22" s="236">
        <f t="shared" si="3"/>
        <v>3968.0311638668654</v>
      </c>
      <c r="AI22" s="236">
        <f t="shared" si="3"/>
        <v>3756.7286557734697</v>
      </c>
      <c r="AJ22" s="236">
        <f t="shared" si="3"/>
        <v>3629.1966881051608</v>
      </c>
      <c r="AK22" s="236">
        <f t="shared" si="3"/>
        <v>3447.0784488739819</v>
      </c>
      <c r="AL22" s="236">
        <f t="shared" si="3"/>
        <v>3447.0963779972935</v>
      </c>
      <c r="AM22" s="236">
        <f t="shared" si="3"/>
        <v>3341.2807581961079</v>
      </c>
      <c r="AN22" s="236">
        <f t="shared" si="3"/>
        <v>3227.983994787644</v>
      </c>
      <c r="AO22" s="236">
        <f t="shared" si="3"/>
        <v>3138.6454514209754</v>
      </c>
      <c r="AP22" s="236">
        <f t="shared" si="3"/>
        <v>3062.0386476600384</v>
      </c>
      <c r="AQ22" s="236">
        <f t="shared" si="3"/>
        <v>2947.7562629906538</v>
      </c>
      <c r="AR22" s="236">
        <f t="shared" si="3"/>
        <v>2863.3334041402982</v>
      </c>
      <c r="AS22" s="236">
        <f t="shared" si="3"/>
        <v>2691.9337177734401</v>
      </c>
      <c r="AT22" s="236">
        <f t="shared" si="3"/>
        <v>2583.5916483531778</v>
      </c>
      <c r="AU22" s="236">
        <f t="shared" si="3"/>
        <v>2541.9693708432305</v>
      </c>
      <c r="AV22" s="236">
        <f t="shared" si="3"/>
        <v>2491.0415467649259</v>
      </c>
      <c r="AW22" s="236">
        <f t="shared" si="3"/>
        <v>2331.4627951607122</v>
      </c>
      <c r="AX22" s="236">
        <f t="shared" si="3"/>
        <v>2274.642717515625</v>
      </c>
      <c r="AY22" s="236">
        <f t="shared" si="3"/>
        <v>2215.0394562877018</v>
      </c>
      <c r="AZ22" s="236">
        <f t="shared" si="3"/>
        <v>2082.7990680601347</v>
      </c>
    </row>
    <row r="23" spans="1:52" ht="12" customHeight="1" x14ac:dyDescent="0.35">
      <c r="A23" s="237" t="s">
        <v>2605</v>
      </c>
      <c r="B23" s="238">
        <f t="shared" si="3"/>
        <v>2910.6925276451761</v>
      </c>
      <c r="C23" s="238">
        <f t="shared" si="3"/>
        <v>3194.80258</v>
      </c>
      <c r="D23" s="238">
        <f t="shared" si="3"/>
        <v>3476.8276499999993</v>
      </c>
      <c r="E23" s="238">
        <f t="shared" si="3"/>
        <v>4134.03089</v>
      </c>
      <c r="F23" s="238">
        <f t="shared" si="3"/>
        <v>3704.2093699999996</v>
      </c>
      <c r="G23" s="238">
        <f t="shared" si="3"/>
        <v>3307.2659933711793</v>
      </c>
      <c r="H23" s="238">
        <f t="shared" si="3"/>
        <v>3731.1504200000013</v>
      </c>
      <c r="I23" s="238">
        <f t="shared" si="3"/>
        <v>4458.4444499999991</v>
      </c>
      <c r="J23" s="238">
        <f t="shared" si="3"/>
        <v>3953.3802500000002</v>
      </c>
      <c r="K23" s="238">
        <f t="shared" si="3"/>
        <v>3492.9823499999998</v>
      </c>
      <c r="L23" s="238">
        <f t="shared" si="3"/>
        <v>3553.3280134116176</v>
      </c>
      <c r="M23" s="238">
        <f t="shared" si="3"/>
        <v>3252.8816234617939</v>
      </c>
      <c r="N23" s="238">
        <f t="shared" si="3"/>
        <v>3240.7091130632434</v>
      </c>
      <c r="O23" s="238">
        <f t="shared" si="3"/>
        <v>3175.6665940135708</v>
      </c>
      <c r="P23" s="238">
        <f t="shared" si="3"/>
        <v>3176.3410177907381</v>
      </c>
      <c r="Q23" s="238">
        <f t="shared" si="3"/>
        <v>3124.9691347106209</v>
      </c>
      <c r="R23" s="238">
        <f t="shared" si="3"/>
        <v>3184.2957738636887</v>
      </c>
      <c r="S23" s="238">
        <f t="shared" si="3"/>
        <v>3166.1735403496518</v>
      </c>
      <c r="T23" s="238">
        <f t="shared" si="3"/>
        <v>3103.6850989118043</v>
      </c>
      <c r="U23" s="238">
        <f t="shared" si="3"/>
        <v>3088.5066423817793</v>
      </c>
      <c r="V23" s="238">
        <f t="shared" si="3"/>
        <v>3098.2161082622833</v>
      </c>
      <c r="W23" s="238">
        <f t="shared" si="3"/>
        <v>3091.5016872589608</v>
      </c>
      <c r="X23" s="238">
        <f t="shared" si="3"/>
        <v>3060.0987075166354</v>
      </c>
      <c r="Y23" s="238">
        <f t="shared" si="3"/>
        <v>2989.3533223528925</v>
      </c>
      <c r="Z23" s="238">
        <f t="shared" si="3"/>
        <v>2952.9533631816712</v>
      </c>
      <c r="AA23" s="238">
        <f t="shared" si="3"/>
        <v>2962.0926294802102</v>
      </c>
      <c r="AB23" s="238">
        <f t="shared" si="3"/>
        <v>2956.7186914304675</v>
      </c>
      <c r="AC23" s="238">
        <f t="shared" si="3"/>
        <v>2862.5673341089991</v>
      </c>
      <c r="AD23" s="238">
        <f t="shared" si="3"/>
        <v>2838.0924574942574</v>
      </c>
      <c r="AE23" s="238">
        <f t="shared" si="3"/>
        <v>2794.9931867249361</v>
      </c>
      <c r="AF23" s="238">
        <f t="shared" si="3"/>
        <v>2658.1007805065065</v>
      </c>
      <c r="AG23" s="238">
        <f t="shared" si="3"/>
        <v>2632.8318241423085</v>
      </c>
      <c r="AH23" s="238">
        <f t="shared" si="3"/>
        <v>2538.2262955077072</v>
      </c>
      <c r="AI23" s="238">
        <f t="shared" si="3"/>
        <v>2452.4080899640553</v>
      </c>
      <c r="AJ23" s="238">
        <f t="shared" si="3"/>
        <v>2417.2493913253152</v>
      </c>
      <c r="AK23" s="238">
        <f t="shared" si="3"/>
        <v>2351.6588307663642</v>
      </c>
      <c r="AL23" s="238">
        <f t="shared" si="3"/>
        <v>2351.8882851685621</v>
      </c>
      <c r="AM23" s="238">
        <f t="shared" si="3"/>
        <v>2299.4278849818802</v>
      </c>
      <c r="AN23" s="238">
        <f t="shared" si="3"/>
        <v>2228.2189998269318</v>
      </c>
      <c r="AO23" s="238">
        <f t="shared" si="3"/>
        <v>2171.4009257386911</v>
      </c>
      <c r="AP23" s="238">
        <f t="shared" si="3"/>
        <v>2122.0714077499679</v>
      </c>
      <c r="AQ23" s="238">
        <f t="shared" si="3"/>
        <v>2049.5822281205606</v>
      </c>
      <c r="AR23" s="238">
        <f t="shared" si="3"/>
        <v>2005.1206931397294</v>
      </c>
      <c r="AS23" s="238">
        <f t="shared" si="3"/>
        <v>1895.5586549025525</v>
      </c>
      <c r="AT23" s="238">
        <f t="shared" si="3"/>
        <v>1816.6510236574088</v>
      </c>
      <c r="AU23" s="238">
        <f t="shared" si="3"/>
        <v>1803.6312336019068</v>
      </c>
      <c r="AV23" s="238">
        <f t="shared" si="3"/>
        <v>1789.1712728402431</v>
      </c>
      <c r="AW23" s="238">
        <f t="shared" si="3"/>
        <v>1693.469245997617</v>
      </c>
      <c r="AX23" s="238">
        <f t="shared" si="3"/>
        <v>1663.7474823026939</v>
      </c>
      <c r="AY23" s="238">
        <f t="shared" si="3"/>
        <v>1616.6552105266587</v>
      </c>
      <c r="AZ23" s="238">
        <f t="shared" si="3"/>
        <v>1516.7989401626191</v>
      </c>
    </row>
    <row r="24" spans="1:52" ht="12" customHeight="1" x14ac:dyDescent="0.35">
      <c r="A24" s="237" t="s">
        <v>2606</v>
      </c>
      <c r="B24" s="238">
        <f t="shared" si="3"/>
        <v>835.32093584498682</v>
      </c>
      <c r="C24" s="238">
        <f t="shared" si="3"/>
        <v>996.7584099999998</v>
      </c>
      <c r="D24" s="238">
        <f t="shared" si="3"/>
        <v>772.63683999999955</v>
      </c>
      <c r="E24" s="238">
        <f t="shared" si="3"/>
        <v>555.13376999999878</v>
      </c>
      <c r="F24" s="238">
        <f t="shared" si="3"/>
        <v>473.67313999999965</v>
      </c>
      <c r="G24" s="238">
        <f t="shared" si="3"/>
        <v>528.75956410668664</v>
      </c>
      <c r="H24" s="238">
        <f t="shared" si="3"/>
        <v>474.90623000000164</v>
      </c>
      <c r="I24" s="238">
        <f t="shared" si="3"/>
        <v>505.64388999999846</v>
      </c>
      <c r="J24" s="238">
        <f t="shared" si="3"/>
        <v>534.86671000000047</v>
      </c>
      <c r="K24" s="238">
        <f t="shared" si="3"/>
        <v>625.12025999999958</v>
      </c>
      <c r="L24" s="238">
        <f t="shared" si="3"/>
        <v>585.61914480016344</v>
      </c>
      <c r="M24" s="238">
        <f t="shared" si="3"/>
        <v>736.403680504269</v>
      </c>
      <c r="N24" s="238">
        <f t="shared" si="3"/>
        <v>730.54668045094763</v>
      </c>
      <c r="O24" s="238">
        <f t="shared" si="3"/>
        <v>520.34719629671861</v>
      </c>
      <c r="P24" s="238">
        <f t="shared" si="3"/>
        <v>629.95689895773251</v>
      </c>
      <c r="Q24" s="238">
        <f t="shared" si="3"/>
        <v>586.12757995520417</v>
      </c>
      <c r="R24" s="238">
        <f t="shared" si="3"/>
        <v>574.69071875883719</v>
      </c>
      <c r="S24" s="238">
        <f t="shared" si="3"/>
        <v>568.57884065242843</v>
      </c>
      <c r="T24" s="238">
        <f t="shared" si="3"/>
        <v>564.68864068749076</v>
      </c>
      <c r="U24" s="238">
        <f t="shared" si="3"/>
        <v>557.15410173340979</v>
      </c>
      <c r="V24" s="238">
        <f t="shared" si="3"/>
        <v>555.83106441025939</v>
      </c>
      <c r="W24" s="238">
        <f t="shared" si="3"/>
        <v>551.41635572054997</v>
      </c>
      <c r="X24" s="238">
        <f t="shared" si="3"/>
        <v>547.08874857799105</v>
      </c>
      <c r="Y24" s="238">
        <f t="shared" si="3"/>
        <v>537.10688103361713</v>
      </c>
      <c r="Z24" s="238">
        <f t="shared" si="3"/>
        <v>531.06001508092197</v>
      </c>
      <c r="AA24" s="238">
        <f t="shared" si="3"/>
        <v>527.53046645296456</v>
      </c>
      <c r="AB24" s="238">
        <f t="shared" si="3"/>
        <v>528.28323476021365</v>
      </c>
      <c r="AC24" s="238">
        <f t="shared" si="3"/>
        <v>527.47998435161765</v>
      </c>
      <c r="AD24" s="238">
        <f t="shared" si="3"/>
        <v>528.56376484150007</v>
      </c>
      <c r="AE24" s="238">
        <f t="shared" si="3"/>
        <v>529.42815914959397</v>
      </c>
      <c r="AF24" s="238">
        <f t="shared" si="3"/>
        <v>532.25234230428646</v>
      </c>
      <c r="AG24" s="238">
        <f t="shared" si="3"/>
        <v>529.53167045432326</v>
      </c>
      <c r="AH24" s="238">
        <f t="shared" si="3"/>
        <v>529.27794749918473</v>
      </c>
      <c r="AI24" s="238">
        <f t="shared" si="3"/>
        <v>520.58892165421321</v>
      </c>
      <c r="AJ24" s="238">
        <f t="shared" si="3"/>
        <v>511.07003446334664</v>
      </c>
      <c r="AK24" s="238">
        <f t="shared" si="3"/>
        <v>492.29956072530609</v>
      </c>
      <c r="AL24" s="238">
        <f t="shared" si="3"/>
        <v>496.14797043544718</v>
      </c>
      <c r="AM24" s="238">
        <f t="shared" si="3"/>
        <v>496.92938653346124</v>
      </c>
      <c r="AN24" s="238">
        <f t="shared" si="3"/>
        <v>497.34350425543909</v>
      </c>
      <c r="AO24" s="238">
        <f t="shared" si="3"/>
        <v>496.84907919866907</v>
      </c>
      <c r="AP24" s="238">
        <f t="shared" si="3"/>
        <v>496.15211762120725</v>
      </c>
      <c r="AQ24" s="238">
        <f t="shared" si="3"/>
        <v>491.74406679069807</v>
      </c>
      <c r="AR24" s="238">
        <f t="shared" si="3"/>
        <v>488.72239350875037</v>
      </c>
      <c r="AS24" s="238">
        <f t="shared" si="3"/>
        <v>478.52719898913546</v>
      </c>
      <c r="AT24" s="238">
        <f t="shared" si="3"/>
        <v>474.21800460624331</v>
      </c>
      <c r="AU24" s="238">
        <f t="shared" si="3"/>
        <v>470.81776140307034</v>
      </c>
      <c r="AV24" s="238">
        <f t="shared" si="3"/>
        <v>466.61322058429357</v>
      </c>
      <c r="AW24" s="238">
        <f t="shared" si="3"/>
        <v>451.91269527025997</v>
      </c>
      <c r="AX24" s="238">
        <f t="shared" si="3"/>
        <v>449.04627165102352</v>
      </c>
      <c r="AY24" s="238">
        <f t="shared" si="3"/>
        <v>444.53396287948556</v>
      </c>
      <c r="AZ24" s="238">
        <f t="shared" si="3"/>
        <v>437.70594056457054</v>
      </c>
    </row>
    <row r="25" spans="1:52" ht="12" customHeight="1" x14ac:dyDescent="0.35">
      <c r="A25" s="237" t="s">
        <v>2607</v>
      </c>
      <c r="B25" s="238">
        <f t="shared" ref="B25:AZ29" si="4">B141-B83</f>
        <v>240.80170226928269</v>
      </c>
      <c r="C25" s="238">
        <f t="shared" si="4"/>
        <v>346.16125000000039</v>
      </c>
      <c r="D25" s="238">
        <f t="shared" si="4"/>
        <v>345.4105299999984</v>
      </c>
      <c r="E25" s="238">
        <f t="shared" si="4"/>
        <v>433.80185</v>
      </c>
      <c r="F25" s="238">
        <f t="shared" si="4"/>
        <v>476.39956999999799</v>
      </c>
      <c r="G25" s="238">
        <f t="shared" si="4"/>
        <v>481.74032018237557</v>
      </c>
      <c r="H25" s="238">
        <f t="shared" si="4"/>
        <v>380.21069000000017</v>
      </c>
      <c r="I25" s="238">
        <f t="shared" si="4"/>
        <v>409.14435999999915</v>
      </c>
      <c r="J25" s="238">
        <f t="shared" si="4"/>
        <v>442.36161999999939</v>
      </c>
      <c r="K25" s="238">
        <f t="shared" si="4"/>
        <v>372.60664000000031</v>
      </c>
      <c r="L25" s="238">
        <f t="shared" si="4"/>
        <v>381.77486781472874</v>
      </c>
      <c r="M25" s="238">
        <f t="shared" si="4"/>
        <v>718.25970306651004</v>
      </c>
      <c r="N25" s="238">
        <f t="shared" si="4"/>
        <v>513.70938319059917</v>
      </c>
      <c r="O25" s="238">
        <f t="shared" si="4"/>
        <v>362.46997030168654</v>
      </c>
      <c r="P25" s="238">
        <f t="shared" si="4"/>
        <v>374.70195474155946</v>
      </c>
      <c r="Q25" s="238">
        <f t="shared" si="4"/>
        <v>346.91846132968988</v>
      </c>
      <c r="R25" s="238">
        <f t="shared" si="4"/>
        <v>348.96628115555291</v>
      </c>
      <c r="S25" s="238">
        <f t="shared" si="4"/>
        <v>358.21101654118257</v>
      </c>
      <c r="T25" s="238">
        <f t="shared" si="4"/>
        <v>351.3828064811886</v>
      </c>
      <c r="U25" s="238">
        <f t="shared" si="4"/>
        <v>341.35999296940764</v>
      </c>
      <c r="V25" s="238">
        <f t="shared" si="4"/>
        <v>334.27883353503756</v>
      </c>
      <c r="W25" s="238">
        <f t="shared" si="4"/>
        <v>333.83963592675838</v>
      </c>
      <c r="X25" s="238">
        <f t="shared" si="4"/>
        <v>321.46595050542777</v>
      </c>
      <c r="Y25" s="238">
        <f t="shared" si="4"/>
        <v>303.20378031082481</v>
      </c>
      <c r="Z25" s="238">
        <f t="shared" si="4"/>
        <v>286.73640047812398</v>
      </c>
      <c r="AA25" s="238">
        <f t="shared" si="4"/>
        <v>276.82690058522002</v>
      </c>
      <c r="AB25" s="238">
        <f t="shared" si="4"/>
        <v>270.72291426424533</v>
      </c>
      <c r="AC25" s="238">
        <f t="shared" si="4"/>
        <v>251.09209810869407</v>
      </c>
      <c r="AD25" s="238">
        <f t="shared" si="4"/>
        <v>245.09967794847392</v>
      </c>
      <c r="AE25" s="238">
        <f t="shared" si="4"/>
        <v>241.87811020479609</v>
      </c>
      <c r="AF25" s="238">
        <f t="shared" si="4"/>
        <v>234.11771457879138</v>
      </c>
      <c r="AG25" s="238">
        <f t="shared" si="4"/>
        <v>223.91390804515723</v>
      </c>
      <c r="AH25" s="238">
        <f t="shared" si="4"/>
        <v>212.7463545830241</v>
      </c>
      <c r="AI25" s="238">
        <f t="shared" si="4"/>
        <v>198.84671003921324</v>
      </c>
      <c r="AJ25" s="238">
        <f t="shared" si="4"/>
        <v>189.90493108515736</v>
      </c>
      <c r="AK25" s="238">
        <f t="shared" si="4"/>
        <v>181.07426912985443</v>
      </c>
      <c r="AL25" s="238">
        <f t="shared" si="4"/>
        <v>181.10016205116901</v>
      </c>
      <c r="AM25" s="238">
        <f t="shared" si="4"/>
        <v>177.59730222910068</v>
      </c>
      <c r="AN25" s="238">
        <f t="shared" si="4"/>
        <v>173.29267507219387</v>
      </c>
      <c r="AO25" s="238">
        <f t="shared" si="4"/>
        <v>169.67298975468063</v>
      </c>
      <c r="AP25" s="238">
        <f t="shared" si="4"/>
        <v>166.0619264843977</v>
      </c>
      <c r="AQ25" s="238">
        <f t="shared" si="4"/>
        <v>162.55828753535278</v>
      </c>
      <c r="AR25" s="238">
        <f t="shared" si="4"/>
        <v>153.70781062651764</v>
      </c>
      <c r="AS25" s="238">
        <f t="shared" si="4"/>
        <v>141.7993753892008</v>
      </c>
      <c r="AT25" s="238">
        <f t="shared" si="4"/>
        <v>131.40907226439998</v>
      </c>
      <c r="AU25" s="238">
        <f t="shared" si="4"/>
        <v>125.55371717825996</v>
      </c>
      <c r="AV25" s="238">
        <f t="shared" si="4"/>
        <v>120.69456396852905</v>
      </c>
      <c r="AW25" s="238">
        <f t="shared" si="4"/>
        <v>107.65912293276527</v>
      </c>
      <c r="AX25" s="238">
        <f t="shared" si="4"/>
        <v>101.77806926680671</v>
      </c>
      <c r="AY25" s="238">
        <f t="shared" si="4"/>
        <v>97.229922615428194</v>
      </c>
      <c r="AZ25" s="238">
        <f t="shared" si="4"/>
        <v>92.198306910888732</v>
      </c>
    </row>
    <row r="26" spans="1:52" ht="12" customHeight="1" x14ac:dyDescent="0.35">
      <c r="A26" s="237" t="s">
        <v>2608</v>
      </c>
      <c r="B26" s="238">
        <f t="shared" si="4"/>
        <v>2877.6246416013009</v>
      </c>
      <c r="C26" s="238">
        <f t="shared" si="4"/>
        <v>3040.1064299999989</v>
      </c>
      <c r="D26" s="238">
        <f t="shared" si="4"/>
        <v>2660.6928199999988</v>
      </c>
      <c r="E26" s="238">
        <f t="shared" si="4"/>
        <v>3279.0302100000004</v>
      </c>
      <c r="F26" s="238">
        <f t="shared" si="4"/>
        <v>2885.2651999999998</v>
      </c>
      <c r="G26" s="238">
        <f t="shared" si="4"/>
        <v>2577.6287274043316</v>
      </c>
      <c r="H26" s="238">
        <f t="shared" si="4"/>
        <v>2545.0339200000003</v>
      </c>
      <c r="I26" s="238">
        <f t="shared" si="4"/>
        <v>2697.887389999999</v>
      </c>
      <c r="J26" s="238">
        <f t="shared" si="4"/>
        <v>2326.27018</v>
      </c>
      <c r="K26" s="238">
        <f t="shared" si="4"/>
        <v>2027.2644599999987</v>
      </c>
      <c r="L26" s="238">
        <f t="shared" si="4"/>
        <v>1827.6447541705793</v>
      </c>
      <c r="M26" s="238">
        <f t="shared" si="4"/>
        <v>1985.2802299062125</v>
      </c>
      <c r="N26" s="238">
        <f t="shared" si="4"/>
        <v>1718.7289508970578</v>
      </c>
      <c r="O26" s="238">
        <f t="shared" si="4"/>
        <v>1725.4372133393179</v>
      </c>
      <c r="P26" s="238">
        <f t="shared" si="4"/>
        <v>1608.863543397689</v>
      </c>
      <c r="Q26" s="238">
        <f t="shared" si="4"/>
        <v>1780.828292080248</v>
      </c>
      <c r="R26" s="238">
        <f t="shared" si="4"/>
        <v>1804.9740248703079</v>
      </c>
      <c r="S26" s="238">
        <f t="shared" si="4"/>
        <v>1808.6905389045544</v>
      </c>
      <c r="T26" s="238">
        <f t="shared" si="4"/>
        <v>1756.8570416181724</v>
      </c>
      <c r="U26" s="238">
        <f t="shared" si="4"/>
        <v>1699.218594090421</v>
      </c>
      <c r="V26" s="238">
        <f t="shared" si="4"/>
        <v>1662.5408694097914</v>
      </c>
      <c r="W26" s="238">
        <f t="shared" si="4"/>
        <v>1621.2955690950241</v>
      </c>
      <c r="X26" s="238">
        <f t="shared" si="4"/>
        <v>1534.4656986957264</v>
      </c>
      <c r="Y26" s="238">
        <f t="shared" si="4"/>
        <v>1400.9184416204996</v>
      </c>
      <c r="Z26" s="238">
        <f t="shared" si="4"/>
        <v>1355.4760883208835</v>
      </c>
      <c r="AA26" s="238">
        <f t="shared" si="4"/>
        <v>1277.1156241883932</v>
      </c>
      <c r="AB26" s="238">
        <f t="shared" si="4"/>
        <v>1179.8655065244866</v>
      </c>
      <c r="AC26" s="238">
        <f t="shared" si="4"/>
        <v>1011.2730978327005</v>
      </c>
      <c r="AD26" s="238">
        <f t="shared" si="4"/>
        <v>949.13156610608053</v>
      </c>
      <c r="AE26" s="238">
        <f t="shared" si="4"/>
        <v>944.41529461620792</v>
      </c>
      <c r="AF26" s="238">
        <f t="shared" si="4"/>
        <v>786.13415687481768</v>
      </c>
      <c r="AG26" s="238">
        <f t="shared" si="4"/>
        <v>765.70747200694939</v>
      </c>
      <c r="AH26" s="238">
        <f t="shared" si="4"/>
        <v>645.37204241667189</v>
      </c>
      <c r="AI26" s="238">
        <f t="shared" si="4"/>
        <v>545.79519778497308</v>
      </c>
      <c r="AJ26" s="238">
        <f t="shared" si="4"/>
        <v>475.77273366736034</v>
      </c>
      <c r="AK26" s="238">
        <f t="shared" si="4"/>
        <v>403.51930060907887</v>
      </c>
      <c r="AL26" s="238">
        <f t="shared" si="4"/>
        <v>399.60374184182717</v>
      </c>
      <c r="AM26" s="238">
        <f t="shared" si="4"/>
        <v>351.06351303804382</v>
      </c>
      <c r="AN26" s="238">
        <f t="shared" si="4"/>
        <v>314.82555061360927</v>
      </c>
      <c r="AO26" s="238">
        <f t="shared" si="4"/>
        <v>287.66622776860788</v>
      </c>
      <c r="AP26" s="238">
        <f t="shared" si="4"/>
        <v>265.84553626453715</v>
      </c>
      <c r="AQ26" s="238">
        <f t="shared" si="4"/>
        <v>233.10721879810615</v>
      </c>
      <c r="AR26" s="238">
        <f t="shared" si="4"/>
        <v>205.85540622964655</v>
      </c>
      <c r="AS26" s="238">
        <f t="shared" si="4"/>
        <v>167.43108967797292</v>
      </c>
      <c r="AT26" s="238">
        <f t="shared" si="4"/>
        <v>153.73920008957037</v>
      </c>
      <c r="AU26" s="238">
        <f t="shared" si="4"/>
        <v>135.73809333675052</v>
      </c>
      <c r="AV26" s="238">
        <f t="shared" si="4"/>
        <v>109.72050926730101</v>
      </c>
      <c r="AW26" s="238">
        <f t="shared" si="4"/>
        <v>74.435896783049941</v>
      </c>
      <c r="AX26" s="238">
        <f t="shared" si="4"/>
        <v>57.358576922631393</v>
      </c>
      <c r="AY26" s="238">
        <f t="shared" si="4"/>
        <v>54.236913085147663</v>
      </c>
      <c r="AZ26" s="238">
        <f t="shared" si="4"/>
        <v>34.337362644111572</v>
      </c>
    </row>
    <row r="27" spans="1:52" ht="12" customHeight="1" x14ac:dyDescent="0.35">
      <c r="A27" s="237" t="s">
        <v>2609</v>
      </c>
      <c r="B27" s="238">
        <f t="shared" si="4"/>
        <v>368.25235940478012</v>
      </c>
      <c r="C27" s="238">
        <f t="shared" si="4"/>
        <v>417.07460000000697</v>
      </c>
      <c r="D27" s="238">
        <f t="shared" si="4"/>
        <v>644.28702000000317</v>
      </c>
      <c r="E27" s="238">
        <f t="shared" si="4"/>
        <v>858.6500800000166</v>
      </c>
      <c r="F27" s="238">
        <f t="shared" si="4"/>
        <v>761.10066000000825</v>
      </c>
      <c r="G27" s="238">
        <f t="shared" si="4"/>
        <v>743.27680461719513</v>
      </c>
      <c r="H27" s="238">
        <f t="shared" si="4"/>
        <v>661.82991000001357</v>
      </c>
      <c r="I27" s="238">
        <f t="shared" si="4"/>
        <v>785.53653999999233</v>
      </c>
      <c r="J27" s="238">
        <f t="shared" si="4"/>
        <v>490.20515000000012</v>
      </c>
      <c r="K27" s="238">
        <f t="shared" si="4"/>
        <v>448.98422000000028</v>
      </c>
      <c r="L27" s="238">
        <f t="shared" si="4"/>
        <v>464.92368676365362</v>
      </c>
      <c r="M27" s="238">
        <f t="shared" si="4"/>
        <v>255.61794838077367</v>
      </c>
      <c r="N27" s="238">
        <f t="shared" si="4"/>
        <v>703.10351263949474</v>
      </c>
      <c r="O27" s="238">
        <f t="shared" si="4"/>
        <v>451.78477987149284</v>
      </c>
      <c r="P27" s="238">
        <f t="shared" si="4"/>
        <v>519.39091650477587</v>
      </c>
      <c r="Q27" s="238">
        <f t="shared" si="4"/>
        <v>170.96862477343407</v>
      </c>
      <c r="R27" s="238">
        <f t="shared" si="4"/>
        <v>156.91781936148803</v>
      </c>
      <c r="S27" s="238">
        <f t="shared" si="4"/>
        <v>158.35077737145153</v>
      </c>
      <c r="T27" s="238">
        <f t="shared" si="4"/>
        <v>153.50706487011587</v>
      </c>
      <c r="U27" s="238">
        <f t="shared" si="4"/>
        <v>149.75858683925688</v>
      </c>
      <c r="V27" s="238">
        <f t="shared" si="4"/>
        <v>145.01582461463298</v>
      </c>
      <c r="W27" s="238">
        <f t="shared" si="4"/>
        <v>142.58516512793418</v>
      </c>
      <c r="X27" s="238">
        <f t="shared" si="4"/>
        <v>132.37339697009276</v>
      </c>
      <c r="Y27" s="238">
        <f t="shared" si="4"/>
        <v>115.34035160126764</v>
      </c>
      <c r="Z27" s="238">
        <f t="shared" si="4"/>
        <v>86.17472125861994</v>
      </c>
      <c r="AA27" s="238">
        <f t="shared" si="4"/>
        <v>80.536321651880854</v>
      </c>
      <c r="AB27" s="238">
        <f t="shared" si="4"/>
        <v>74.178912324663841</v>
      </c>
      <c r="AC27" s="238">
        <f t="shared" si="4"/>
        <v>67.461607439466945</v>
      </c>
      <c r="AD27" s="238">
        <f t="shared" si="4"/>
        <v>60.057686868233134</v>
      </c>
      <c r="AE27" s="238">
        <f t="shared" si="4"/>
        <v>58.342800071375144</v>
      </c>
      <c r="AF27" s="238">
        <f t="shared" si="4"/>
        <v>51.000996798589014</v>
      </c>
      <c r="AG27" s="238">
        <f t="shared" si="4"/>
        <v>44.49812266029771</v>
      </c>
      <c r="AH27" s="238">
        <f t="shared" si="4"/>
        <v>42.408523860277199</v>
      </c>
      <c r="AI27" s="238">
        <f t="shared" si="4"/>
        <v>39.089736331014585</v>
      </c>
      <c r="AJ27" s="238">
        <f t="shared" si="4"/>
        <v>35.199597563981484</v>
      </c>
      <c r="AK27" s="238">
        <f t="shared" si="4"/>
        <v>18.526487643378005</v>
      </c>
      <c r="AL27" s="238">
        <f t="shared" si="4"/>
        <v>18.356218500288335</v>
      </c>
      <c r="AM27" s="238">
        <f t="shared" si="4"/>
        <v>16.262671413622318</v>
      </c>
      <c r="AN27" s="238">
        <f t="shared" si="4"/>
        <v>14.303265019469531</v>
      </c>
      <c r="AO27" s="238">
        <f t="shared" si="4"/>
        <v>13.056228960326917</v>
      </c>
      <c r="AP27" s="238">
        <f t="shared" si="4"/>
        <v>11.907659539928012</v>
      </c>
      <c r="AQ27" s="238">
        <f t="shared" si="4"/>
        <v>10.7644617459359</v>
      </c>
      <c r="AR27" s="238">
        <f t="shared" si="4"/>
        <v>9.9271006356541829</v>
      </c>
      <c r="AS27" s="238">
        <f t="shared" si="4"/>
        <v>8.6173988145786904</v>
      </c>
      <c r="AT27" s="238">
        <f t="shared" si="4"/>
        <v>7.5743477355553237</v>
      </c>
      <c r="AU27" s="238">
        <f t="shared" si="4"/>
        <v>6.22856532324308</v>
      </c>
      <c r="AV27" s="238">
        <f t="shared" si="4"/>
        <v>4.8419801045590685</v>
      </c>
      <c r="AW27" s="238">
        <f t="shared" si="4"/>
        <v>3.9858341770201213</v>
      </c>
      <c r="AX27" s="238">
        <f t="shared" si="4"/>
        <v>2.7123173724695167</v>
      </c>
      <c r="AY27" s="238">
        <f t="shared" si="4"/>
        <v>2.3834471809817863</v>
      </c>
      <c r="AZ27" s="238">
        <f t="shared" si="4"/>
        <v>1.7585177779443903</v>
      </c>
    </row>
    <row r="28" spans="1:52" ht="12" customHeight="1" x14ac:dyDescent="0.35">
      <c r="A28" s="235" t="s">
        <v>2610</v>
      </c>
      <c r="B28" s="236">
        <f t="shared" si="4"/>
        <v>19512.080017633933</v>
      </c>
      <c r="C28" s="236">
        <f t="shared" si="4"/>
        <v>19161.706959999996</v>
      </c>
      <c r="D28" s="236">
        <f t="shared" si="4"/>
        <v>19291.859289999997</v>
      </c>
      <c r="E28" s="236">
        <f t="shared" si="4"/>
        <v>19860.759470000001</v>
      </c>
      <c r="F28" s="236">
        <f t="shared" si="4"/>
        <v>18275.714569999993</v>
      </c>
      <c r="G28" s="236">
        <f t="shared" si="4"/>
        <v>19195.629994037914</v>
      </c>
      <c r="H28" s="236">
        <f t="shared" si="4"/>
        <v>17268.562619999993</v>
      </c>
      <c r="I28" s="236">
        <f t="shared" si="4"/>
        <v>18434.643850000011</v>
      </c>
      <c r="J28" s="236">
        <f t="shared" si="4"/>
        <v>18182.098139999991</v>
      </c>
      <c r="K28" s="236">
        <f t="shared" si="4"/>
        <v>15679.830670000001</v>
      </c>
      <c r="L28" s="236">
        <f t="shared" si="4"/>
        <v>16136.013313905652</v>
      </c>
      <c r="M28" s="236">
        <f t="shared" si="4"/>
        <v>16499.078901444791</v>
      </c>
      <c r="N28" s="236">
        <f t="shared" si="4"/>
        <v>16728.02825512132</v>
      </c>
      <c r="O28" s="236">
        <f t="shared" si="4"/>
        <v>18025.657975468301</v>
      </c>
      <c r="P28" s="236">
        <f t="shared" si="4"/>
        <v>17664.68090090909</v>
      </c>
      <c r="Q28" s="236">
        <f t="shared" si="4"/>
        <v>16658.94105458635</v>
      </c>
      <c r="R28" s="236">
        <f t="shared" si="4"/>
        <v>16581.170714990712</v>
      </c>
      <c r="S28" s="236">
        <f t="shared" si="4"/>
        <v>16809.122087949261</v>
      </c>
      <c r="T28" s="236">
        <f t="shared" si="4"/>
        <v>16741.343802590942</v>
      </c>
      <c r="U28" s="236">
        <f t="shared" si="4"/>
        <v>16597.203801145755</v>
      </c>
      <c r="V28" s="236">
        <f t="shared" si="4"/>
        <v>16622.545644225334</v>
      </c>
      <c r="W28" s="236">
        <f t="shared" si="4"/>
        <v>16642.660656962918</v>
      </c>
      <c r="X28" s="236">
        <f t="shared" si="4"/>
        <v>16524.996498127082</v>
      </c>
      <c r="Y28" s="236">
        <f t="shared" si="4"/>
        <v>16245.996557312752</v>
      </c>
      <c r="Z28" s="236">
        <f t="shared" si="4"/>
        <v>16135.538679768591</v>
      </c>
      <c r="AA28" s="236">
        <f t="shared" si="4"/>
        <v>16094.656962727433</v>
      </c>
      <c r="AB28" s="236">
        <f t="shared" si="4"/>
        <v>16067.032291315663</v>
      </c>
      <c r="AC28" s="236">
        <f t="shared" si="4"/>
        <v>15893.310292887099</v>
      </c>
      <c r="AD28" s="236">
        <f t="shared" si="4"/>
        <v>15900.412433814628</v>
      </c>
      <c r="AE28" s="236">
        <f t="shared" si="4"/>
        <v>15865.525154080669</v>
      </c>
      <c r="AF28" s="236">
        <f t="shared" si="4"/>
        <v>15645.230759940539</v>
      </c>
      <c r="AG28" s="236">
        <f t="shared" si="4"/>
        <v>15644.67337621664</v>
      </c>
      <c r="AH28" s="236">
        <f t="shared" si="4"/>
        <v>15469.137444840537</v>
      </c>
      <c r="AI28" s="236">
        <f t="shared" si="4"/>
        <v>15230.630664131835</v>
      </c>
      <c r="AJ28" s="236">
        <f t="shared" si="4"/>
        <v>15055.667273470819</v>
      </c>
      <c r="AK28" s="236">
        <f t="shared" si="4"/>
        <v>14783.001208420899</v>
      </c>
      <c r="AL28" s="236">
        <f t="shared" si="4"/>
        <v>14832.760578853377</v>
      </c>
      <c r="AM28" s="236">
        <f t="shared" si="4"/>
        <v>14692.156298292086</v>
      </c>
      <c r="AN28" s="236">
        <f t="shared" si="4"/>
        <v>14534.485909479543</v>
      </c>
      <c r="AO28" s="236">
        <f t="shared" si="4"/>
        <v>14379.831995342192</v>
      </c>
      <c r="AP28" s="236">
        <f t="shared" si="4"/>
        <v>14234.92566490333</v>
      </c>
      <c r="AQ28" s="236">
        <f t="shared" si="4"/>
        <v>13985.397164720258</v>
      </c>
      <c r="AR28" s="236">
        <f t="shared" si="4"/>
        <v>13744.672763004421</v>
      </c>
      <c r="AS28" s="236">
        <f t="shared" si="4"/>
        <v>13246.424078147447</v>
      </c>
      <c r="AT28" s="236">
        <f t="shared" si="4"/>
        <v>13012.948820507394</v>
      </c>
      <c r="AU28" s="236">
        <f t="shared" si="4"/>
        <v>12818.337493665063</v>
      </c>
      <c r="AV28" s="236">
        <f t="shared" si="4"/>
        <v>12499.591368841351</v>
      </c>
      <c r="AW28" s="236">
        <f t="shared" si="4"/>
        <v>11869.741949641291</v>
      </c>
      <c r="AX28" s="236">
        <f t="shared" si="4"/>
        <v>11539.171624335933</v>
      </c>
      <c r="AY28" s="236">
        <f t="shared" si="4"/>
        <v>11331.430756498099</v>
      </c>
      <c r="AZ28" s="236">
        <f t="shared" si="4"/>
        <v>10891.128278734262</v>
      </c>
    </row>
    <row r="29" spans="1:52" ht="12" customHeight="1" x14ac:dyDescent="0.35">
      <c r="A29" s="237" t="s">
        <v>2611</v>
      </c>
      <c r="B29" s="238">
        <f t="shared" si="4"/>
        <v>19415.203730272515</v>
      </c>
      <c r="C29" s="238">
        <f t="shared" si="4"/>
        <v>19072.087479999995</v>
      </c>
      <c r="D29" s="238">
        <f t="shared" si="4"/>
        <v>19200.336999999996</v>
      </c>
      <c r="E29" s="238">
        <f t="shared" si="4"/>
        <v>19819.662909999999</v>
      </c>
      <c r="F29" s="238">
        <f t="shared" si="4"/>
        <v>18258.621609999991</v>
      </c>
      <c r="G29" s="238">
        <f t="shared" si="4"/>
        <v>19177.952829563346</v>
      </c>
      <c r="H29" s="238">
        <f t="shared" si="4"/>
        <v>17252.870939999993</v>
      </c>
      <c r="I29" s="238">
        <f t="shared" si="4"/>
        <v>18394.536950000012</v>
      </c>
      <c r="J29" s="238">
        <f t="shared" si="4"/>
        <v>18144.998269999993</v>
      </c>
      <c r="K29" s="238">
        <f t="shared" si="4"/>
        <v>15668.324010000002</v>
      </c>
      <c r="L29" s="238">
        <f t="shared" si="4"/>
        <v>16001.541979129306</v>
      </c>
      <c r="M29" s="238">
        <f t="shared" si="4"/>
        <v>16281.438866126369</v>
      </c>
      <c r="N29" s="238">
        <f t="shared" si="4"/>
        <v>16590.405466255321</v>
      </c>
      <c r="O29" s="238">
        <f t="shared" si="4"/>
        <v>17882.731520861449</v>
      </c>
      <c r="P29" s="238">
        <f t="shared" si="4"/>
        <v>17546.235822649211</v>
      </c>
      <c r="Q29" s="238">
        <f t="shared" si="4"/>
        <v>16545.993056687039</v>
      </c>
      <c r="R29" s="238">
        <f t="shared" si="4"/>
        <v>16468.594027993764</v>
      </c>
      <c r="S29" s="238">
        <f t="shared" si="4"/>
        <v>16690.579191295448</v>
      </c>
      <c r="T29" s="238">
        <f t="shared" si="4"/>
        <v>16629.870915439133</v>
      </c>
      <c r="U29" s="238">
        <f t="shared" si="4"/>
        <v>16489.406692480945</v>
      </c>
      <c r="V29" s="238">
        <f t="shared" si="4"/>
        <v>16517.945462048585</v>
      </c>
      <c r="W29" s="238">
        <f t="shared" si="4"/>
        <v>16540.667433142909</v>
      </c>
      <c r="X29" s="238">
        <f t="shared" si="4"/>
        <v>16431.655864447544</v>
      </c>
      <c r="Y29" s="238">
        <f t="shared" si="4"/>
        <v>16164.276066610691</v>
      </c>
      <c r="Z29" s="238">
        <f t="shared" si="4"/>
        <v>16068.911563500738</v>
      </c>
      <c r="AA29" s="238">
        <f t="shared" si="4"/>
        <v>16030.716931831528</v>
      </c>
      <c r="AB29" s="238">
        <f t="shared" si="4"/>
        <v>16008.763872899861</v>
      </c>
      <c r="AC29" s="238">
        <f t="shared" si="4"/>
        <v>15843.179301784445</v>
      </c>
      <c r="AD29" s="238">
        <f t="shared" si="4"/>
        <v>15856.058776825481</v>
      </c>
      <c r="AE29" s="238">
        <f t="shared" si="4"/>
        <v>15821.594058416251</v>
      </c>
      <c r="AF29" s="238">
        <f t="shared" si="4"/>
        <v>15609.507170514742</v>
      </c>
      <c r="AG29" s="238">
        <f t="shared" si="4"/>
        <v>15613.330206161889</v>
      </c>
      <c r="AH29" s="238">
        <f t="shared" si="4"/>
        <v>15444.758307078515</v>
      </c>
      <c r="AI29" s="238">
        <f t="shared" si="4"/>
        <v>15211.506367085864</v>
      </c>
      <c r="AJ29" s="238">
        <f t="shared" si="4"/>
        <v>15039.417959053997</v>
      </c>
      <c r="AK29" s="238">
        <f t="shared" si="4"/>
        <v>14769.527743992287</v>
      </c>
      <c r="AL29" s="238">
        <f t="shared" si="4"/>
        <v>14819.399917914499</v>
      </c>
      <c r="AM29" s="238">
        <f t="shared" si="4"/>
        <v>14679.083487346847</v>
      </c>
      <c r="AN29" s="238">
        <f t="shared" si="4"/>
        <v>14521.666956980253</v>
      </c>
      <c r="AO29" s="238">
        <f t="shared" si="4"/>
        <v>14367.223115203684</v>
      </c>
      <c r="AP29" s="238">
        <f t="shared" si="4"/>
        <v>14223.64003356274</v>
      </c>
      <c r="AQ29" s="238">
        <f t="shared" si="4"/>
        <v>13974.722976545932</v>
      </c>
      <c r="AR29" s="238">
        <f t="shared" si="4"/>
        <v>13736.116072520073</v>
      </c>
      <c r="AS29" s="238">
        <f t="shared" si="4"/>
        <v>13240.353041303732</v>
      </c>
      <c r="AT29" s="238">
        <f t="shared" si="4"/>
        <v>13011.453134114701</v>
      </c>
      <c r="AU29" s="238">
        <f t="shared" si="4"/>
        <v>12817.026610302395</v>
      </c>
      <c r="AV29" s="238">
        <f t="shared" si="4"/>
        <v>12498.552295655216</v>
      </c>
      <c r="AW29" s="238">
        <f t="shared" si="4"/>
        <v>11868.787355755379</v>
      </c>
      <c r="AX29" s="238">
        <f t="shared" si="4"/>
        <v>11538.4099135828</v>
      </c>
      <c r="AY29" s="238">
        <f t="shared" si="4"/>
        <v>11330.847464463495</v>
      </c>
      <c r="AZ29" s="238">
        <f t="shared" si="4"/>
        <v>10890.695241778682</v>
      </c>
    </row>
    <row r="30" spans="1:52" ht="12" customHeight="1" x14ac:dyDescent="0.35">
      <c r="A30" s="237" t="s">
        <v>2612</v>
      </c>
      <c r="B30" s="238">
        <f t="shared" ref="B30:AZ34" si="5">B146-B88</f>
        <v>96.876287361413361</v>
      </c>
      <c r="C30" s="238">
        <f t="shared" si="5"/>
        <v>89.619479999999982</v>
      </c>
      <c r="D30" s="238">
        <f t="shared" si="5"/>
        <v>91.522290000000012</v>
      </c>
      <c r="E30" s="238">
        <f t="shared" si="5"/>
        <v>41.096559999999982</v>
      </c>
      <c r="F30" s="238">
        <f t="shared" si="5"/>
        <v>17.092960000000005</v>
      </c>
      <c r="G30" s="238">
        <f t="shared" si="5"/>
        <v>17.677164474567167</v>
      </c>
      <c r="H30" s="238">
        <f t="shared" si="5"/>
        <v>15.691679999999996</v>
      </c>
      <c r="I30" s="238">
        <f t="shared" si="5"/>
        <v>40.106899999999996</v>
      </c>
      <c r="J30" s="238">
        <f t="shared" si="5"/>
        <v>37.099869999999996</v>
      </c>
      <c r="K30" s="238">
        <f t="shared" si="5"/>
        <v>11.506660000000002</v>
      </c>
      <c r="L30" s="238">
        <f t="shared" si="5"/>
        <v>134.4713347763475</v>
      </c>
      <c r="M30" s="238">
        <f t="shared" si="5"/>
        <v>217.6400353184213</v>
      </c>
      <c r="N30" s="238">
        <f t="shared" si="5"/>
        <v>137.62278886599964</v>
      </c>
      <c r="O30" s="238">
        <f t="shared" si="5"/>
        <v>142.92645460685219</v>
      </c>
      <c r="P30" s="238">
        <f t="shared" si="5"/>
        <v>118.44507825987864</v>
      </c>
      <c r="Q30" s="238">
        <f t="shared" si="5"/>
        <v>112.94799789931199</v>
      </c>
      <c r="R30" s="238">
        <f t="shared" si="5"/>
        <v>112.5766869969483</v>
      </c>
      <c r="S30" s="238">
        <f t="shared" si="5"/>
        <v>118.54289665381465</v>
      </c>
      <c r="T30" s="238">
        <f t="shared" si="5"/>
        <v>111.47288715180845</v>
      </c>
      <c r="U30" s="238">
        <f t="shared" si="5"/>
        <v>107.79710866480916</v>
      </c>
      <c r="V30" s="238">
        <f t="shared" si="5"/>
        <v>104.60018217675105</v>
      </c>
      <c r="W30" s="238">
        <f t="shared" si="5"/>
        <v>101.99322382001063</v>
      </c>
      <c r="X30" s="238">
        <f t="shared" si="5"/>
        <v>93.340633679536765</v>
      </c>
      <c r="Y30" s="238">
        <f t="shared" si="5"/>
        <v>81.720490702060971</v>
      </c>
      <c r="Z30" s="238">
        <f t="shared" si="5"/>
        <v>66.62711626785385</v>
      </c>
      <c r="AA30" s="238">
        <f t="shared" si="5"/>
        <v>63.940030895903995</v>
      </c>
      <c r="AB30" s="238">
        <f t="shared" si="5"/>
        <v>58.26841841580206</v>
      </c>
      <c r="AC30" s="238">
        <f t="shared" si="5"/>
        <v>50.13099110265302</v>
      </c>
      <c r="AD30" s="238">
        <f t="shared" si="5"/>
        <v>44.353656989148014</v>
      </c>
      <c r="AE30" s="238">
        <f t="shared" si="5"/>
        <v>43.931095664419018</v>
      </c>
      <c r="AF30" s="238">
        <f t="shared" si="5"/>
        <v>35.723589425797094</v>
      </c>
      <c r="AG30" s="238">
        <f t="shared" si="5"/>
        <v>31.343170054752509</v>
      </c>
      <c r="AH30" s="238">
        <f t="shared" si="5"/>
        <v>24.379137762021806</v>
      </c>
      <c r="AI30" s="238">
        <f t="shared" si="5"/>
        <v>19.124297045972348</v>
      </c>
      <c r="AJ30" s="238">
        <f t="shared" si="5"/>
        <v>16.249314416822006</v>
      </c>
      <c r="AK30" s="238">
        <f t="shared" si="5"/>
        <v>13.473464428612013</v>
      </c>
      <c r="AL30" s="238">
        <f t="shared" si="5"/>
        <v>13.360660938876793</v>
      </c>
      <c r="AM30" s="238">
        <f t="shared" si="5"/>
        <v>13.072810945239693</v>
      </c>
      <c r="AN30" s="238">
        <f t="shared" si="5"/>
        <v>12.818952499290333</v>
      </c>
      <c r="AO30" s="238">
        <f t="shared" si="5"/>
        <v>12.608880138509887</v>
      </c>
      <c r="AP30" s="238">
        <f t="shared" si="5"/>
        <v>11.285631340589266</v>
      </c>
      <c r="AQ30" s="238">
        <f t="shared" si="5"/>
        <v>10.674188174324772</v>
      </c>
      <c r="AR30" s="238">
        <f t="shared" si="5"/>
        <v>8.5566904843465093</v>
      </c>
      <c r="AS30" s="238">
        <f t="shared" si="5"/>
        <v>6.0710368437160671</v>
      </c>
      <c r="AT30" s="238">
        <f t="shared" si="5"/>
        <v>1.4956863926939528</v>
      </c>
      <c r="AU30" s="238">
        <f t="shared" si="5"/>
        <v>1.3108833626684626</v>
      </c>
      <c r="AV30" s="238">
        <f t="shared" si="5"/>
        <v>1.0390731861355564</v>
      </c>
      <c r="AW30" s="238">
        <f t="shared" si="5"/>
        <v>0.95459388591044358</v>
      </c>
      <c r="AX30" s="238">
        <f t="shared" si="5"/>
        <v>0.76171075313413483</v>
      </c>
      <c r="AY30" s="238">
        <f t="shared" si="5"/>
        <v>0.58329203460169354</v>
      </c>
      <c r="AZ30" s="238">
        <f t="shared" si="5"/>
        <v>0.43303695558056332</v>
      </c>
    </row>
    <row r="31" spans="1:52" ht="12" customHeight="1" x14ac:dyDescent="0.35">
      <c r="A31" s="235" t="s">
        <v>2613</v>
      </c>
      <c r="B31" s="236">
        <f t="shared" si="5"/>
        <v>228.87671031496606</v>
      </c>
      <c r="C31" s="236">
        <f t="shared" si="5"/>
        <v>275.53698999999961</v>
      </c>
      <c r="D31" s="236">
        <f t="shared" si="5"/>
        <v>310.5368899999994</v>
      </c>
      <c r="E31" s="236">
        <f t="shared" si="5"/>
        <v>379.78919999999954</v>
      </c>
      <c r="F31" s="236">
        <f t="shared" si="5"/>
        <v>421.8458799999986</v>
      </c>
      <c r="G31" s="236">
        <f t="shared" si="5"/>
        <v>409.76377912678737</v>
      </c>
      <c r="H31" s="236">
        <f t="shared" si="5"/>
        <v>384.83368999999846</v>
      </c>
      <c r="I31" s="236">
        <f t="shared" si="5"/>
        <v>482.07170999999954</v>
      </c>
      <c r="J31" s="236">
        <f t="shared" si="5"/>
        <v>484.11627000000084</v>
      </c>
      <c r="K31" s="236">
        <f t="shared" si="5"/>
        <v>439.99398000000201</v>
      </c>
      <c r="L31" s="236">
        <f t="shared" si="5"/>
        <v>618.6270323233141</v>
      </c>
      <c r="M31" s="236">
        <f t="shared" si="5"/>
        <v>632.71113077755444</v>
      </c>
      <c r="N31" s="236">
        <f t="shared" si="5"/>
        <v>554.67456925850854</v>
      </c>
      <c r="O31" s="236">
        <f t="shared" si="5"/>
        <v>655.27305011909527</v>
      </c>
      <c r="P31" s="236">
        <f t="shared" si="5"/>
        <v>640.8727289303838</v>
      </c>
      <c r="Q31" s="236">
        <f t="shared" si="5"/>
        <v>698.52762595438151</v>
      </c>
      <c r="R31" s="236">
        <f t="shared" si="5"/>
        <v>687.94297557871027</v>
      </c>
      <c r="S31" s="236">
        <f t="shared" si="5"/>
        <v>685.27286909493534</v>
      </c>
      <c r="T31" s="236">
        <f t="shared" si="5"/>
        <v>663.66893203694895</v>
      </c>
      <c r="U31" s="236">
        <f t="shared" si="5"/>
        <v>652.01613034159845</v>
      </c>
      <c r="V31" s="236">
        <f t="shared" si="5"/>
        <v>646.96437119914344</v>
      </c>
      <c r="W31" s="236">
        <f t="shared" si="5"/>
        <v>648.64152760913407</v>
      </c>
      <c r="X31" s="236">
        <f t="shared" si="5"/>
        <v>631.33868629152494</v>
      </c>
      <c r="Y31" s="236">
        <f t="shared" si="5"/>
        <v>634.79708893910367</v>
      </c>
      <c r="Z31" s="236">
        <f t="shared" si="5"/>
        <v>637.37941954330086</v>
      </c>
      <c r="AA31" s="236">
        <f t="shared" si="5"/>
        <v>624.03629308504014</v>
      </c>
      <c r="AB31" s="236">
        <f t="shared" si="5"/>
        <v>621.49015238902837</v>
      </c>
      <c r="AC31" s="236">
        <f t="shared" si="5"/>
        <v>604.28611312583803</v>
      </c>
      <c r="AD31" s="236">
        <f t="shared" si="5"/>
        <v>608.91875492094255</v>
      </c>
      <c r="AE31" s="236">
        <f t="shared" si="5"/>
        <v>611.27650303586563</v>
      </c>
      <c r="AF31" s="236">
        <f t="shared" si="5"/>
        <v>591.63712394674997</v>
      </c>
      <c r="AG31" s="236">
        <f t="shared" si="5"/>
        <v>596.869971462732</v>
      </c>
      <c r="AH31" s="236">
        <f t="shared" si="5"/>
        <v>586.97196061716841</v>
      </c>
      <c r="AI31" s="236">
        <f t="shared" si="5"/>
        <v>609.94894509696178</v>
      </c>
      <c r="AJ31" s="236">
        <f t="shared" si="5"/>
        <v>611.18441902309473</v>
      </c>
      <c r="AK31" s="236">
        <f t="shared" si="5"/>
        <v>589.73090790324477</v>
      </c>
      <c r="AL31" s="236">
        <f t="shared" si="5"/>
        <v>592.53194621969317</v>
      </c>
      <c r="AM31" s="236">
        <f t="shared" si="5"/>
        <v>577.35591340036297</v>
      </c>
      <c r="AN31" s="236">
        <f t="shared" si="5"/>
        <v>570.38528587301835</v>
      </c>
      <c r="AO31" s="236">
        <f t="shared" si="5"/>
        <v>568.31872889817032</v>
      </c>
      <c r="AP31" s="236">
        <f t="shared" si="5"/>
        <v>568.62471151389855</v>
      </c>
      <c r="AQ31" s="236">
        <f t="shared" si="5"/>
        <v>588.23221933001912</v>
      </c>
      <c r="AR31" s="236">
        <f t="shared" si="5"/>
        <v>603.20802953458804</v>
      </c>
      <c r="AS31" s="236">
        <f t="shared" si="5"/>
        <v>658.97900009563762</v>
      </c>
      <c r="AT31" s="236">
        <f t="shared" si="5"/>
        <v>701.02407733328664</v>
      </c>
      <c r="AU31" s="236">
        <f t="shared" si="5"/>
        <v>704.46343041854072</v>
      </c>
      <c r="AV31" s="236">
        <f t="shared" si="5"/>
        <v>714.14716118956858</v>
      </c>
      <c r="AW31" s="236">
        <f t="shared" si="5"/>
        <v>701.79091925932005</v>
      </c>
      <c r="AX31" s="236">
        <f t="shared" si="5"/>
        <v>727.57334414462798</v>
      </c>
      <c r="AY31" s="236">
        <f t="shared" si="5"/>
        <v>749.75322685440688</v>
      </c>
      <c r="AZ31" s="236">
        <f t="shared" si="5"/>
        <v>746.1929204860329</v>
      </c>
    </row>
    <row r="32" spans="1:52" ht="12" customHeight="1" x14ac:dyDescent="0.35">
      <c r="A32" s="237" t="s">
        <v>2614</v>
      </c>
      <c r="B32" s="238">
        <f t="shared" si="5"/>
        <v>228.87671031496606</v>
      </c>
      <c r="C32" s="238">
        <f t="shared" si="5"/>
        <v>275.53698999999961</v>
      </c>
      <c r="D32" s="238">
        <f t="shared" si="5"/>
        <v>310.5368899999994</v>
      </c>
      <c r="E32" s="238">
        <f t="shared" si="5"/>
        <v>379.78919999999954</v>
      </c>
      <c r="F32" s="238">
        <f t="shared" si="5"/>
        <v>421.8458799999986</v>
      </c>
      <c r="G32" s="238">
        <f t="shared" si="5"/>
        <v>409.76377912678737</v>
      </c>
      <c r="H32" s="238">
        <f t="shared" si="5"/>
        <v>384.83368999999846</v>
      </c>
      <c r="I32" s="238">
        <f t="shared" si="5"/>
        <v>482.07170999999954</v>
      </c>
      <c r="J32" s="238">
        <f t="shared" si="5"/>
        <v>484.11627000000084</v>
      </c>
      <c r="K32" s="238">
        <f t="shared" si="5"/>
        <v>439.99398000000201</v>
      </c>
      <c r="L32" s="238">
        <f t="shared" si="5"/>
        <v>618.4837237846225</v>
      </c>
      <c r="M32" s="238">
        <f t="shared" si="5"/>
        <v>632.56782337342054</v>
      </c>
      <c r="N32" s="238">
        <f t="shared" si="5"/>
        <v>554.531261132841</v>
      </c>
      <c r="O32" s="238">
        <f t="shared" si="5"/>
        <v>655.10585737552992</v>
      </c>
      <c r="P32" s="238">
        <f t="shared" si="5"/>
        <v>640.70553484023969</v>
      </c>
      <c r="Q32" s="238">
        <f t="shared" si="5"/>
        <v>698.36043221401565</v>
      </c>
      <c r="R32" s="238">
        <f t="shared" si="5"/>
        <v>687.78584370307647</v>
      </c>
      <c r="S32" s="238">
        <f t="shared" si="5"/>
        <v>685.0978665441437</v>
      </c>
      <c r="T32" s="238">
        <f t="shared" si="5"/>
        <v>663.48311761995296</v>
      </c>
      <c r="U32" s="238">
        <f t="shared" si="5"/>
        <v>651.80340388660102</v>
      </c>
      <c r="V32" s="238">
        <f t="shared" si="5"/>
        <v>646.69932540393779</v>
      </c>
      <c r="W32" s="238">
        <f t="shared" si="5"/>
        <v>648.33222888919886</v>
      </c>
      <c r="X32" s="238">
        <f t="shared" si="5"/>
        <v>630.84072797263343</v>
      </c>
      <c r="Y32" s="238">
        <f t="shared" si="5"/>
        <v>634.16870695118473</v>
      </c>
      <c r="Z32" s="238">
        <f t="shared" si="5"/>
        <v>636.23718765019669</v>
      </c>
      <c r="AA32" s="238">
        <f t="shared" si="5"/>
        <v>622.42984164376514</v>
      </c>
      <c r="AB32" s="238">
        <f t="shared" si="5"/>
        <v>619.56144296710988</v>
      </c>
      <c r="AC32" s="238">
        <f t="shared" si="5"/>
        <v>602.10630108471753</v>
      </c>
      <c r="AD32" s="238">
        <f t="shared" si="5"/>
        <v>606.65511750669486</v>
      </c>
      <c r="AE32" s="238">
        <f t="shared" si="5"/>
        <v>608.94634584586561</v>
      </c>
      <c r="AF32" s="238">
        <f t="shared" si="5"/>
        <v>589.21144298880722</v>
      </c>
      <c r="AG32" s="238">
        <f t="shared" si="5"/>
        <v>594.17712628962283</v>
      </c>
      <c r="AH32" s="238">
        <f t="shared" si="5"/>
        <v>583.66298738659907</v>
      </c>
      <c r="AI32" s="238">
        <f t="shared" si="5"/>
        <v>606.27510570717277</v>
      </c>
      <c r="AJ32" s="238">
        <f t="shared" si="5"/>
        <v>607.28050329134373</v>
      </c>
      <c r="AK32" s="238">
        <f t="shared" si="5"/>
        <v>585.75175045105732</v>
      </c>
      <c r="AL32" s="238">
        <f t="shared" si="5"/>
        <v>588.53880045402786</v>
      </c>
      <c r="AM32" s="238">
        <f t="shared" si="5"/>
        <v>573.32842347103337</v>
      </c>
      <c r="AN32" s="238">
        <f t="shared" si="5"/>
        <v>566.31436505399381</v>
      </c>
      <c r="AO32" s="238">
        <f t="shared" si="5"/>
        <v>564.21866419086371</v>
      </c>
      <c r="AP32" s="238">
        <f t="shared" si="5"/>
        <v>564.51458929354487</v>
      </c>
      <c r="AQ32" s="238">
        <f t="shared" si="5"/>
        <v>584.09932904111542</v>
      </c>
      <c r="AR32" s="238">
        <f t="shared" si="5"/>
        <v>599.07153766384647</v>
      </c>
      <c r="AS32" s="238">
        <f t="shared" si="5"/>
        <v>654.84321880870584</v>
      </c>
      <c r="AT32" s="238">
        <f t="shared" si="5"/>
        <v>696.98897612510291</v>
      </c>
      <c r="AU32" s="238">
        <f t="shared" si="5"/>
        <v>700.52200543385095</v>
      </c>
      <c r="AV32" s="238">
        <f t="shared" si="5"/>
        <v>710.26445286352214</v>
      </c>
      <c r="AW32" s="238">
        <f t="shared" si="5"/>
        <v>697.94318449518187</v>
      </c>
      <c r="AX32" s="238">
        <f t="shared" si="5"/>
        <v>723.72459751311987</v>
      </c>
      <c r="AY32" s="238">
        <f t="shared" si="5"/>
        <v>745.88679118483446</v>
      </c>
      <c r="AZ32" s="238">
        <f t="shared" si="5"/>
        <v>742.31073577159157</v>
      </c>
    </row>
    <row r="33" spans="1:52" ht="12" customHeight="1" x14ac:dyDescent="0.35">
      <c r="A33" s="237" t="s">
        <v>2615</v>
      </c>
      <c r="B33" s="238">
        <f t="shared" si="5"/>
        <v>0</v>
      </c>
      <c r="C33" s="238">
        <f t="shared" si="5"/>
        <v>0</v>
      </c>
      <c r="D33" s="238">
        <f t="shared" si="5"/>
        <v>0</v>
      </c>
      <c r="E33" s="238">
        <f t="shared" si="5"/>
        <v>0</v>
      </c>
      <c r="F33" s="238">
        <f t="shared" si="5"/>
        <v>0</v>
      </c>
      <c r="G33" s="238">
        <f t="shared" si="5"/>
        <v>0</v>
      </c>
      <c r="H33" s="238">
        <f t="shared" si="5"/>
        <v>0</v>
      </c>
      <c r="I33" s="238">
        <f t="shared" si="5"/>
        <v>0</v>
      </c>
      <c r="J33" s="238">
        <f t="shared" si="5"/>
        <v>0</v>
      </c>
      <c r="K33" s="238">
        <f t="shared" si="5"/>
        <v>0</v>
      </c>
      <c r="L33" s="238">
        <f t="shared" si="5"/>
        <v>0.14330853869156726</v>
      </c>
      <c r="M33" s="238">
        <f t="shared" si="5"/>
        <v>0.14330740413387388</v>
      </c>
      <c r="N33" s="238">
        <f t="shared" si="5"/>
        <v>0.14330812566753234</v>
      </c>
      <c r="O33" s="238">
        <f t="shared" si="5"/>
        <v>0.16719274356539976</v>
      </c>
      <c r="P33" s="238">
        <f t="shared" si="5"/>
        <v>0.16719409014410128</v>
      </c>
      <c r="Q33" s="238">
        <f t="shared" si="5"/>
        <v>0.16719374036590959</v>
      </c>
      <c r="R33" s="238">
        <f t="shared" si="5"/>
        <v>0.15713187563379591</v>
      </c>
      <c r="S33" s="238">
        <f t="shared" si="5"/>
        <v>0.17500255079158011</v>
      </c>
      <c r="T33" s="238">
        <f t="shared" si="5"/>
        <v>0.18581441699610932</v>
      </c>
      <c r="U33" s="238">
        <f t="shared" si="5"/>
        <v>0.21272645499752713</v>
      </c>
      <c r="V33" s="238">
        <f t="shared" si="5"/>
        <v>0.26504579520556049</v>
      </c>
      <c r="W33" s="238">
        <f t="shared" si="5"/>
        <v>0.3092987199352355</v>
      </c>
      <c r="X33" s="238">
        <f t="shared" si="5"/>
        <v>0.49795831889145659</v>
      </c>
      <c r="Y33" s="238">
        <f t="shared" si="5"/>
        <v>0.62838198791892608</v>
      </c>
      <c r="Z33" s="238">
        <f t="shared" si="5"/>
        <v>1.142231893104146</v>
      </c>
      <c r="AA33" s="238">
        <f t="shared" si="5"/>
        <v>1.6064514412750059</v>
      </c>
      <c r="AB33" s="238">
        <f t="shared" si="5"/>
        <v>1.9287094219184244</v>
      </c>
      <c r="AC33" s="238">
        <f t="shared" si="5"/>
        <v>2.1798120411205453</v>
      </c>
      <c r="AD33" s="238">
        <f t="shared" si="5"/>
        <v>2.2636374142477846</v>
      </c>
      <c r="AE33" s="238">
        <f t="shared" si="5"/>
        <v>2.3301571900000644</v>
      </c>
      <c r="AF33" s="238">
        <f t="shared" si="5"/>
        <v>2.4256809579427205</v>
      </c>
      <c r="AG33" s="238">
        <f t="shared" si="5"/>
        <v>2.6928451731092111</v>
      </c>
      <c r="AH33" s="238">
        <f t="shared" si="5"/>
        <v>3.3089732305693964</v>
      </c>
      <c r="AI33" s="238">
        <f t="shared" si="5"/>
        <v>3.6738393897888795</v>
      </c>
      <c r="AJ33" s="238">
        <f t="shared" si="5"/>
        <v>3.903915731751038</v>
      </c>
      <c r="AK33" s="238">
        <f t="shared" si="5"/>
        <v>3.9791574521874158</v>
      </c>
      <c r="AL33" s="238">
        <f t="shared" si="5"/>
        <v>3.9931457656653362</v>
      </c>
      <c r="AM33" s="238">
        <f t="shared" si="5"/>
        <v>4.0274899293296782</v>
      </c>
      <c r="AN33" s="238">
        <f t="shared" si="5"/>
        <v>4.0709208190245176</v>
      </c>
      <c r="AO33" s="238">
        <f t="shared" si="5"/>
        <v>4.1000647073065899</v>
      </c>
      <c r="AP33" s="238">
        <f t="shared" si="5"/>
        <v>4.1101222203537047</v>
      </c>
      <c r="AQ33" s="238">
        <f t="shared" si="5"/>
        <v>4.1328902889036812</v>
      </c>
      <c r="AR33" s="238">
        <f t="shared" si="5"/>
        <v>4.1364918707415228</v>
      </c>
      <c r="AS33" s="238">
        <f t="shared" si="5"/>
        <v>4.1357812869316541</v>
      </c>
      <c r="AT33" s="238">
        <f t="shared" si="5"/>
        <v>4.0351012081837725</v>
      </c>
      <c r="AU33" s="238">
        <f t="shared" si="5"/>
        <v>3.9414249846897222</v>
      </c>
      <c r="AV33" s="238">
        <f t="shared" si="5"/>
        <v>3.8827083260464397</v>
      </c>
      <c r="AW33" s="238">
        <f t="shared" si="5"/>
        <v>3.8477347641382331</v>
      </c>
      <c r="AX33" s="238">
        <f t="shared" si="5"/>
        <v>3.8487466315081891</v>
      </c>
      <c r="AY33" s="238">
        <f t="shared" si="5"/>
        <v>3.8664356695722963</v>
      </c>
      <c r="AZ33" s="238">
        <f t="shared" si="5"/>
        <v>3.8821847144412702</v>
      </c>
    </row>
    <row r="34" spans="1:52" ht="12" customHeight="1" x14ac:dyDescent="0.35">
      <c r="A34" s="235" t="s">
        <v>2616</v>
      </c>
      <c r="B34" s="236">
        <f t="shared" si="5"/>
        <v>4759.3284050878319</v>
      </c>
      <c r="C34" s="236">
        <f t="shared" si="5"/>
        <v>4642.2964899999988</v>
      </c>
      <c r="D34" s="236">
        <f t="shared" si="5"/>
        <v>4772.0520500000021</v>
      </c>
      <c r="E34" s="236">
        <f t="shared" si="5"/>
        <v>6066.5668499999992</v>
      </c>
      <c r="F34" s="236">
        <f t="shared" si="5"/>
        <v>6629.2135399999979</v>
      </c>
      <c r="G34" s="236">
        <f t="shared" si="5"/>
        <v>6914.3340137769892</v>
      </c>
      <c r="H34" s="236">
        <f t="shared" si="5"/>
        <v>7368.4320900000002</v>
      </c>
      <c r="I34" s="236">
        <f t="shared" si="5"/>
        <v>7689.0560499999983</v>
      </c>
      <c r="J34" s="236">
        <f t="shared" si="5"/>
        <v>7323.6703000000007</v>
      </c>
      <c r="K34" s="236">
        <f t="shared" si="5"/>
        <v>7181.3408299999974</v>
      </c>
      <c r="L34" s="236">
        <f t="shared" si="5"/>
        <v>7100.1293197828563</v>
      </c>
      <c r="M34" s="236">
        <f t="shared" si="5"/>
        <v>7569.469455653626</v>
      </c>
      <c r="N34" s="236">
        <f t="shared" si="5"/>
        <v>7485.0500878911971</v>
      </c>
      <c r="O34" s="236">
        <f t="shared" si="5"/>
        <v>7821.2065019933707</v>
      </c>
      <c r="P34" s="236">
        <f t="shared" si="5"/>
        <v>7237.8232556339408</v>
      </c>
      <c r="Q34" s="236">
        <f t="shared" si="5"/>
        <v>6894.0815220278564</v>
      </c>
      <c r="R34" s="236">
        <f t="shared" si="5"/>
        <v>7031.4578940161327</v>
      </c>
      <c r="S34" s="236">
        <f t="shared" si="5"/>
        <v>7229.2466030361802</v>
      </c>
      <c r="T34" s="236">
        <f t="shared" si="5"/>
        <v>7371.5913538644272</v>
      </c>
      <c r="U34" s="236">
        <f t="shared" si="5"/>
        <v>7547.169186656376</v>
      </c>
      <c r="V34" s="236">
        <f t="shared" si="5"/>
        <v>7784.00198901976</v>
      </c>
      <c r="W34" s="236">
        <f t="shared" si="5"/>
        <v>8063.2725048065622</v>
      </c>
      <c r="X34" s="236">
        <f t="shared" si="5"/>
        <v>8474.7589207651436</v>
      </c>
      <c r="Y34" s="236">
        <f t="shared" si="5"/>
        <v>9079.2993314963514</v>
      </c>
      <c r="Z34" s="236">
        <f t="shared" si="5"/>
        <v>9392.1132929426421</v>
      </c>
      <c r="AA34" s="236">
        <f t="shared" si="5"/>
        <v>9661.7513880407932</v>
      </c>
      <c r="AB34" s="236">
        <f t="shared" si="5"/>
        <v>10007.231210846114</v>
      </c>
      <c r="AC34" s="236">
        <f t="shared" si="5"/>
        <v>10527.168246978503</v>
      </c>
      <c r="AD34" s="236">
        <f t="shared" si="5"/>
        <v>10820.974794220536</v>
      </c>
      <c r="AE34" s="236">
        <f t="shared" si="5"/>
        <v>10988.03178257308</v>
      </c>
      <c r="AF34" s="236">
        <f t="shared" si="5"/>
        <v>11514.264999322664</v>
      </c>
      <c r="AG34" s="236">
        <f t="shared" si="5"/>
        <v>11748.347099372582</v>
      </c>
      <c r="AH34" s="236">
        <f t="shared" si="5"/>
        <v>12159.861037305191</v>
      </c>
      <c r="AI34" s="236">
        <f t="shared" si="5"/>
        <v>12709.744959795526</v>
      </c>
      <c r="AJ34" s="236">
        <f t="shared" si="5"/>
        <v>12992.907590738372</v>
      </c>
      <c r="AK34" s="236">
        <f t="shared" si="5"/>
        <v>13443.020267293676</v>
      </c>
      <c r="AL34" s="236">
        <f t="shared" si="5"/>
        <v>13557.138851032843</v>
      </c>
      <c r="AM34" s="236">
        <f t="shared" si="5"/>
        <v>13866.757646060514</v>
      </c>
      <c r="AN34" s="236">
        <f t="shared" si="5"/>
        <v>14246.887435077093</v>
      </c>
      <c r="AO34" s="236">
        <f t="shared" si="5"/>
        <v>14587.289203356519</v>
      </c>
      <c r="AP34" s="236">
        <f t="shared" si="5"/>
        <v>14916.36805163707</v>
      </c>
      <c r="AQ34" s="236">
        <f t="shared" si="5"/>
        <v>15370.509409733681</v>
      </c>
      <c r="AR34" s="236">
        <f t="shared" si="5"/>
        <v>15795.432776146281</v>
      </c>
      <c r="AS34" s="236">
        <f t="shared" si="5"/>
        <v>16334.098231131849</v>
      </c>
      <c r="AT34" s="236">
        <f t="shared" si="5"/>
        <v>16585.393482668416</v>
      </c>
      <c r="AU34" s="236">
        <f t="shared" si="5"/>
        <v>16820.812395805402</v>
      </c>
      <c r="AV34" s="236">
        <f t="shared" si="5"/>
        <v>17207.819965854422</v>
      </c>
      <c r="AW34" s="236">
        <f t="shared" si="5"/>
        <v>17807.418132216812</v>
      </c>
      <c r="AX34" s="236">
        <f t="shared" si="5"/>
        <v>18354.097822697589</v>
      </c>
      <c r="AY34" s="236">
        <f t="shared" si="5"/>
        <v>18630.056209478735</v>
      </c>
      <c r="AZ34" s="236">
        <f t="shared" si="5"/>
        <v>19101.217493089905</v>
      </c>
    </row>
    <row r="35" spans="1:52" ht="12" customHeight="1" x14ac:dyDescent="0.35">
      <c r="A35" s="239" t="s">
        <v>2617</v>
      </c>
      <c r="B35" s="240">
        <f t="shared" ref="B35:AZ39" si="6">B151-B93</f>
        <v>15146.04777193209</v>
      </c>
      <c r="C35" s="240">
        <f t="shared" si="6"/>
        <v>15113.798510000001</v>
      </c>
      <c r="D35" s="240">
        <f t="shared" si="6"/>
        <v>15081.116189999995</v>
      </c>
      <c r="E35" s="240">
        <f t="shared" si="6"/>
        <v>15218.641249999995</v>
      </c>
      <c r="F35" s="240">
        <f t="shared" si="6"/>
        <v>15279.919760000004</v>
      </c>
      <c r="G35" s="240">
        <f t="shared" si="6"/>
        <v>15570.621270799587</v>
      </c>
      <c r="H35" s="240">
        <f t="shared" si="6"/>
        <v>15455.927769999998</v>
      </c>
      <c r="I35" s="240">
        <f t="shared" si="6"/>
        <v>15559.02262</v>
      </c>
      <c r="J35" s="240">
        <f t="shared" si="6"/>
        <v>15527.020579999997</v>
      </c>
      <c r="K35" s="240">
        <f t="shared" si="6"/>
        <v>13408.55077</v>
      </c>
      <c r="L35" s="240">
        <f t="shared" si="6"/>
        <v>14763.691389066353</v>
      </c>
      <c r="M35" s="240">
        <f t="shared" si="6"/>
        <v>14735.593661528816</v>
      </c>
      <c r="N35" s="240">
        <f t="shared" si="6"/>
        <v>14482.37223695238</v>
      </c>
      <c r="O35" s="240">
        <f t="shared" si="6"/>
        <v>14092.107700113869</v>
      </c>
      <c r="P35" s="240">
        <f t="shared" si="6"/>
        <v>14141.853507228214</v>
      </c>
      <c r="Q35" s="240">
        <f t="shared" si="6"/>
        <v>14179.21780369386</v>
      </c>
      <c r="R35" s="240">
        <f t="shared" si="6"/>
        <v>14124.487098328778</v>
      </c>
      <c r="S35" s="240">
        <f t="shared" si="6"/>
        <v>14268.941188701809</v>
      </c>
      <c r="T35" s="240">
        <f t="shared" si="6"/>
        <v>14394.164404895699</v>
      </c>
      <c r="U35" s="240">
        <f t="shared" si="6"/>
        <v>14498.190468448322</v>
      </c>
      <c r="V35" s="240">
        <f t="shared" si="6"/>
        <v>14778.064050853336</v>
      </c>
      <c r="W35" s="240">
        <f t="shared" si="6"/>
        <v>14848.403969276693</v>
      </c>
      <c r="X35" s="240">
        <f t="shared" si="6"/>
        <v>14904.574693021357</v>
      </c>
      <c r="Y35" s="240">
        <f t="shared" si="6"/>
        <v>14899.032870992964</v>
      </c>
      <c r="Z35" s="240">
        <f t="shared" si="6"/>
        <v>14996.325861295794</v>
      </c>
      <c r="AA35" s="240">
        <f t="shared" si="6"/>
        <v>14977.198698248971</v>
      </c>
      <c r="AB35" s="240">
        <f t="shared" si="6"/>
        <v>15066.183889621376</v>
      </c>
      <c r="AC35" s="240">
        <f t="shared" si="6"/>
        <v>15044.605272374611</v>
      </c>
      <c r="AD35" s="240">
        <f t="shared" si="6"/>
        <v>15117.874415992557</v>
      </c>
      <c r="AE35" s="240">
        <f t="shared" si="6"/>
        <v>15149.650877653363</v>
      </c>
      <c r="AF35" s="240">
        <f t="shared" si="6"/>
        <v>15151.694106311075</v>
      </c>
      <c r="AG35" s="240">
        <f t="shared" si="6"/>
        <v>15191.024364112323</v>
      </c>
      <c r="AH35" s="240">
        <f t="shared" si="6"/>
        <v>15245.82073948078</v>
      </c>
      <c r="AI35" s="240">
        <f t="shared" si="6"/>
        <v>15290.229179086102</v>
      </c>
      <c r="AJ35" s="240">
        <f t="shared" si="6"/>
        <v>15328.479048525644</v>
      </c>
      <c r="AK35" s="240">
        <f t="shared" si="6"/>
        <v>15352.687735887981</v>
      </c>
      <c r="AL35" s="240">
        <f t="shared" si="6"/>
        <v>15427.808969046724</v>
      </c>
      <c r="AM35" s="240">
        <f t="shared" si="6"/>
        <v>15480.531255234631</v>
      </c>
      <c r="AN35" s="240">
        <f t="shared" si="6"/>
        <v>15555.456112716536</v>
      </c>
      <c r="AO35" s="240">
        <f t="shared" si="6"/>
        <v>15621.300875444093</v>
      </c>
      <c r="AP35" s="240">
        <f t="shared" si="6"/>
        <v>15686.122739339457</v>
      </c>
      <c r="AQ35" s="240">
        <f t="shared" si="6"/>
        <v>15776.822728874038</v>
      </c>
      <c r="AR35" s="240">
        <f t="shared" si="6"/>
        <v>15882.83098862923</v>
      </c>
      <c r="AS35" s="240">
        <f t="shared" si="6"/>
        <v>15946.977189272166</v>
      </c>
      <c r="AT35" s="240">
        <f t="shared" si="6"/>
        <v>16078.610129258916</v>
      </c>
      <c r="AU35" s="240">
        <f t="shared" si="6"/>
        <v>16182.585427135335</v>
      </c>
      <c r="AV35" s="240">
        <f t="shared" si="6"/>
        <v>16322.308982285442</v>
      </c>
      <c r="AW35" s="240">
        <f t="shared" si="6"/>
        <v>16469.706049153283</v>
      </c>
      <c r="AX35" s="240">
        <f t="shared" si="6"/>
        <v>16574.861084606204</v>
      </c>
      <c r="AY35" s="240">
        <f t="shared" si="6"/>
        <v>16702.77909454783</v>
      </c>
      <c r="AZ35" s="240">
        <f t="shared" si="6"/>
        <v>16838.536448140454</v>
      </c>
    </row>
    <row r="36" spans="1:52" ht="12" customHeight="1" x14ac:dyDescent="0.35">
      <c r="A36" s="231" t="s">
        <v>2618</v>
      </c>
      <c r="B36" s="232">
        <f t="shared" si="6"/>
        <v>49833.073964262818</v>
      </c>
      <c r="C36" s="232">
        <f t="shared" si="6"/>
        <v>50246.220949999959</v>
      </c>
      <c r="D36" s="232">
        <f t="shared" si="6"/>
        <v>50599.311030000012</v>
      </c>
      <c r="E36" s="232">
        <f t="shared" si="6"/>
        <v>53879.580719999991</v>
      </c>
      <c r="F36" s="232">
        <f t="shared" si="6"/>
        <v>51830.037789999966</v>
      </c>
      <c r="G36" s="232">
        <f t="shared" si="6"/>
        <v>52358.195224459858</v>
      </c>
      <c r="H36" s="232">
        <f t="shared" si="6"/>
        <v>50784.217080000009</v>
      </c>
      <c r="I36" s="232">
        <f t="shared" si="6"/>
        <v>53344.37225999996</v>
      </c>
      <c r="J36" s="232">
        <f t="shared" si="6"/>
        <v>52172.241840000017</v>
      </c>
      <c r="K36" s="232">
        <f t="shared" si="6"/>
        <v>46337.378429999997</v>
      </c>
      <c r="L36" s="232">
        <f t="shared" si="6"/>
        <v>48022.628483852299</v>
      </c>
      <c r="M36" s="232">
        <f t="shared" si="6"/>
        <v>48852.279258923132</v>
      </c>
      <c r="N36" s="232">
        <f t="shared" si="6"/>
        <v>48645.715558152675</v>
      </c>
      <c r="O36" s="232">
        <f t="shared" si="6"/>
        <v>49527.940252741762</v>
      </c>
      <c r="P36" s="232">
        <f t="shared" si="6"/>
        <v>48727.616358403218</v>
      </c>
      <c r="Q36" s="232">
        <f t="shared" si="6"/>
        <v>47453.186222830933</v>
      </c>
      <c r="R36" s="232">
        <f t="shared" si="6"/>
        <v>47470.684402488034</v>
      </c>
      <c r="S36" s="232">
        <f t="shared" si="6"/>
        <v>48160.965468404414</v>
      </c>
      <c r="T36" s="232">
        <f t="shared" si="6"/>
        <v>48102.129906598857</v>
      </c>
      <c r="U36" s="232">
        <f t="shared" si="6"/>
        <v>48082.219369317259</v>
      </c>
      <c r="V36" s="232">
        <f t="shared" si="6"/>
        <v>48548.095063532659</v>
      </c>
      <c r="W36" s="232">
        <f t="shared" si="6"/>
        <v>48835.459395750979</v>
      </c>
      <c r="X36" s="232">
        <f t="shared" si="6"/>
        <v>48877.987394864969</v>
      </c>
      <c r="Y36" s="232">
        <f t="shared" si="6"/>
        <v>48786.157596819219</v>
      </c>
      <c r="Z36" s="232">
        <f t="shared" si="6"/>
        <v>48828.619327642598</v>
      </c>
      <c r="AA36" s="232">
        <f t="shared" si="6"/>
        <v>48906.631122425795</v>
      </c>
      <c r="AB36" s="232">
        <f t="shared" si="6"/>
        <v>49144.89774014736</v>
      </c>
      <c r="AC36" s="232">
        <f t="shared" si="6"/>
        <v>49095.488254233191</v>
      </c>
      <c r="AD36" s="232">
        <f t="shared" si="6"/>
        <v>49285.656090627323</v>
      </c>
      <c r="AE36" s="232">
        <f t="shared" si="6"/>
        <v>49381.173620408612</v>
      </c>
      <c r="AF36" s="232">
        <f t="shared" si="6"/>
        <v>49262.277199124554</v>
      </c>
      <c r="AG36" s="232">
        <f t="shared" si="6"/>
        <v>49354.697174186433</v>
      </c>
      <c r="AH36" s="232">
        <f t="shared" si="6"/>
        <v>49253.696170775162</v>
      </c>
      <c r="AI36" s="232">
        <f t="shared" si="6"/>
        <v>49174.913657535995</v>
      </c>
      <c r="AJ36" s="232">
        <f t="shared" si="6"/>
        <v>49115.131064945861</v>
      </c>
      <c r="AK36" s="232">
        <f t="shared" si="6"/>
        <v>49036.696783710824</v>
      </c>
      <c r="AL36" s="232">
        <f t="shared" si="6"/>
        <v>49273.447104656465</v>
      </c>
      <c r="AM36" s="232">
        <f t="shared" si="6"/>
        <v>49325.668906241699</v>
      </c>
      <c r="AN36" s="232">
        <f t="shared" si="6"/>
        <v>49411.973868786969</v>
      </c>
      <c r="AO36" s="232">
        <f t="shared" si="6"/>
        <v>49502.944347207871</v>
      </c>
      <c r="AP36" s="232">
        <f t="shared" si="6"/>
        <v>49609.373734115012</v>
      </c>
      <c r="AQ36" s="232">
        <f t="shared" si="6"/>
        <v>49733.324992768037</v>
      </c>
      <c r="AR36" s="232">
        <f t="shared" si="6"/>
        <v>49846.911989312001</v>
      </c>
      <c r="AS36" s="232">
        <f t="shared" si="6"/>
        <v>49758.61318316566</v>
      </c>
      <c r="AT36" s="232">
        <f t="shared" si="6"/>
        <v>49786.631520833791</v>
      </c>
      <c r="AU36" s="232">
        <f t="shared" si="6"/>
        <v>49846.650233474262</v>
      </c>
      <c r="AV36" s="232">
        <f t="shared" si="6"/>
        <v>49944.006372930337</v>
      </c>
      <c r="AW36" s="232">
        <f t="shared" si="6"/>
        <v>49816.613628460444</v>
      </c>
      <c r="AX36" s="232">
        <f t="shared" si="6"/>
        <v>49949.540486418482</v>
      </c>
      <c r="AY36" s="232">
        <f t="shared" si="6"/>
        <v>50047.127478875118</v>
      </c>
      <c r="AZ36" s="232">
        <f t="shared" si="6"/>
        <v>50026.573428468793</v>
      </c>
    </row>
    <row r="37" spans="1:52" ht="12" customHeight="1" x14ac:dyDescent="0.35">
      <c r="A37" s="241" t="s">
        <v>2619</v>
      </c>
      <c r="B37" s="216">
        <f t="shared" si="6"/>
        <v>34167.680771279884</v>
      </c>
      <c r="C37" s="216">
        <f t="shared" si="6"/>
        <v>34723.815844172073</v>
      </c>
      <c r="D37" s="216">
        <f t="shared" si="6"/>
        <v>35819.179635429369</v>
      </c>
      <c r="E37" s="216">
        <f t="shared" si="6"/>
        <v>38644.407464203498</v>
      </c>
      <c r="F37" s="216">
        <f t="shared" si="6"/>
        <v>36984.251248129913</v>
      </c>
      <c r="G37" s="216">
        <f t="shared" si="6"/>
        <v>37516.919810845917</v>
      </c>
      <c r="H37" s="216">
        <f t="shared" si="6"/>
        <v>36852.406272083208</v>
      </c>
      <c r="I37" s="216">
        <f t="shared" si="6"/>
        <v>38867.83623925245</v>
      </c>
      <c r="J37" s="216">
        <f t="shared" si="6"/>
        <v>39429.121834933394</v>
      </c>
      <c r="K37" s="216">
        <f t="shared" si="6"/>
        <v>34307.191925792453</v>
      </c>
      <c r="L37" s="216">
        <f t="shared" si="6"/>
        <v>36479.57264094297</v>
      </c>
      <c r="M37" s="216">
        <f t="shared" si="6"/>
        <v>37563.268045797326</v>
      </c>
      <c r="N37" s="216">
        <f t="shared" si="6"/>
        <v>36959.058118302783</v>
      </c>
      <c r="O37" s="216">
        <f t="shared" si="6"/>
        <v>38348.639877330206</v>
      </c>
      <c r="P37" s="216">
        <f t="shared" si="6"/>
        <v>37304.852443343443</v>
      </c>
      <c r="Q37" s="216">
        <f t="shared" si="6"/>
        <v>36755.365775468243</v>
      </c>
      <c r="R37" s="216">
        <f t="shared" si="6"/>
        <v>36833.321847022438</v>
      </c>
      <c r="S37" s="216">
        <f t="shared" si="6"/>
        <v>37402.519376267053</v>
      </c>
      <c r="T37" s="216">
        <f t="shared" si="6"/>
        <v>37305.573613747634</v>
      </c>
      <c r="U37" s="216">
        <f t="shared" si="6"/>
        <v>37335.095914824684</v>
      </c>
      <c r="V37" s="216">
        <f t="shared" si="6"/>
        <v>37749.425662773436</v>
      </c>
      <c r="W37" s="216">
        <f t="shared" si="6"/>
        <v>37991.164897362825</v>
      </c>
      <c r="X37" s="216">
        <f t="shared" si="6"/>
        <v>38023.270922801945</v>
      </c>
      <c r="Y37" s="216">
        <f t="shared" si="6"/>
        <v>37988.388838843457</v>
      </c>
      <c r="Z37" s="216">
        <f t="shared" si="6"/>
        <v>38050.110735859467</v>
      </c>
      <c r="AA37" s="216">
        <f t="shared" si="6"/>
        <v>38117.820580378218</v>
      </c>
      <c r="AB37" s="216">
        <f t="shared" si="6"/>
        <v>38295.300514835268</v>
      </c>
      <c r="AC37" s="216">
        <f t="shared" si="6"/>
        <v>38255.713260563221</v>
      </c>
      <c r="AD37" s="216">
        <f t="shared" si="6"/>
        <v>38366.556075213492</v>
      </c>
      <c r="AE37" s="216">
        <f t="shared" si="6"/>
        <v>38444.738095933069</v>
      </c>
      <c r="AF37" s="216">
        <f t="shared" si="6"/>
        <v>38276.214914876313</v>
      </c>
      <c r="AG37" s="216">
        <f t="shared" si="6"/>
        <v>38352.337664657454</v>
      </c>
      <c r="AH37" s="216">
        <f t="shared" si="6"/>
        <v>38212.584837119932</v>
      </c>
      <c r="AI37" s="216">
        <f t="shared" si="6"/>
        <v>38129.157660155062</v>
      </c>
      <c r="AJ37" s="216">
        <f t="shared" si="6"/>
        <v>38078.651016519449</v>
      </c>
      <c r="AK37" s="216">
        <f t="shared" si="6"/>
        <v>37997.980765284592</v>
      </c>
      <c r="AL37" s="216">
        <f t="shared" si="6"/>
        <v>38150.663742460696</v>
      </c>
      <c r="AM37" s="216">
        <f t="shared" si="6"/>
        <v>38139.94624677339</v>
      </c>
      <c r="AN37" s="216">
        <f t="shared" si="6"/>
        <v>38169.043587042557</v>
      </c>
      <c r="AO37" s="216">
        <f t="shared" si="6"/>
        <v>38212.3480588409</v>
      </c>
      <c r="AP37" s="216">
        <f t="shared" si="6"/>
        <v>38263.282883816282</v>
      </c>
      <c r="AQ37" s="216">
        <f t="shared" si="6"/>
        <v>38315.30066563272</v>
      </c>
      <c r="AR37" s="216">
        <f t="shared" si="6"/>
        <v>38367.408443896384</v>
      </c>
      <c r="AS37" s="216">
        <f t="shared" si="6"/>
        <v>38269.363652367625</v>
      </c>
      <c r="AT37" s="216">
        <f t="shared" si="6"/>
        <v>38247.748438056151</v>
      </c>
      <c r="AU37" s="216">
        <f t="shared" si="6"/>
        <v>38260.879922710039</v>
      </c>
      <c r="AV37" s="216">
        <f t="shared" si="6"/>
        <v>38308.539050591869</v>
      </c>
      <c r="AW37" s="216">
        <f t="shared" si="6"/>
        <v>38189.201648795606</v>
      </c>
      <c r="AX37" s="216">
        <f t="shared" si="6"/>
        <v>38251.024142370778</v>
      </c>
      <c r="AY37" s="216">
        <f t="shared" si="6"/>
        <v>38323.041085846249</v>
      </c>
      <c r="AZ37" s="216">
        <f t="shared" si="6"/>
        <v>38219.017919058999</v>
      </c>
    </row>
    <row r="38" spans="1:52" ht="12" customHeight="1" x14ac:dyDescent="0.35">
      <c r="A38" s="208" t="s">
        <v>2591</v>
      </c>
      <c r="B38" s="209">
        <f t="shared" si="6"/>
        <v>15065.464132771325</v>
      </c>
      <c r="C38" s="209">
        <f t="shared" si="6"/>
        <v>14833.281508848688</v>
      </c>
      <c r="D38" s="209">
        <f t="shared" si="6"/>
        <v>14059.192260693864</v>
      </c>
      <c r="E38" s="209">
        <f t="shared" si="6"/>
        <v>14466.777814035049</v>
      </c>
      <c r="F38" s="209">
        <f t="shared" si="6"/>
        <v>14133.13357526881</v>
      </c>
      <c r="G38" s="209">
        <f t="shared" si="6"/>
        <v>14106.536101549853</v>
      </c>
      <c r="H38" s="209">
        <f t="shared" si="6"/>
        <v>13220.473828913538</v>
      </c>
      <c r="I38" s="209">
        <f t="shared" si="6"/>
        <v>13774.31564209755</v>
      </c>
      <c r="J38" s="209">
        <f t="shared" si="6"/>
        <v>12063.505531844745</v>
      </c>
      <c r="K38" s="209">
        <f t="shared" si="6"/>
        <v>11316.069871405014</v>
      </c>
      <c r="L38" s="209">
        <f t="shared" si="6"/>
        <v>10915.95868488522</v>
      </c>
      <c r="M38" s="209">
        <f t="shared" si="6"/>
        <v>10700.041821139283</v>
      </c>
      <c r="N38" s="209">
        <f t="shared" si="6"/>
        <v>11061.943245940993</v>
      </c>
      <c r="O38" s="209">
        <f t="shared" si="6"/>
        <v>10536.518019260138</v>
      </c>
      <c r="P38" s="209">
        <f t="shared" si="6"/>
        <v>10778.476152607715</v>
      </c>
      <c r="Q38" s="209">
        <f t="shared" si="6"/>
        <v>10045.067739212678</v>
      </c>
      <c r="R38" s="209">
        <f t="shared" si="6"/>
        <v>9981.7363058697374</v>
      </c>
      <c r="S38" s="209">
        <f t="shared" si="6"/>
        <v>10098.960726413176</v>
      </c>
      <c r="T38" s="209">
        <f t="shared" si="6"/>
        <v>10131.157858506544</v>
      </c>
      <c r="U38" s="209">
        <f t="shared" si="6"/>
        <v>10080.262232729025</v>
      </c>
      <c r="V38" s="209">
        <f t="shared" si="6"/>
        <v>10125.622507383554</v>
      </c>
      <c r="W38" s="209">
        <f t="shared" si="6"/>
        <v>10170.944540504664</v>
      </c>
      <c r="X38" s="209">
        <f t="shared" si="6"/>
        <v>10180.888412032538</v>
      </c>
      <c r="Y38" s="209">
        <f t="shared" si="6"/>
        <v>10126.689865265953</v>
      </c>
      <c r="Z38" s="209">
        <f t="shared" si="6"/>
        <v>10107.700397595008</v>
      </c>
      <c r="AA38" s="209">
        <f t="shared" si="6"/>
        <v>10118.483222657376</v>
      </c>
      <c r="AB38" s="209">
        <f t="shared" si="6"/>
        <v>10176.224807570725</v>
      </c>
      <c r="AC38" s="209">
        <f t="shared" si="6"/>
        <v>10164.333376662762</v>
      </c>
      <c r="AD38" s="209">
        <f t="shared" si="6"/>
        <v>10241.665024392471</v>
      </c>
      <c r="AE38" s="209">
        <f t="shared" si="6"/>
        <v>10258.380288943792</v>
      </c>
      <c r="AF38" s="209">
        <f t="shared" si="6"/>
        <v>10304.402104476399</v>
      </c>
      <c r="AG38" s="209">
        <f t="shared" si="6"/>
        <v>10317.25936420399</v>
      </c>
      <c r="AH38" s="209">
        <f t="shared" si="6"/>
        <v>10353.612626295986</v>
      </c>
      <c r="AI38" s="209">
        <f t="shared" si="6"/>
        <v>10356.869121526894</v>
      </c>
      <c r="AJ38" s="209">
        <f t="shared" si="6"/>
        <v>10346.851751355429</v>
      </c>
      <c r="AK38" s="209">
        <f t="shared" si="6"/>
        <v>10346.805869755706</v>
      </c>
      <c r="AL38" s="209">
        <f t="shared" si="6"/>
        <v>10425.043345593156</v>
      </c>
      <c r="AM38" s="209">
        <f t="shared" si="6"/>
        <v>10482.444278134171</v>
      </c>
      <c r="AN38" s="209">
        <f t="shared" si="6"/>
        <v>10533.3268678269</v>
      </c>
      <c r="AO38" s="209">
        <f t="shared" si="6"/>
        <v>10574.709713371447</v>
      </c>
      <c r="AP38" s="209">
        <f t="shared" si="6"/>
        <v>10624.447938271036</v>
      </c>
      <c r="AQ38" s="209">
        <f t="shared" si="6"/>
        <v>10692.348708129119</v>
      </c>
      <c r="AR38" s="209">
        <f t="shared" si="6"/>
        <v>10751.409344176602</v>
      </c>
      <c r="AS38" s="209">
        <f t="shared" si="6"/>
        <v>10758.840519692074</v>
      </c>
      <c r="AT38" s="209">
        <f t="shared" si="6"/>
        <v>10802.057699264627</v>
      </c>
      <c r="AU38" s="209">
        <f t="shared" si="6"/>
        <v>10843.71943001915</v>
      </c>
      <c r="AV38" s="209">
        <f t="shared" si="6"/>
        <v>10886.395888905343</v>
      </c>
      <c r="AW38" s="209">
        <f t="shared" si="6"/>
        <v>10870.596004075598</v>
      </c>
      <c r="AX38" s="209">
        <f t="shared" si="6"/>
        <v>10935.857409492304</v>
      </c>
      <c r="AY38" s="209">
        <f t="shared" si="6"/>
        <v>10956.565778598404</v>
      </c>
      <c r="AZ38" s="209">
        <f t="shared" si="6"/>
        <v>11031.702715787698</v>
      </c>
    </row>
    <row r="39" spans="1:52" ht="12" customHeight="1" x14ac:dyDescent="0.35">
      <c r="A39" s="242" t="s">
        <v>2592</v>
      </c>
      <c r="B39" s="219">
        <f t="shared" si="6"/>
        <v>599.92906021161446</v>
      </c>
      <c r="C39" s="219">
        <f t="shared" si="6"/>
        <v>689.12359697920078</v>
      </c>
      <c r="D39" s="219">
        <f t="shared" si="6"/>
        <v>720.93913387677549</v>
      </c>
      <c r="E39" s="219">
        <f t="shared" si="6"/>
        <v>768.39544176144955</v>
      </c>
      <c r="F39" s="219">
        <f t="shared" si="6"/>
        <v>712.65296660124341</v>
      </c>
      <c r="G39" s="219">
        <f t="shared" si="6"/>
        <v>734.73931206409179</v>
      </c>
      <c r="H39" s="219">
        <f t="shared" si="6"/>
        <v>711.33697900325672</v>
      </c>
      <c r="I39" s="219">
        <f t="shared" si="6"/>
        <v>702.22037864995264</v>
      </c>
      <c r="J39" s="219">
        <f t="shared" si="6"/>
        <v>679.6144732218803</v>
      </c>
      <c r="K39" s="219">
        <f t="shared" si="6"/>
        <v>714.11663280252606</v>
      </c>
      <c r="L39" s="219">
        <f t="shared" si="6"/>
        <v>627.09715802411893</v>
      </c>
      <c r="M39" s="219">
        <f t="shared" si="6"/>
        <v>588.96939198651887</v>
      </c>
      <c r="N39" s="219">
        <f t="shared" si="6"/>
        <v>624.71419390890071</v>
      </c>
      <c r="O39" s="219">
        <f t="shared" si="6"/>
        <v>642.78235615142148</v>
      </c>
      <c r="P39" s="219">
        <f t="shared" si="6"/>
        <v>644.28776245206086</v>
      </c>
      <c r="Q39" s="219">
        <f t="shared" si="6"/>
        <v>652.7527081500109</v>
      </c>
      <c r="R39" s="219">
        <f t="shared" si="6"/>
        <v>655.62624959585958</v>
      </c>
      <c r="S39" s="219">
        <f t="shared" si="6"/>
        <v>659.4853657241855</v>
      </c>
      <c r="T39" s="219">
        <f t="shared" si="6"/>
        <v>665.39843434467048</v>
      </c>
      <c r="U39" s="219">
        <f t="shared" si="6"/>
        <v>666.86122176355218</v>
      </c>
      <c r="V39" s="219">
        <f t="shared" si="6"/>
        <v>673.04689337566606</v>
      </c>
      <c r="W39" s="219">
        <f t="shared" si="6"/>
        <v>673.34995788348999</v>
      </c>
      <c r="X39" s="219">
        <f t="shared" si="6"/>
        <v>673.82806003047972</v>
      </c>
      <c r="Y39" s="219">
        <f t="shared" si="6"/>
        <v>671.07889270980831</v>
      </c>
      <c r="Z39" s="219">
        <f t="shared" si="6"/>
        <v>670.80819418812462</v>
      </c>
      <c r="AA39" s="219">
        <f t="shared" si="6"/>
        <v>670.32731939019482</v>
      </c>
      <c r="AB39" s="219">
        <f t="shared" si="6"/>
        <v>673.37241774137033</v>
      </c>
      <c r="AC39" s="219">
        <f t="shared" si="6"/>
        <v>675.44161700720701</v>
      </c>
      <c r="AD39" s="219">
        <f t="shared" si="6"/>
        <v>677.43499102135536</v>
      </c>
      <c r="AE39" s="219">
        <f t="shared" si="6"/>
        <v>678.05523553175351</v>
      </c>
      <c r="AF39" s="219">
        <f t="shared" si="6"/>
        <v>681.66017977183674</v>
      </c>
      <c r="AG39" s="219">
        <f t="shared" si="6"/>
        <v>685.10014532498201</v>
      </c>
      <c r="AH39" s="219">
        <f t="shared" si="6"/>
        <v>687.49870735924787</v>
      </c>
      <c r="AI39" s="219">
        <f t="shared" si="6"/>
        <v>688.88687585403943</v>
      </c>
      <c r="AJ39" s="219">
        <f t="shared" si="6"/>
        <v>689.62829707097819</v>
      </c>
      <c r="AK39" s="219">
        <f t="shared" si="6"/>
        <v>691.91014867052581</v>
      </c>
      <c r="AL39" s="219">
        <f t="shared" si="6"/>
        <v>697.7400166026149</v>
      </c>
      <c r="AM39" s="219">
        <f t="shared" si="6"/>
        <v>703.27838133413115</v>
      </c>
      <c r="AN39" s="219">
        <f t="shared" si="6"/>
        <v>709.60341391751035</v>
      </c>
      <c r="AO39" s="219">
        <f t="shared" si="6"/>
        <v>715.88657499552198</v>
      </c>
      <c r="AP39" s="219">
        <f t="shared" si="6"/>
        <v>721.64291202768663</v>
      </c>
      <c r="AQ39" s="219">
        <f t="shared" si="6"/>
        <v>725.67561900619512</v>
      </c>
      <c r="AR39" s="219">
        <f t="shared" si="6"/>
        <v>728.09420123902282</v>
      </c>
      <c r="AS39" s="219">
        <f t="shared" si="6"/>
        <v>730.40901110596644</v>
      </c>
      <c r="AT39" s="219">
        <f t="shared" si="6"/>
        <v>736.82538351301775</v>
      </c>
      <c r="AU39" s="219">
        <f t="shared" si="6"/>
        <v>742.05088074507785</v>
      </c>
      <c r="AV39" s="219">
        <f t="shared" si="6"/>
        <v>749.07143343313032</v>
      </c>
      <c r="AW39" s="219">
        <f t="shared" si="6"/>
        <v>756.81597558923511</v>
      </c>
      <c r="AX39" s="219">
        <f t="shared" si="6"/>
        <v>762.65893455539742</v>
      </c>
      <c r="AY39" s="219">
        <f t="shared" si="6"/>
        <v>767.52061443046841</v>
      </c>
      <c r="AZ39" s="219">
        <f t="shared" si="6"/>
        <v>775.8527936220969</v>
      </c>
    </row>
    <row r="41" spans="1:52" ht="12" customHeight="1" x14ac:dyDescent="0.35">
      <c r="A41" s="204" t="s">
        <v>2620</v>
      </c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  <c r="AN41" s="230"/>
      <c r="AO41" s="230"/>
      <c r="AP41" s="230"/>
      <c r="AQ41" s="230"/>
      <c r="AR41" s="230"/>
      <c r="AS41" s="230"/>
      <c r="AT41" s="230"/>
      <c r="AU41" s="230"/>
      <c r="AV41" s="230"/>
      <c r="AW41" s="230"/>
      <c r="AX41" s="230"/>
      <c r="AY41" s="230"/>
      <c r="AZ41" s="230"/>
    </row>
    <row r="42" spans="1:52" ht="12" customHeight="1" x14ac:dyDescent="0.35">
      <c r="A42" s="231" t="s">
        <v>2602</v>
      </c>
      <c r="B42" s="232">
        <f t="shared" ref="B42:AZ46" si="7">B158-B100</f>
        <v>77046.113774814075</v>
      </c>
      <c r="C42" s="232">
        <f t="shared" si="7"/>
        <v>77036.118649999989</v>
      </c>
      <c r="D42" s="232">
        <f t="shared" si="7"/>
        <v>76413.086810000008</v>
      </c>
      <c r="E42" s="232">
        <f t="shared" si="7"/>
        <v>76673.728479999991</v>
      </c>
      <c r="F42" s="232">
        <f t="shared" si="7"/>
        <v>78200.006369999959</v>
      </c>
      <c r="G42" s="232">
        <f t="shared" si="7"/>
        <v>79438.761662775476</v>
      </c>
      <c r="H42" s="232">
        <f t="shared" si="7"/>
        <v>78525.691780000008</v>
      </c>
      <c r="I42" s="232">
        <f t="shared" si="7"/>
        <v>79884.775550000049</v>
      </c>
      <c r="J42" s="232">
        <f t="shared" si="7"/>
        <v>77424.142189999955</v>
      </c>
      <c r="K42" s="232">
        <f t="shared" si="7"/>
        <v>70579.408959999986</v>
      </c>
      <c r="L42" s="232">
        <f t="shared" si="7"/>
        <v>75619.689445601674</v>
      </c>
      <c r="M42" s="232">
        <f t="shared" si="7"/>
        <v>73623.416395934895</v>
      </c>
      <c r="N42" s="232">
        <f t="shared" si="7"/>
        <v>72417.523551240403</v>
      </c>
      <c r="O42" s="232">
        <f t="shared" si="7"/>
        <v>71327.723727577759</v>
      </c>
      <c r="P42" s="232">
        <f t="shared" si="7"/>
        <v>74966.675330984435</v>
      </c>
      <c r="Q42" s="232">
        <f t="shared" si="7"/>
        <v>70801.994485351621</v>
      </c>
      <c r="R42" s="232">
        <f t="shared" si="7"/>
        <v>71288.765433102963</v>
      </c>
      <c r="S42" s="232">
        <f t="shared" si="7"/>
        <v>72332.01222778509</v>
      </c>
      <c r="T42" s="232">
        <f t="shared" si="7"/>
        <v>73227.934362325905</v>
      </c>
      <c r="U42" s="232">
        <f t="shared" si="7"/>
        <v>74190.166989194258</v>
      </c>
      <c r="V42" s="232">
        <f t="shared" si="7"/>
        <v>75110.498374165938</v>
      </c>
      <c r="W42" s="232">
        <f t="shared" si="7"/>
        <v>75632.10208088989</v>
      </c>
      <c r="X42" s="232">
        <f t="shared" si="7"/>
        <v>76141.688538458664</v>
      </c>
      <c r="Y42" s="232">
        <f t="shared" si="7"/>
        <v>76111.200428397264</v>
      </c>
      <c r="Z42" s="232">
        <f t="shared" si="7"/>
        <v>76083.799049954701</v>
      </c>
      <c r="AA42" s="232">
        <f t="shared" si="7"/>
        <v>76274.893329848841</v>
      </c>
      <c r="AB42" s="232">
        <f t="shared" si="7"/>
        <v>76390.515507139076</v>
      </c>
      <c r="AC42" s="232">
        <f t="shared" si="7"/>
        <v>76075.039926280209</v>
      </c>
      <c r="AD42" s="232">
        <f t="shared" si="7"/>
        <v>76027.117636977317</v>
      </c>
      <c r="AE42" s="232">
        <f t="shared" si="7"/>
        <v>76314.634497063962</v>
      </c>
      <c r="AF42" s="232">
        <f t="shared" si="7"/>
        <v>75729.287225794629</v>
      </c>
      <c r="AG42" s="232">
        <f t="shared" si="7"/>
        <v>75680.744313645802</v>
      </c>
      <c r="AH42" s="232">
        <f t="shared" si="7"/>
        <v>75482.878212777854</v>
      </c>
      <c r="AI42" s="232">
        <f t="shared" si="7"/>
        <v>74733.402013799787</v>
      </c>
      <c r="AJ42" s="232">
        <f t="shared" si="7"/>
        <v>74721.731351572234</v>
      </c>
      <c r="AK42" s="232">
        <f t="shared" si="7"/>
        <v>74323.628012398491</v>
      </c>
      <c r="AL42" s="232">
        <f t="shared" si="7"/>
        <v>74657.308854750125</v>
      </c>
      <c r="AM42" s="232">
        <f t="shared" si="7"/>
        <v>74672.862396815151</v>
      </c>
      <c r="AN42" s="232">
        <f t="shared" si="7"/>
        <v>74611.525183375677</v>
      </c>
      <c r="AO42" s="232">
        <f t="shared" si="7"/>
        <v>74515.370343193776</v>
      </c>
      <c r="AP42" s="232">
        <f t="shared" si="7"/>
        <v>74419.033178645477</v>
      </c>
      <c r="AQ42" s="232">
        <f t="shared" si="7"/>
        <v>74130.388531290955</v>
      </c>
      <c r="AR42" s="232">
        <f t="shared" si="7"/>
        <v>73889.943946727231</v>
      </c>
      <c r="AS42" s="232">
        <f t="shared" si="7"/>
        <v>72878.176157138383</v>
      </c>
      <c r="AT42" s="232">
        <f t="shared" si="7"/>
        <v>72446.125734585381</v>
      </c>
      <c r="AU42" s="232">
        <f t="shared" si="7"/>
        <v>72195.286919301463</v>
      </c>
      <c r="AV42" s="232">
        <f t="shared" si="7"/>
        <v>71907.888280592742</v>
      </c>
      <c r="AW42" s="232">
        <f t="shared" si="7"/>
        <v>71067.695723074576</v>
      </c>
      <c r="AX42" s="232">
        <f t="shared" si="7"/>
        <v>70713.959825333892</v>
      </c>
      <c r="AY42" s="232">
        <f t="shared" si="7"/>
        <v>70820.406342675007</v>
      </c>
      <c r="AZ42" s="232">
        <f t="shared" si="7"/>
        <v>70108.443407483399</v>
      </c>
    </row>
    <row r="43" spans="1:52" ht="12" customHeight="1" x14ac:dyDescent="0.35">
      <c r="A43" s="233" t="s">
        <v>2603</v>
      </c>
      <c r="B43" s="234">
        <f t="shared" si="7"/>
        <v>256.11454640535192</v>
      </c>
      <c r="C43" s="234">
        <f t="shared" si="7"/>
        <v>264.56105000000122</v>
      </c>
      <c r="D43" s="234">
        <f t="shared" si="7"/>
        <v>252.69780000000927</v>
      </c>
      <c r="E43" s="234">
        <f t="shared" si="7"/>
        <v>271.37450000000035</v>
      </c>
      <c r="F43" s="234">
        <f t="shared" si="7"/>
        <v>299.56517999998988</v>
      </c>
      <c r="G43" s="234">
        <f t="shared" si="7"/>
        <v>328.98923580036859</v>
      </c>
      <c r="H43" s="234">
        <f t="shared" si="7"/>
        <v>395.08591000000888</v>
      </c>
      <c r="I43" s="234">
        <f t="shared" si="7"/>
        <v>414.72530000001433</v>
      </c>
      <c r="J43" s="234">
        <f t="shared" si="7"/>
        <v>425.97825999998201</v>
      </c>
      <c r="K43" s="234">
        <f t="shared" si="7"/>
        <v>280.18651999998951</v>
      </c>
      <c r="L43" s="234">
        <f t="shared" si="7"/>
        <v>636.73272383949802</v>
      </c>
      <c r="M43" s="234">
        <f t="shared" si="7"/>
        <v>607.65562547036768</v>
      </c>
      <c r="N43" s="234">
        <f t="shared" si="7"/>
        <v>642.37366839593517</v>
      </c>
      <c r="O43" s="234">
        <f t="shared" si="7"/>
        <v>651.29848555741944</v>
      </c>
      <c r="P43" s="234">
        <f t="shared" si="7"/>
        <v>650.57668598360021</v>
      </c>
      <c r="Q43" s="234">
        <f t="shared" si="7"/>
        <v>645.24052553522904</v>
      </c>
      <c r="R43" s="234">
        <f t="shared" si="7"/>
        <v>626.57543347438718</v>
      </c>
      <c r="S43" s="234">
        <f t="shared" si="7"/>
        <v>700.85209064850812</v>
      </c>
      <c r="T43" s="234">
        <f t="shared" si="7"/>
        <v>703.55318567724419</v>
      </c>
      <c r="U43" s="234">
        <f t="shared" si="7"/>
        <v>722.40426057864056</v>
      </c>
      <c r="V43" s="234">
        <f t="shared" si="7"/>
        <v>753.09197496143645</v>
      </c>
      <c r="W43" s="234">
        <f t="shared" si="7"/>
        <v>760.95774665863416</v>
      </c>
      <c r="X43" s="234">
        <f t="shared" si="7"/>
        <v>758.33430902237683</v>
      </c>
      <c r="Y43" s="234">
        <f t="shared" si="7"/>
        <v>747.12375851511706</v>
      </c>
      <c r="Z43" s="234">
        <f t="shared" si="7"/>
        <v>721.08911355234216</v>
      </c>
      <c r="AA43" s="234">
        <f t="shared" si="7"/>
        <v>728.11656843377023</v>
      </c>
      <c r="AB43" s="234">
        <f t="shared" si="7"/>
        <v>726.26960051905814</v>
      </c>
      <c r="AC43" s="234">
        <f t="shared" si="7"/>
        <v>724.49087018886814</v>
      </c>
      <c r="AD43" s="234">
        <f t="shared" si="7"/>
        <v>726.09549256034018</v>
      </c>
      <c r="AE43" s="234">
        <f t="shared" si="7"/>
        <v>730.42351595084801</v>
      </c>
      <c r="AF43" s="234">
        <f t="shared" si="7"/>
        <v>728.29777313770398</v>
      </c>
      <c r="AG43" s="234">
        <f t="shared" si="7"/>
        <v>730.70585491884856</v>
      </c>
      <c r="AH43" s="234">
        <f t="shared" si="7"/>
        <v>733.77946278112915</v>
      </c>
      <c r="AI43" s="234">
        <f t="shared" si="7"/>
        <v>726.78496857746927</v>
      </c>
      <c r="AJ43" s="234">
        <f t="shared" si="7"/>
        <v>723.60976404886708</v>
      </c>
      <c r="AK43" s="234">
        <f t="shared" si="7"/>
        <v>713.88342486784347</v>
      </c>
      <c r="AL43" s="234">
        <f t="shared" si="7"/>
        <v>715.12213914794609</v>
      </c>
      <c r="AM43" s="234">
        <f t="shared" si="7"/>
        <v>714.76240422508158</v>
      </c>
      <c r="AN43" s="234">
        <f t="shared" si="7"/>
        <v>714.04945641666166</v>
      </c>
      <c r="AO43" s="234">
        <f t="shared" si="7"/>
        <v>708.65097186421917</v>
      </c>
      <c r="AP43" s="234">
        <f t="shared" si="7"/>
        <v>674.6290190055829</v>
      </c>
      <c r="AQ43" s="234">
        <f t="shared" si="7"/>
        <v>665.85622234691618</v>
      </c>
      <c r="AR43" s="234">
        <f t="shared" si="7"/>
        <v>624.52622077700335</v>
      </c>
      <c r="AS43" s="234">
        <f t="shared" si="7"/>
        <v>548.52342800083591</v>
      </c>
      <c r="AT43" s="234">
        <f t="shared" si="7"/>
        <v>401.29964229870421</v>
      </c>
      <c r="AU43" s="234">
        <f t="shared" si="7"/>
        <v>389.88917549904522</v>
      </c>
      <c r="AV43" s="234">
        <f t="shared" si="7"/>
        <v>367.04055236361881</v>
      </c>
      <c r="AW43" s="234">
        <f t="shared" si="7"/>
        <v>331.53398033366705</v>
      </c>
      <c r="AX43" s="234">
        <f t="shared" si="7"/>
        <v>315.59406298420294</v>
      </c>
      <c r="AY43" s="234">
        <f t="shared" si="7"/>
        <v>311.08837150906311</v>
      </c>
      <c r="AZ43" s="234">
        <f t="shared" si="7"/>
        <v>295.72160878518213</v>
      </c>
    </row>
    <row r="44" spans="1:52" ht="12" customHeight="1" x14ac:dyDescent="0.35">
      <c r="A44" s="235" t="s">
        <v>2604</v>
      </c>
      <c r="B44" s="236">
        <f t="shared" si="7"/>
        <v>62673.296098939827</v>
      </c>
      <c r="C44" s="236">
        <f t="shared" si="7"/>
        <v>63309.151199999986</v>
      </c>
      <c r="D44" s="236">
        <f t="shared" si="7"/>
        <v>64010.149719999987</v>
      </c>
      <c r="E44" s="236">
        <f t="shared" si="7"/>
        <v>63403.244449999984</v>
      </c>
      <c r="F44" s="236">
        <f t="shared" si="7"/>
        <v>64286.237199999981</v>
      </c>
      <c r="G44" s="236">
        <f t="shared" si="7"/>
        <v>65017.774711818362</v>
      </c>
      <c r="H44" s="236">
        <f t="shared" si="7"/>
        <v>65304.482199999984</v>
      </c>
      <c r="I44" s="236">
        <f t="shared" si="7"/>
        <v>65770.029070000019</v>
      </c>
      <c r="J44" s="236">
        <f t="shared" si="7"/>
        <v>63708.170799999978</v>
      </c>
      <c r="K44" s="236">
        <f t="shared" si="7"/>
        <v>58816.539879999997</v>
      </c>
      <c r="L44" s="236">
        <f t="shared" si="7"/>
        <v>62231.123044972213</v>
      </c>
      <c r="M44" s="236">
        <f t="shared" si="7"/>
        <v>59622.660821702601</v>
      </c>
      <c r="N44" s="236">
        <f t="shared" si="7"/>
        <v>59308.165327326409</v>
      </c>
      <c r="O44" s="236">
        <f t="shared" si="7"/>
        <v>58182.6189662412</v>
      </c>
      <c r="P44" s="236">
        <f t="shared" si="7"/>
        <v>61333.488064497782</v>
      </c>
      <c r="Q44" s="236">
        <f t="shared" si="7"/>
        <v>57375.611848618471</v>
      </c>
      <c r="R44" s="236">
        <f t="shared" si="7"/>
        <v>57871.722934909601</v>
      </c>
      <c r="S44" s="236">
        <f t="shared" si="7"/>
        <v>58217.653070485147</v>
      </c>
      <c r="T44" s="236">
        <f t="shared" si="7"/>
        <v>58778.751212028823</v>
      </c>
      <c r="U44" s="236">
        <f t="shared" si="7"/>
        <v>59318.658808794018</v>
      </c>
      <c r="V44" s="236">
        <f t="shared" si="7"/>
        <v>59788.911795638953</v>
      </c>
      <c r="W44" s="236">
        <f t="shared" si="7"/>
        <v>59947.977093792106</v>
      </c>
      <c r="X44" s="236">
        <f t="shared" si="7"/>
        <v>60051.77595510424</v>
      </c>
      <c r="Y44" s="236">
        <f t="shared" si="7"/>
        <v>59523.884848907845</v>
      </c>
      <c r="Z44" s="236">
        <f t="shared" si="7"/>
        <v>59201.790555475833</v>
      </c>
      <c r="AA44" s="236">
        <f t="shared" si="7"/>
        <v>59071.188095116464</v>
      </c>
      <c r="AB44" s="236">
        <f t="shared" si="7"/>
        <v>58850.936441267564</v>
      </c>
      <c r="AC44" s="236">
        <f t="shared" si="7"/>
        <v>57950.03215348901</v>
      </c>
      <c r="AD44" s="236">
        <f t="shared" si="7"/>
        <v>57492.99546204599</v>
      </c>
      <c r="AE44" s="236">
        <f t="shared" si="7"/>
        <v>57588.418109560058</v>
      </c>
      <c r="AF44" s="236">
        <f t="shared" si="7"/>
        <v>56504.28252609777</v>
      </c>
      <c r="AG44" s="236">
        <f t="shared" si="7"/>
        <v>56130.832222005913</v>
      </c>
      <c r="AH44" s="236">
        <f t="shared" si="7"/>
        <v>55572.152396919977</v>
      </c>
      <c r="AI44" s="236">
        <f t="shared" si="7"/>
        <v>54421.437351162</v>
      </c>
      <c r="AJ44" s="236">
        <f t="shared" si="7"/>
        <v>54217.25419832328</v>
      </c>
      <c r="AK44" s="236">
        <f t="shared" si="7"/>
        <v>53546.886770725905</v>
      </c>
      <c r="AL44" s="236">
        <f t="shared" si="7"/>
        <v>53767.668490138181</v>
      </c>
      <c r="AM44" s="236">
        <f t="shared" si="7"/>
        <v>53639.118987731825</v>
      </c>
      <c r="AN44" s="236">
        <f t="shared" si="7"/>
        <v>53438.653409579638</v>
      </c>
      <c r="AO44" s="236">
        <f t="shared" si="7"/>
        <v>53264.380455904764</v>
      </c>
      <c r="AP44" s="236">
        <f t="shared" si="7"/>
        <v>53120.817699853949</v>
      </c>
      <c r="AQ44" s="236">
        <f t="shared" si="7"/>
        <v>52732.540562752532</v>
      </c>
      <c r="AR44" s="236">
        <f t="shared" si="7"/>
        <v>52432.683027382656</v>
      </c>
      <c r="AS44" s="236">
        <f t="shared" si="7"/>
        <v>51400.448968004508</v>
      </c>
      <c r="AT44" s="236">
        <f t="shared" si="7"/>
        <v>51049.118579224749</v>
      </c>
      <c r="AU44" s="236">
        <f t="shared" si="7"/>
        <v>50782.704633304835</v>
      </c>
      <c r="AV44" s="236">
        <f t="shared" si="7"/>
        <v>50489.129640280298</v>
      </c>
      <c r="AW44" s="236">
        <f t="shared" si="7"/>
        <v>49684.53371073478</v>
      </c>
      <c r="AX44" s="236">
        <f t="shared" si="7"/>
        <v>49369.891971164398</v>
      </c>
      <c r="AY44" s="236">
        <f t="shared" si="7"/>
        <v>49436.001082935807</v>
      </c>
      <c r="AZ44" s="236">
        <f t="shared" si="7"/>
        <v>48774.597783189936</v>
      </c>
    </row>
    <row r="45" spans="1:52" ht="12" customHeight="1" x14ac:dyDescent="0.35">
      <c r="A45" s="237" t="s">
        <v>2605</v>
      </c>
      <c r="B45" s="238">
        <f t="shared" si="7"/>
        <v>797.44448931500165</v>
      </c>
      <c r="C45" s="238">
        <f t="shared" si="7"/>
        <v>1403.8842400000003</v>
      </c>
      <c r="D45" s="238">
        <f t="shared" si="7"/>
        <v>1467.2969199999998</v>
      </c>
      <c r="E45" s="238">
        <f t="shared" si="7"/>
        <v>839.75095000000056</v>
      </c>
      <c r="F45" s="238">
        <f t="shared" si="7"/>
        <v>770.40940000000001</v>
      </c>
      <c r="G45" s="238">
        <f t="shared" si="7"/>
        <v>992.00787179266308</v>
      </c>
      <c r="H45" s="238">
        <f t="shared" si="7"/>
        <v>1236.23803</v>
      </c>
      <c r="I45" s="238">
        <f t="shared" si="7"/>
        <v>1425.6091900000001</v>
      </c>
      <c r="J45" s="238">
        <f t="shared" si="7"/>
        <v>1259.6252699999998</v>
      </c>
      <c r="K45" s="238">
        <f t="shared" si="7"/>
        <v>704.81862000000001</v>
      </c>
      <c r="L45" s="238">
        <f t="shared" si="7"/>
        <v>614.16950388795544</v>
      </c>
      <c r="M45" s="238">
        <f t="shared" si="7"/>
        <v>872.0748566090283</v>
      </c>
      <c r="N45" s="238">
        <f t="shared" si="7"/>
        <v>794.58317027633097</v>
      </c>
      <c r="O45" s="238">
        <f t="shared" si="7"/>
        <v>766.7657329194343</v>
      </c>
      <c r="P45" s="238">
        <f t="shared" si="7"/>
        <v>773.10918635905114</v>
      </c>
      <c r="Q45" s="238">
        <f t="shared" si="7"/>
        <v>705.71807183601368</v>
      </c>
      <c r="R45" s="238">
        <f t="shared" si="7"/>
        <v>710.5231558198393</v>
      </c>
      <c r="S45" s="238">
        <f t="shared" si="7"/>
        <v>720.12938962880003</v>
      </c>
      <c r="T45" s="238">
        <f t="shared" si="7"/>
        <v>722.9261557901641</v>
      </c>
      <c r="U45" s="238">
        <f t="shared" si="7"/>
        <v>723.74530188111271</v>
      </c>
      <c r="V45" s="238">
        <f t="shared" si="7"/>
        <v>723.20678304625199</v>
      </c>
      <c r="W45" s="238">
        <f t="shared" si="7"/>
        <v>726.66314400232795</v>
      </c>
      <c r="X45" s="238">
        <f t="shared" si="7"/>
        <v>711.84895820311954</v>
      </c>
      <c r="Y45" s="238">
        <f t="shared" si="7"/>
        <v>695.97639307874465</v>
      </c>
      <c r="Z45" s="238">
        <f t="shared" si="7"/>
        <v>657.66952185947525</v>
      </c>
      <c r="AA45" s="238">
        <f t="shared" si="7"/>
        <v>627.69454306598936</v>
      </c>
      <c r="AB45" s="238">
        <f t="shared" si="7"/>
        <v>629.10616836180657</v>
      </c>
      <c r="AC45" s="238">
        <f t="shared" si="7"/>
        <v>589.16319695254015</v>
      </c>
      <c r="AD45" s="238">
        <f t="shared" si="7"/>
        <v>587.4878799524588</v>
      </c>
      <c r="AE45" s="238">
        <f t="shared" si="7"/>
        <v>590.02497140646778</v>
      </c>
      <c r="AF45" s="238">
        <f t="shared" si="7"/>
        <v>568.18441042691325</v>
      </c>
      <c r="AG45" s="238">
        <f t="shared" si="7"/>
        <v>567.41597408249731</v>
      </c>
      <c r="AH45" s="238">
        <f t="shared" si="7"/>
        <v>567.6215038453854</v>
      </c>
      <c r="AI45" s="238">
        <f t="shared" si="7"/>
        <v>561.56425443529201</v>
      </c>
      <c r="AJ45" s="238">
        <f t="shared" si="7"/>
        <v>528.7157205136516</v>
      </c>
      <c r="AK45" s="238">
        <f t="shared" si="7"/>
        <v>496.59855485327853</v>
      </c>
      <c r="AL45" s="238">
        <f t="shared" si="7"/>
        <v>496.5971140624581</v>
      </c>
      <c r="AM45" s="238">
        <f t="shared" si="7"/>
        <v>473.51534382130285</v>
      </c>
      <c r="AN45" s="238">
        <f t="shared" si="7"/>
        <v>460.27854824163182</v>
      </c>
      <c r="AO45" s="238">
        <f t="shared" si="7"/>
        <v>444.84862192686774</v>
      </c>
      <c r="AP45" s="238">
        <f t="shared" si="7"/>
        <v>425.88557065122086</v>
      </c>
      <c r="AQ45" s="238">
        <f t="shared" si="7"/>
        <v>420.76813713335605</v>
      </c>
      <c r="AR45" s="238">
        <f t="shared" si="7"/>
        <v>395.39978027094037</v>
      </c>
      <c r="AS45" s="238">
        <f t="shared" si="7"/>
        <v>356.88563393257868</v>
      </c>
      <c r="AT45" s="238">
        <f t="shared" si="7"/>
        <v>303.50997143573602</v>
      </c>
      <c r="AU45" s="238">
        <f t="shared" si="7"/>
        <v>280.45848256133797</v>
      </c>
      <c r="AV45" s="238">
        <f t="shared" si="7"/>
        <v>277.21477280764623</v>
      </c>
      <c r="AW45" s="238">
        <f t="shared" si="7"/>
        <v>241.47259813027222</v>
      </c>
      <c r="AX45" s="238">
        <f t="shared" si="7"/>
        <v>232.73647937977887</v>
      </c>
      <c r="AY45" s="238">
        <f t="shared" si="7"/>
        <v>230.14233334913934</v>
      </c>
      <c r="AZ45" s="238">
        <f t="shared" si="7"/>
        <v>215.03706859938563</v>
      </c>
    </row>
    <row r="46" spans="1:52" ht="12" customHeight="1" x14ac:dyDescent="0.35">
      <c r="A46" s="237" t="s">
        <v>2606</v>
      </c>
      <c r="B46" s="238">
        <f t="shared" si="7"/>
        <v>2866.4792704500187</v>
      </c>
      <c r="C46" s="238">
        <f t="shared" si="7"/>
        <v>3499.1499899999994</v>
      </c>
      <c r="D46" s="238">
        <f t="shared" si="7"/>
        <v>3616.9832899999997</v>
      </c>
      <c r="E46" s="238">
        <f t="shared" si="7"/>
        <v>3290.3727500000014</v>
      </c>
      <c r="F46" s="238">
        <f t="shared" si="7"/>
        <v>3857.45019</v>
      </c>
      <c r="G46" s="238">
        <f t="shared" si="7"/>
        <v>4391.9984657610967</v>
      </c>
      <c r="H46" s="238">
        <f t="shared" si="7"/>
        <v>5483.4261699999988</v>
      </c>
      <c r="I46" s="238">
        <f t="shared" si="7"/>
        <v>5909.9133199999987</v>
      </c>
      <c r="J46" s="238">
        <f t="shared" si="7"/>
        <v>6028.0777999999991</v>
      </c>
      <c r="K46" s="238">
        <f t="shared" si="7"/>
        <v>6015.2261999999992</v>
      </c>
      <c r="L46" s="238">
        <f t="shared" si="7"/>
        <v>6000.5596349095495</v>
      </c>
      <c r="M46" s="238">
        <f t="shared" si="7"/>
        <v>6585.0799760850305</v>
      </c>
      <c r="N46" s="238">
        <f t="shared" si="7"/>
        <v>6062.698439957996</v>
      </c>
      <c r="O46" s="238">
        <f t="shared" si="7"/>
        <v>9186.2623774309559</v>
      </c>
      <c r="P46" s="238">
        <f t="shared" si="7"/>
        <v>11141.435739057848</v>
      </c>
      <c r="Q46" s="238">
        <f t="shared" si="7"/>
        <v>11480.121560532487</v>
      </c>
      <c r="R46" s="238">
        <f t="shared" si="7"/>
        <v>11507.229352936478</v>
      </c>
      <c r="S46" s="238">
        <f t="shared" si="7"/>
        <v>11433.248180311835</v>
      </c>
      <c r="T46" s="238">
        <f t="shared" si="7"/>
        <v>11580.943172286174</v>
      </c>
      <c r="U46" s="238">
        <f t="shared" si="7"/>
        <v>11723.028129139904</v>
      </c>
      <c r="V46" s="238">
        <f t="shared" si="7"/>
        <v>11856.802695242204</v>
      </c>
      <c r="W46" s="238">
        <f t="shared" si="7"/>
        <v>12011.022511969737</v>
      </c>
      <c r="X46" s="238">
        <f t="shared" si="7"/>
        <v>12153.899455944091</v>
      </c>
      <c r="Y46" s="238">
        <f t="shared" si="7"/>
        <v>12362.764877804393</v>
      </c>
      <c r="Z46" s="238">
        <f t="shared" si="7"/>
        <v>12481.559930414927</v>
      </c>
      <c r="AA46" s="238">
        <f t="shared" si="7"/>
        <v>12570.687849856402</v>
      </c>
      <c r="AB46" s="238">
        <f t="shared" si="7"/>
        <v>12671.47122853829</v>
      </c>
      <c r="AC46" s="238">
        <f t="shared" si="7"/>
        <v>12827.419524147652</v>
      </c>
      <c r="AD46" s="238">
        <f t="shared" si="7"/>
        <v>12931.058176379047</v>
      </c>
      <c r="AE46" s="238">
        <f t="shared" si="7"/>
        <v>13025.062143794496</v>
      </c>
      <c r="AF46" s="238">
        <f t="shared" si="7"/>
        <v>13141.230861987478</v>
      </c>
      <c r="AG46" s="238">
        <f t="shared" si="7"/>
        <v>13216.232476327732</v>
      </c>
      <c r="AH46" s="238">
        <f t="shared" si="7"/>
        <v>13285.892971322206</v>
      </c>
      <c r="AI46" s="238">
        <f t="shared" si="7"/>
        <v>13425.194716573602</v>
      </c>
      <c r="AJ46" s="238">
        <f t="shared" si="7"/>
        <v>13487.389406613751</v>
      </c>
      <c r="AK46" s="238">
        <f t="shared" si="7"/>
        <v>13543.71622575449</v>
      </c>
      <c r="AL46" s="238">
        <f t="shared" si="7"/>
        <v>13633.131004533516</v>
      </c>
      <c r="AM46" s="238">
        <f t="shared" si="7"/>
        <v>13729.168921120716</v>
      </c>
      <c r="AN46" s="238">
        <f t="shared" si="7"/>
        <v>13831.552586982509</v>
      </c>
      <c r="AO46" s="238">
        <f t="shared" si="7"/>
        <v>13936.366061489716</v>
      </c>
      <c r="AP46" s="238">
        <f t="shared" si="7"/>
        <v>14037.537946205306</v>
      </c>
      <c r="AQ46" s="238">
        <f t="shared" si="7"/>
        <v>14085.335556477137</v>
      </c>
      <c r="AR46" s="238">
        <f t="shared" si="7"/>
        <v>14150.240831142275</v>
      </c>
      <c r="AS46" s="238">
        <f t="shared" si="7"/>
        <v>14085.025125087726</v>
      </c>
      <c r="AT46" s="238">
        <f t="shared" si="7"/>
        <v>14110.303779640355</v>
      </c>
      <c r="AU46" s="238">
        <f t="shared" si="7"/>
        <v>14144.612647353795</v>
      </c>
      <c r="AV46" s="238">
        <f t="shared" si="7"/>
        <v>14169.804401582824</v>
      </c>
      <c r="AW46" s="238">
        <f t="shared" si="7"/>
        <v>14142.590863749487</v>
      </c>
      <c r="AX46" s="238">
        <f t="shared" si="7"/>
        <v>14172.005094324286</v>
      </c>
      <c r="AY46" s="238">
        <f t="shared" si="7"/>
        <v>14231.265394634705</v>
      </c>
      <c r="AZ46" s="238">
        <f t="shared" si="7"/>
        <v>14195.227074259174</v>
      </c>
    </row>
    <row r="47" spans="1:52" ht="12" customHeight="1" x14ac:dyDescent="0.35">
      <c r="A47" s="237" t="s">
        <v>2607</v>
      </c>
      <c r="B47" s="238">
        <f t="shared" ref="B47:AZ51" si="8">B163-B105</f>
        <v>3730.7477883947877</v>
      </c>
      <c r="C47" s="238">
        <f t="shared" si="8"/>
        <v>3149.6325199999883</v>
      </c>
      <c r="D47" s="238">
        <f t="shared" si="8"/>
        <v>3187.3964799999962</v>
      </c>
      <c r="E47" s="238">
        <f t="shared" si="8"/>
        <v>3001.689589999989</v>
      </c>
      <c r="F47" s="238">
        <f t="shared" si="8"/>
        <v>3156.4586799999988</v>
      </c>
      <c r="G47" s="238">
        <f t="shared" si="8"/>
        <v>3358.9423973198518</v>
      </c>
      <c r="H47" s="238">
        <f t="shared" si="8"/>
        <v>3118.4413400000003</v>
      </c>
      <c r="I47" s="238">
        <f t="shared" si="8"/>
        <v>3357.7257500000105</v>
      </c>
      <c r="J47" s="238">
        <f t="shared" si="8"/>
        <v>3047.1151099999984</v>
      </c>
      <c r="K47" s="238">
        <f t="shared" si="8"/>
        <v>2686.6957300000067</v>
      </c>
      <c r="L47" s="238">
        <f t="shared" si="8"/>
        <v>3405.7952181439655</v>
      </c>
      <c r="M47" s="238">
        <f t="shared" si="8"/>
        <v>2746.94338602481</v>
      </c>
      <c r="N47" s="238">
        <f t="shared" si="8"/>
        <v>2439.5005920042845</v>
      </c>
      <c r="O47" s="238">
        <f t="shared" si="8"/>
        <v>2030.9060866103225</v>
      </c>
      <c r="P47" s="238">
        <f t="shared" si="8"/>
        <v>1650.4269663291298</v>
      </c>
      <c r="Q47" s="238">
        <f t="shared" si="8"/>
        <v>1553.8561736921074</v>
      </c>
      <c r="R47" s="238">
        <f t="shared" si="8"/>
        <v>1525.4284673351744</v>
      </c>
      <c r="S47" s="238">
        <f t="shared" si="8"/>
        <v>1478.6810726085068</v>
      </c>
      <c r="T47" s="238">
        <f t="shared" si="8"/>
        <v>1483.8634570853023</v>
      </c>
      <c r="U47" s="238">
        <f t="shared" si="8"/>
        <v>1500.1573283059104</v>
      </c>
      <c r="V47" s="238">
        <f t="shared" si="8"/>
        <v>1519.1776565119471</v>
      </c>
      <c r="W47" s="238">
        <f t="shared" si="8"/>
        <v>1526.6660712035939</v>
      </c>
      <c r="X47" s="238">
        <f t="shared" si="8"/>
        <v>1536.4612414747708</v>
      </c>
      <c r="Y47" s="238">
        <f t="shared" si="8"/>
        <v>1541.7443701971413</v>
      </c>
      <c r="Z47" s="238">
        <f t="shared" si="8"/>
        <v>1552.1448911296575</v>
      </c>
      <c r="AA47" s="238">
        <f t="shared" si="8"/>
        <v>1562.0265282476446</v>
      </c>
      <c r="AB47" s="238">
        <f t="shared" si="8"/>
        <v>1576.9873484732279</v>
      </c>
      <c r="AC47" s="238">
        <f t="shared" si="8"/>
        <v>1596.5601814257075</v>
      </c>
      <c r="AD47" s="238">
        <f t="shared" si="8"/>
        <v>1598.4207801828566</v>
      </c>
      <c r="AE47" s="238">
        <f t="shared" si="8"/>
        <v>1611.4525632766897</v>
      </c>
      <c r="AF47" s="238">
        <f t="shared" si="8"/>
        <v>1624.9635464418552</v>
      </c>
      <c r="AG47" s="238">
        <f t="shared" si="8"/>
        <v>1629.3934880362749</v>
      </c>
      <c r="AH47" s="238">
        <f t="shared" si="8"/>
        <v>1643.435769192223</v>
      </c>
      <c r="AI47" s="238">
        <f t="shared" si="8"/>
        <v>1597.0788053592078</v>
      </c>
      <c r="AJ47" s="238">
        <f t="shared" si="8"/>
        <v>1612.8753340012674</v>
      </c>
      <c r="AK47" s="238">
        <f t="shared" si="8"/>
        <v>1618.7460927667639</v>
      </c>
      <c r="AL47" s="238">
        <f t="shared" si="8"/>
        <v>1630.71245178544</v>
      </c>
      <c r="AM47" s="238">
        <f t="shared" si="8"/>
        <v>1641.8563665384213</v>
      </c>
      <c r="AN47" s="238">
        <f t="shared" si="8"/>
        <v>1652.4848487718343</v>
      </c>
      <c r="AO47" s="238">
        <f t="shared" si="8"/>
        <v>1663.1396964886565</v>
      </c>
      <c r="AP47" s="238">
        <f t="shared" si="8"/>
        <v>1673.1546104539025</v>
      </c>
      <c r="AQ47" s="238">
        <f t="shared" si="8"/>
        <v>1649.9299409993205</v>
      </c>
      <c r="AR47" s="238">
        <f t="shared" si="8"/>
        <v>1635.8971712569155</v>
      </c>
      <c r="AS47" s="238">
        <f t="shared" si="8"/>
        <v>1562.8065747187254</v>
      </c>
      <c r="AT47" s="238">
        <f t="shared" si="8"/>
        <v>1567.2059035547977</v>
      </c>
      <c r="AU47" s="238">
        <f t="shared" si="8"/>
        <v>1559.3302431743318</v>
      </c>
      <c r="AV47" s="238">
        <f t="shared" si="8"/>
        <v>1560.4475046105824</v>
      </c>
      <c r="AW47" s="238">
        <f t="shared" si="8"/>
        <v>1548.6457994398002</v>
      </c>
      <c r="AX47" s="238">
        <f t="shared" si="8"/>
        <v>1509.8819697112492</v>
      </c>
      <c r="AY47" s="238">
        <f t="shared" si="8"/>
        <v>1516.0794958963459</v>
      </c>
      <c r="AZ47" s="238">
        <f t="shared" si="8"/>
        <v>1506.4058047974283</v>
      </c>
    </row>
    <row r="48" spans="1:52" ht="12" customHeight="1" x14ac:dyDescent="0.35">
      <c r="A48" s="237" t="s">
        <v>2608</v>
      </c>
      <c r="B48" s="238">
        <f t="shared" si="8"/>
        <v>3048.6285347132703</v>
      </c>
      <c r="C48" s="238">
        <f t="shared" si="8"/>
        <v>3201.5659899999996</v>
      </c>
      <c r="D48" s="238">
        <f t="shared" si="8"/>
        <v>3384.8348300000002</v>
      </c>
      <c r="E48" s="238">
        <f t="shared" si="8"/>
        <v>2242.3692399999995</v>
      </c>
      <c r="F48" s="238">
        <f t="shared" si="8"/>
        <v>1966.2887699999997</v>
      </c>
      <c r="G48" s="238">
        <f t="shared" si="8"/>
        <v>2082.7360827252296</v>
      </c>
      <c r="H48" s="238">
        <f t="shared" si="8"/>
        <v>2194.5854099999988</v>
      </c>
      <c r="I48" s="238">
        <f t="shared" si="8"/>
        <v>2073.1742300000001</v>
      </c>
      <c r="J48" s="238">
        <f t="shared" si="8"/>
        <v>2183.1311699999997</v>
      </c>
      <c r="K48" s="238">
        <f t="shared" si="8"/>
        <v>2046.4006499999996</v>
      </c>
      <c r="L48" s="238">
        <f t="shared" si="8"/>
        <v>1980.5103520544155</v>
      </c>
      <c r="M48" s="238">
        <f t="shared" si="8"/>
        <v>1981.4661911490923</v>
      </c>
      <c r="N48" s="238">
        <f t="shared" si="8"/>
        <v>2121.9070290021386</v>
      </c>
      <c r="O48" s="238">
        <f t="shared" si="8"/>
        <v>1607.9113630061802</v>
      </c>
      <c r="P48" s="238">
        <f t="shared" si="8"/>
        <v>1568.7408649883744</v>
      </c>
      <c r="Q48" s="238">
        <f t="shared" si="8"/>
        <v>1621.2848309305944</v>
      </c>
      <c r="R48" s="238">
        <f t="shared" si="8"/>
        <v>1673.1373333732579</v>
      </c>
      <c r="S48" s="238">
        <f t="shared" si="8"/>
        <v>1697.3662369078816</v>
      </c>
      <c r="T48" s="238">
        <f t="shared" si="8"/>
        <v>1704.3245213109599</v>
      </c>
      <c r="U48" s="238">
        <f t="shared" si="8"/>
        <v>1702.5789018283965</v>
      </c>
      <c r="V48" s="238">
        <f t="shared" si="8"/>
        <v>1695.1222113401329</v>
      </c>
      <c r="W48" s="238">
        <f t="shared" si="8"/>
        <v>1683.2597613081214</v>
      </c>
      <c r="X48" s="238">
        <f t="shared" si="8"/>
        <v>1655.7741798733812</v>
      </c>
      <c r="Y48" s="238">
        <f t="shared" si="8"/>
        <v>1605.9786180452979</v>
      </c>
      <c r="Z48" s="238">
        <f t="shared" si="8"/>
        <v>1595.3401191372836</v>
      </c>
      <c r="AA48" s="238">
        <f t="shared" si="8"/>
        <v>1534.6838535309007</v>
      </c>
      <c r="AB48" s="238">
        <f t="shared" si="8"/>
        <v>1467.6175955556268</v>
      </c>
      <c r="AC48" s="238">
        <f t="shared" si="8"/>
        <v>1321.1358516773862</v>
      </c>
      <c r="AD48" s="238">
        <f t="shared" si="8"/>
        <v>1283.128936185758</v>
      </c>
      <c r="AE48" s="238">
        <f t="shared" si="8"/>
        <v>1283.279421434798</v>
      </c>
      <c r="AF48" s="238">
        <f t="shared" si="8"/>
        <v>1139.5631408184188</v>
      </c>
      <c r="AG48" s="238">
        <f t="shared" si="8"/>
        <v>1139.0192550669374</v>
      </c>
      <c r="AH48" s="238">
        <f t="shared" si="8"/>
        <v>1052.3418347029497</v>
      </c>
      <c r="AI48" s="238">
        <f t="shared" si="8"/>
        <v>1004.4410112286799</v>
      </c>
      <c r="AJ48" s="238">
        <f t="shared" si="8"/>
        <v>957.37007198544813</v>
      </c>
      <c r="AK48" s="238">
        <f t="shared" si="8"/>
        <v>888.9251958626013</v>
      </c>
      <c r="AL48" s="238">
        <f t="shared" si="8"/>
        <v>885.6967537097114</v>
      </c>
      <c r="AM48" s="238">
        <f t="shared" si="8"/>
        <v>829.52240754755758</v>
      </c>
      <c r="AN48" s="238">
        <f t="shared" si="8"/>
        <v>781.44511333688479</v>
      </c>
      <c r="AO48" s="238">
        <f t="shared" si="8"/>
        <v>737.90434018230587</v>
      </c>
      <c r="AP48" s="238">
        <f t="shared" si="8"/>
        <v>698.74822936792407</v>
      </c>
      <c r="AQ48" s="238">
        <f t="shared" si="8"/>
        <v>655.11538562496673</v>
      </c>
      <c r="AR48" s="238">
        <f t="shared" si="8"/>
        <v>601.13825435347565</v>
      </c>
      <c r="AS48" s="238">
        <f t="shared" si="8"/>
        <v>533.93535724502897</v>
      </c>
      <c r="AT48" s="238">
        <f t="shared" si="8"/>
        <v>511.83637512985985</v>
      </c>
      <c r="AU48" s="238">
        <f t="shared" si="8"/>
        <v>459.37631714936884</v>
      </c>
      <c r="AV48" s="238">
        <f t="shared" si="8"/>
        <v>409.41856238684028</v>
      </c>
      <c r="AW48" s="238">
        <f t="shared" si="8"/>
        <v>317.54745391070196</v>
      </c>
      <c r="AX48" s="238">
        <f t="shared" si="8"/>
        <v>289.56491075276261</v>
      </c>
      <c r="AY48" s="238">
        <f t="shared" si="8"/>
        <v>284.5507685789932</v>
      </c>
      <c r="AZ48" s="238">
        <f t="shared" si="8"/>
        <v>225.24074723117616</v>
      </c>
    </row>
    <row r="49" spans="1:52" ht="12" customHeight="1" x14ac:dyDescent="0.35">
      <c r="A49" s="237" t="s">
        <v>2609</v>
      </c>
      <c r="B49" s="238">
        <f t="shared" si="8"/>
        <v>8333.6775158039018</v>
      </c>
      <c r="C49" s="238">
        <f t="shared" si="8"/>
        <v>9838.2857699999931</v>
      </c>
      <c r="D49" s="238">
        <f t="shared" si="8"/>
        <v>9757.727939999997</v>
      </c>
      <c r="E49" s="238">
        <f t="shared" si="8"/>
        <v>9800.1009700000013</v>
      </c>
      <c r="F49" s="238">
        <f t="shared" si="8"/>
        <v>10759.458019999987</v>
      </c>
      <c r="G49" s="238">
        <f t="shared" si="8"/>
        <v>10638.084108634743</v>
      </c>
      <c r="H49" s="238">
        <f t="shared" si="8"/>
        <v>11854.361979999991</v>
      </c>
      <c r="I49" s="238">
        <f t="shared" si="8"/>
        <v>10579.251960000005</v>
      </c>
      <c r="J49" s="238">
        <f t="shared" si="8"/>
        <v>10780.13432999999</v>
      </c>
      <c r="K49" s="238">
        <f t="shared" si="8"/>
        <v>9857.4069799999961</v>
      </c>
      <c r="L49" s="238">
        <f t="shared" si="8"/>
        <v>9863.4500756458583</v>
      </c>
      <c r="M49" s="238">
        <f t="shared" si="8"/>
        <v>10726.276016266907</v>
      </c>
      <c r="N49" s="238">
        <f t="shared" si="8"/>
        <v>9763.0639206814958</v>
      </c>
      <c r="O49" s="238">
        <f t="shared" si="8"/>
        <v>9177.8628421948142</v>
      </c>
      <c r="P49" s="238">
        <f t="shared" si="8"/>
        <v>9491.1830038095177</v>
      </c>
      <c r="Q49" s="238">
        <f t="shared" si="8"/>
        <v>7573.9851411087284</v>
      </c>
      <c r="R49" s="238">
        <f t="shared" si="8"/>
        <v>7587.4078119576243</v>
      </c>
      <c r="S49" s="238">
        <f t="shared" si="8"/>
        <v>7631.0068840910717</v>
      </c>
      <c r="T49" s="238">
        <f t="shared" si="8"/>
        <v>7663.8705238793791</v>
      </c>
      <c r="U49" s="238">
        <f t="shared" si="8"/>
        <v>7676.8011610865115</v>
      </c>
      <c r="V49" s="238">
        <f t="shared" si="8"/>
        <v>7663.3060432201009</v>
      </c>
      <c r="W49" s="238">
        <f t="shared" si="8"/>
        <v>7550.2964710537171</v>
      </c>
      <c r="X49" s="238">
        <f t="shared" si="8"/>
        <v>7449.4860929917022</v>
      </c>
      <c r="Y49" s="238">
        <f t="shared" si="8"/>
        <v>7006.2485921833422</v>
      </c>
      <c r="Z49" s="238">
        <f t="shared" si="8"/>
        <v>6635.3453436663485</v>
      </c>
      <c r="AA49" s="238">
        <f t="shared" si="8"/>
        <v>6533.18742985675</v>
      </c>
      <c r="AB49" s="238">
        <f t="shared" si="8"/>
        <v>6386.2396926574829</v>
      </c>
      <c r="AC49" s="238">
        <f t="shared" si="8"/>
        <v>5910.3662078919797</v>
      </c>
      <c r="AD49" s="238">
        <f t="shared" si="8"/>
        <v>5583.5606350996495</v>
      </c>
      <c r="AE49" s="238">
        <f t="shared" si="8"/>
        <v>5456.4668928306992</v>
      </c>
      <c r="AF49" s="238">
        <f t="shared" si="8"/>
        <v>4952.6267121067494</v>
      </c>
      <c r="AG49" s="238">
        <f t="shared" si="8"/>
        <v>4618.9106702772997</v>
      </c>
      <c r="AH49" s="238">
        <f t="shared" si="8"/>
        <v>4353.6592105016052</v>
      </c>
      <c r="AI49" s="238">
        <f t="shared" si="8"/>
        <v>3638.9735949012302</v>
      </c>
      <c r="AJ49" s="238">
        <f t="shared" si="8"/>
        <v>3544.4507278728779</v>
      </c>
      <c r="AK49" s="238">
        <f t="shared" si="8"/>
        <v>3198.5776648115889</v>
      </c>
      <c r="AL49" s="238">
        <f t="shared" si="8"/>
        <v>3176.6769196618347</v>
      </c>
      <c r="AM49" s="238">
        <f t="shared" si="8"/>
        <v>3055.5274622205311</v>
      </c>
      <c r="AN49" s="238">
        <f t="shared" si="8"/>
        <v>2873.2921185487762</v>
      </c>
      <c r="AO49" s="238">
        <f t="shared" si="8"/>
        <v>2717.7807840917794</v>
      </c>
      <c r="AP49" s="238">
        <f t="shared" si="8"/>
        <v>2569.4072612754112</v>
      </c>
      <c r="AQ49" s="238">
        <f t="shared" si="8"/>
        <v>2354.3963545570982</v>
      </c>
      <c r="AR49" s="238">
        <f t="shared" si="8"/>
        <v>2190.5390568473304</v>
      </c>
      <c r="AS49" s="238">
        <f t="shared" si="8"/>
        <v>1806.5760597404515</v>
      </c>
      <c r="AT49" s="238">
        <f t="shared" si="8"/>
        <v>1520.9122385178912</v>
      </c>
      <c r="AU49" s="238">
        <f t="shared" si="8"/>
        <v>1436.66735283711</v>
      </c>
      <c r="AV49" s="238">
        <f t="shared" si="8"/>
        <v>1345.9022820749738</v>
      </c>
      <c r="AW49" s="238">
        <f t="shared" si="8"/>
        <v>1122.5985248500772</v>
      </c>
      <c r="AX49" s="238">
        <f t="shared" si="8"/>
        <v>1000.2864963012955</v>
      </c>
      <c r="AY49" s="238">
        <f t="shared" si="8"/>
        <v>941.42382990477961</v>
      </c>
      <c r="AZ49" s="238">
        <f t="shared" si="8"/>
        <v>788.14509834851867</v>
      </c>
    </row>
    <row r="50" spans="1:52" ht="12" customHeight="1" x14ac:dyDescent="0.35">
      <c r="A50" s="237" t="s">
        <v>2621</v>
      </c>
      <c r="B50" s="238">
        <f t="shared" si="8"/>
        <v>43896.318500262845</v>
      </c>
      <c r="C50" s="238">
        <f t="shared" si="8"/>
        <v>42216.632690000006</v>
      </c>
      <c r="D50" s="238">
        <f t="shared" si="8"/>
        <v>42595.910260000004</v>
      </c>
      <c r="E50" s="238">
        <f t="shared" si="8"/>
        <v>44228.960949999993</v>
      </c>
      <c r="F50" s="238">
        <f t="shared" si="8"/>
        <v>43776.172139999995</v>
      </c>
      <c r="G50" s="238">
        <f t="shared" si="8"/>
        <v>43554.005785584777</v>
      </c>
      <c r="H50" s="238">
        <f t="shared" si="8"/>
        <v>41417.429270000001</v>
      </c>
      <c r="I50" s="238">
        <f t="shared" si="8"/>
        <v>42424.354620000006</v>
      </c>
      <c r="J50" s="238">
        <f t="shared" si="8"/>
        <v>40410.087119999982</v>
      </c>
      <c r="K50" s="238">
        <f t="shared" si="8"/>
        <v>37505.991699999991</v>
      </c>
      <c r="L50" s="238">
        <f t="shared" si="8"/>
        <v>40366.638260330481</v>
      </c>
      <c r="M50" s="238">
        <f t="shared" si="8"/>
        <v>36710.820395567731</v>
      </c>
      <c r="N50" s="238">
        <f t="shared" si="8"/>
        <v>38126.412175404163</v>
      </c>
      <c r="O50" s="238">
        <f t="shared" si="8"/>
        <v>35412.910564079495</v>
      </c>
      <c r="P50" s="238">
        <f t="shared" si="8"/>
        <v>36708.592303953861</v>
      </c>
      <c r="Q50" s="238">
        <f t="shared" si="8"/>
        <v>34440.646070518545</v>
      </c>
      <c r="R50" s="238">
        <f t="shared" si="8"/>
        <v>34867.996813487225</v>
      </c>
      <c r="S50" s="238">
        <f t="shared" si="8"/>
        <v>35257.221306937048</v>
      </c>
      <c r="T50" s="238">
        <f t="shared" si="8"/>
        <v>35622.823381676841</v>
      </c>
      <c r="U50" s="238">
        <f t="shared" si="8"/>
        <v>35992.347986552188</v>
      </c>
      <c r="V50" s="238">
        <f t="shared" si="8"/>
        <v>36331.296406278321</v>
      </c>
      <c r="W50" s="238">
        <f t="shared" si="8"/>
        <v>36450.069134254605</v>
      </c>
      <c r="X50" s="238">
        <f t="shared" si="8"/>
        <v>36544.306026617174</v>
      </c>
      <c r="Y50" s="238">
        <f t="shared" si="8"/>
        <v>36311.171997598925</v>
      </c>
      <c r="Z50" s="238">
        <f t="shared" si="8"/>
        <v>36279.730749268143</v>
      </c>
      <c r="AA50" s="238">
        <f t="shared" si="8"/>
        <v>36242.907890558774</v>
      </c>
      <c r="AB50" s="238">
        <f t="shared" si="8"/>
        <v>36119.514407681134</v>
      </c>
      <c r="AC50" s="238">
        <f t="shared" si="8"/>
        <v>35705.38719139374</v>
      </c>
      <c r="AD50" s="238">
        <f t="shared" si="8"/>
        <v>35509.339054246215</v>
      </c>
      <c r="AE50" s="238">
        <f t="shared" si="8"/>
        <v>35622.132116816909</v>
      </c>
      <c r="AF50" s="238">
        <f t="shared" si="8"/>
        <v>35077.713854316346</v>
      </c>
      <c r="AG50" s="238">
        <f t="shared" si="8"/>
        <v>34959.860358215177</v>
      </c>
      <c r="AH50" s="238">
        <f t="shared" si="8"/>
        <v>34669.201107355606</v>
      </c>
      <c r="AI50" s="238">
        <f t="shared" si="8"/>
        <v>34194.184968663991</v>
      </c>
      <c r="AJ50" s="238">
        <f t="shared" si="8"/>
        <v>34086.452937336289</v>
      </c>
      <c r="AK50" s="238">
        <f t="shared" si="8"/>
        <v>33800.323036677182</v>
      </c>
      <c r="AL50" s="238">
        <f t="shared" si="8"/>
        <v>33944.854246385214</v>
      </c>
      <c r="AM50" s="238">
        <f t="shared" si="8"/>
        <v>33909.528486483301</v>
      </c>
      <c r="AN50" s="238">
        <f t="shared" si="8"/>
        <v>33839.600193698003</v>
      </c>
      <c r="AO50" s="238">
        <f t="shared" si="8"/>
        <v>33764.340951725433</v>
      </c>
      <c r="AP50" s="238">
        <f t="shared" si="8"/>
        <v>33716.084081900182</v>
      </c>
      <c r="AQ50" s="238">
        <f t="shared" si="8"/>
        <v>33566.995187960652</v>
      </c>
      <c r="AR50" s="238">
        <f t="shared" si="8"/>
        <v>33459.467933511718</v>
      </c>
      <c r="AS50" s="238">
        <f t="shared" si="8"/>
        <v>33055.220217280003</v>
      </c>
      <c r="AT50" s="238">
        <f t="shared" si="8"/>
        <v>33035.350310946109</v>
      </c>
      <c r="AU50" s="238">
        <f t="shared" si="8"/>
        <v>32902.259590228889</v>
      </c>
      <c r="AV50" s="238">
        <f t="shared" si="8"/>
        <v>32726.342116817432</v>
      </c>
      <c r="AW50" s="238">
        <f t="shared" si="8"/>
        <v>32311.678470654442</v>
      </c>
      <c r="AX50" s="238">
        <f t="shared" si="8"/>
        <v>32165.417020695029</v>
      </c>
      <c r="AY50" s="238">
        <f t="shared" si="8"/>
        <v>32232.539260571844</v>
      </c>
      <c r="AZ50" s="238">
        <f t="shared" si="8"/>
        <v>31844.541989954254</v>
      </c>
    </row>
    <row r="51" spans="1:52" ht="12" customHeight="1" x14ac:dyDescent="0.35">
      <c r="A51" s="235" t="s">
        <v>2061</v>
      </c>
      <c r="B51" s="236">
        <f t="shared" si="8"/>
        <v>14116.703129468897</v>
      </c>
      <c r="C51" s="236">
        <f t="shared" si="8"/>
        <v>13462.406399999994</v>
      </c>
      <c r="D51" s="236">
        <f t="shared" si="8"/>
        <v>12150.239290000003</v>
      </c>
      <c r="E51" s="236">
        <f t="shared" si="8"/>
        <v>12999.109530000005</v>
      </c>
      <c r="F51" s="236">
        <f t="shared" si="8"/>
        <v>13614.203989999982</v>
      </c>
      <c r="G51" s="236">
        <f t="shared" si="8"/>
        <v>14091.997715156735</v>
      </c>
      <c r="H51" s="236">
        <f t="shared" si="8"/>
        <v>12826.123670000001</v>
      </c>
      <c r="I51" s="236">
        <f t="shared" si="8"/>
        <v>13700.021180000003</v>
      </c>
      <c r="J51" s="236">
        <f t="shared" si="8"/>
        <v>13289.993129999992</v>
      </c>
      <c r="K51" s="236">
        <f t="shared" si="8"/>
        <v>11482.682560000001</v>
      </c>
      <c r="L51" s="236">
        <f t="shared" si="8"/>
        <v>12751.83367678996</v>
      </c>
      <c r="M51" s="236">
        <f t="shared" si="8"/>
        <v>13393.099948761934</v>
      </c>
      <c r="N51" s="236">
        <f t="shared" si="8"/>
        <v>12466.984555518055</v>
      </c>
      <c r="O51" s="236">
        <f t="shared" si="8"/>
        <v>12493.806275779132</v>
      </c>
      <c r="P51" s="236">
        <f t="shared" si="8"/>
        <v>12982.610580503046</v>
      </c>
      <c r="Q51" s="236">
        <f t="shared" si="8"/>
        <v>12781.142111197911</v>
      </c>
      <c r="R51" s="236">
        <f t="shared" si="8"/>
        <v>12790.467064718974</v>
      </c>
      <c r="S51" s="236">
        <f t="shared" si="8"/>
        <v>13413.507066651433</v>
      </c>
      <c r="T51" s="236">
        <f t="shared" si="8"/>
        <v>13745.629964619839</v>
      </c>
      <c r="U51" s="236">
        <f t="shared" si="8"/>
        <v>14149.103919821597</v>
      </c>
      <c r="V51" s="236">
        <f t="shared" si="8"/>
        <v>14568.494603565556</v>
      </c>
      <c r="W51" s="236">
        <f t="shared" si="8"/>
        <v>14923.167240439157</v>
      </c>
      <c r="X51" s="236">
        <f t="shared" si="8"/>
        <v>15331.578274332058</v>
      </c>
      <c r="Y51" s="236">
        <f t="shared" si="8"/>
        <v>15840.191820974305</v>
      </c>
      <c r="Z51" s="236">
        <f t="shared" si="8"/>
        <v>16160.919380926529</v>
      </c>
      <c r="AA51" s="236">
        <f t="shared" si="8"/>
        <v>16475.588666298601</v>
      </c>
      <c r="AB51" s="236">
        <f t="shared" si="8"/>
        <v>16813.309465352453</v>
      </c>
      <c r="AC51" s="236">
        <f t="shared" si="8"/>
        <v>17400.516902602332</v>
      </c>
      <c r="AD51" s="236">
        <f t="shared" si="8"/>
        <v>17808.02668237099</v>
      </c>
      <c r="AE51" s="236">
        <f t="shared" si="8"/>
        <v>17995.792871553058</v>
      </c>
      <c r="AF51" s="236">
        <f t="shared" si="8"/>
        <v>18496.706926559153</v>
      </c>
      <c r="AG51" s="236">
        <f t="shared" si="8"/>
        <v>18819.206236721038</v>
      </c>
      <c r="AH51" s="236">
        <f t="shared" si="8"/>
        <v>19176.946353076757</v>
      </c>
      <c r="AI51" s="236">
        <f t="shared" si="8"/>
        <v>19585.179694060305</v>
      </c>
      <c r="AJ51" s="236">
        <f t="shared" si="8"/>
        <v>19780.867389200081</v>
      </c>
      <c r="AK51" s="236">
        <f t="shared" si="8"/>
        <v>20062.857816804742</v>
      </c>
      <c r="AL51" s="236">
        <f t="shared" si="8"/>
        <v>20174.518225464024</v>
      </c>
      <c r="AM51" s="236">
        <f t="shared" si="8"/>
        <v>20318.98100485824</v>
      </c>
      <c r="AN51" s="236">
        <f t="shared" si="8"/>
        <v>20458.822317379374</v>
      </c>
      <c r="AO51" s="236">
        <f t="shared" si="8"/>
        <v>20542.338915424789</v>
      </c>
      <c r="AP51" s="236">
        <f t="shared" si="8"/>
        <v>20623.586459785947</v>
      </c>
      <c r="AQ51" s="236">
        <f t="shared" si="8"/>
        <v>20731.991746191507</v>
      </c>
      <c r="AR51" s="236">
        <f t="shared" si="8"/>
        <v>20832.734698567579</v>
      </c>
      <c r="AS51" s="236">
        <f t="shared" si="8"/>
        <v>20929.203761133045</v>
      </c>
      <c r="AT51" s="236">
        <f t="shared" si="8"/>
        <v>20995.707513061934</v>
      </c>
      <c r="AU51" s="236">
        <f t="shared" si="8"/>
        <v>21022.693110497588</v>
      </c>
      <c r="AV51" s="236">
        <f t="shared" si="8"/>
        <v>21051.718087948826</v>
      </c>
      <c r="AW51" s="236">
        <f t="shared" si="8"/>
        <v>21051.628032006131</v>
      </c>
      <c r="AX51" s="236">
        <f t="shared" si="8"/>
        <v>21028.473791185297</v>
      </c>
      <c r="AY51" s="236">
        <f t="shared" si="8"/>
        <v>21073.316888230129</v>
      </c>
      <c r="AZ51" s="236">
        <f t="shared" si="8"/>
        <v>21038.124015508289</v>
      </c>
    </row>
    <row r="52" spans="1:52" ht="12" customHeight="1" x14ac:dyDescent="0.35">
      <c r="A52" s="231" t="s">
        <v>2618</v>
      </c>
      <c r="B52" s="232">
        <f t="shared" ref="B52:AZ53" si="9">B168-B110</f>
        <v>77046.113774814075</v>
      </c>
      <c r="C52" s="232">
        <f t="shared" si="9"/>
        <v>77036.118649999989</v>
      </c>
      <c r="D52" s="232">
        <f t="shared" si="9"/>
        <v>76413.086810000008</v>
      </c>
      <c r="E52" s="232">
        <f t="shared" si="9"/>
        <v>76673.728479999991</v>
      </c>
      <c r="F52" s="232">
        <f t="shared" si="9"/>
        <v>78200.006369999959</v>
      </c>
      <c r="G52" s="232">
        <f t="shared" si="9"/>
        <v>79438.761662775476</v>
      </c>
      <c r="H52" s="232">
        <f t="shared" si="9"/>
        <v>78525.691780000008</v>
      </c>
      <c r="I52" s="232">
        <f t="shared" si="9"/>
        <v>79884.775550000049</v>
      </c>
      <c r="J52" s="232">
        <f t="shared" si="9"/>
        <v>77424.142189999955</v>
      </c>
      <c r="K52" s="232">
        <f t="shared" si="9"/>
        <v>70579.408959999986</v>
      </c>
      <c r="L52" s="232">
        <f t="shared" si="9"/>
        <v>75619.689445601674</v>
      </c>
      <c r="M52" s="232">
        <f t="shared" si="9"/>
        <v>73623.416395934895</v>
      </c>
      <c r="N52" s="232">
        <f t="shared" si="9"/>
        <v>72417.523551240403</v>
      </c>
      <c r="O52" s="232">
        <f t="shared" si="9"/>
        <v>71327.723727577759</v>
      </c>
      <c r="P52" s="232">
        <f t="shared" si="9"/>
        <v>74966.675330984435</v>
      </c>
      <c r="Q52" s="232">
        <f t="shared" si="9"/>
        <v>70801.994485351621</v>
      </c>
      <c r="R52" s="232">
        <f t="shared" si="9"/>
        <v>71288.765433102963</v>
      </c>
      <c r="S52" s="232">
        <f t="shared" si="9"/>
        <v>72332.01222778509</v>
      </c>
      <c r="T52" s="232">
        <f t="shared" si="9"/>
        <v>73227.934362325905</v>
      </c>
      <c r="U52" s="232">
        <f t="shared" si="9"/>
        <v>74190.166989194258</v>
      </c>
      <c r="V52" s="232">
        <f t="shared" si="9"/>
        <v>75110.498374165938</v>
      </c>
      <c r="W52" s="232">
        <f t="shared" si="9"/>
        <v>75632.10208088989</v>
      </c>
      <c r="X52" s="232">
        <f t="shared" si="9"/>
        <v>76141.688538458664</v>
      </c>
      <c r="Y52" s="232">
        <f t="shared" si="9"/>
        <v>76111.200428397264</v>
      </c>
      <c r="Z52" s="232">
        <f t="shared" si="9"/>
        <v>76083.799049954701</v>
      </c>
      <c r="AA52" s="232">
        <f t="shared" si="9"/>
        <v>76274.893329848841</v>
      </c>
      <c r="AB52" s="232">
        <f t="shared" si="9"/>
        <v>76390.515507139076</v>
      </c>
      <c r="AC52" s="232">
        <f t="shared" si="9"/>
        <v>76075.039926280209</v>
      </c>
      <c r="AD52" s="232">
        <f t="shared" si="9"/>
        <v>76027.117636977317</v>
      </c>
      <c r="AE52" s="232">
        <f t="shared" si="9"/>
        <v>76314.634497063962</v>
      </c>
      <c r="AF52" s="232">
        <f t="shared" si="9"/>
        <v>75729.287225794629</v>
      </c>
      <c r="AG52" s="232">
        <f t="shared" si="9"/>
        <v>75680.744313645802</v>
      </c>
      <c r="AH52" s="232">
        <f t="shared" si="9"/>
        <v>75482.878212777854</v>
      </c>
      <c r="AI52" s="232">
        <f t="shared" si="9"/>
        <v>74733.402013799787</v>
      </c>
      <c r="AJ52" s="232">
        <f t="shared" si="9"/>
        <v>74721.731351572234</v>
      </c>
      <c r="AK52" s="232">
        <f t="shared" si="9"/>
        <v>74323.628012398491</v>
      </c>
      <c r="AL52" s="232">
        <f t="shared" si="9"/>
        <v>74657.308854750125</v>
      </c>
      <c r="AM52" s="232">
        <f t="shared" si="9"/>
        <v>74672.862396815151</v>
      </c>
      <c r="AN52" s="232">
        <f t="shared" si="9"/>
        <v>74611.525183375677</v>
      </c>
      <c r="AO52" s="232">
        <f t="shared" si="9"/>
        <v>74515.370343193776</v>
      </c>
      <c r="AP52" s="232">
        <f t="shared" si="9"/>
        <v>74419.033178645477</v>
      </c>
      <c r="AQ52" s="232">
        <f t="shared" si="9"/>
        <v>74130.388531290955</v>
      </c>
      <c r="AR52" s="232">
        <f t="shared" si="9"/>
        <v>73889.943946727231</v>
      </c>
      <c r="AS52" s="232">
        <f t="shared" si="9"/>
        <v>72878.176157138383</v>
      </c>
      <c r="AT52" s="232">
        <f t="shared" si="9"/>
        <v>72446.125734585381</v>
      </c>
      <c r="AU52" s="232">
        <f t="shared" si="9"/>
        <v>72195.286919301463</v>
      </c>
      <c r="AV52" s="232">
        <f t="shared" si="9"/>
        <v>71907.888280592742</v>
      </c>
      <c r="AW52" s="232">
        <f t="shared" si="9"/>
        <v>71067.695723074576</v>
      </c>
      <c r="AX52" s="232">
        <f t="shared" si="9"/>
        <v>70713.959825333892</v>
      </c>
      <c r="AY52" s="232">
        <f t="shared" si="9"/>
        <v>70820.406342675007</v>
      </c>
      <c r="AZ52" s="232">
        <f t="shared" si="9"/>
        <v>70108.443407483399</v>
      </c>
    </row>
    <row r="53" spans="1:52" ht="12" customHeight="1" x14ac:dyDescent="0.35">
      <c r="A53" s="241" t="s">
        <v>2619</v>
      </c>
      <c r="B53" s="216">
        <f t="shared" si="9"/>
        <v>77046.113774814075</v>
      </c>
      <c r="C53" s="216">
        <f t="shared" si="9"/>
        <v>77036.118649999989</v>
      </c>
      <c r="D53" s="216">
        <f t="shared" si="9"/>
        <v>76413.086810000008</v>
      </c>
      <c r="E53" s="216">
        <f t="shared" si="9"/>
        <v>76673.728479999991</v>
      </c>
      <c r="F53" s="216">
        <f t="shared" si="9"/>
        <v>78200.006369999959</v>
      </c>
      <c r="G53" s="216">
        <f t="shared" si="9"/>
        <v>79438.761662775476</v>
      </c>
      <c r="H53" s="216">
        <f t="shared" si="9"/>
        <v>78525.691780000008</v>
      </c>
      <c r="I53" s="216">
        <f t="shared" si="9"/>
        <v>79884.775550000049</v>
      </c>
      <c r="J53" s="216">
        <f t="shared" si="9"/>
        <v>77424.142189999955</v>
      </c>
      <c r="K53" s="216">
        <f t="shared" si="9"/>
        <v>70579.408959999986</v>
      </c>
      <c r="L53" s="216">
        <f t="shared" si="9"/>
        <v>75619.689445601674</v>
      </c>
      <c r="M53" s="216">
        <f t="shared" si="9"/>
        <v>73623.416395934895</v>
      </c>
      <c r="N53" s="216">
        <f t="shared" si="9"/>
        <v>72417.523551240403</v>
      </c>
      <c r="O53" s="216">
        <f t="shared" si="9"/>
        <v>71327.723727577759</v>
      </c>
      <c r="P53" s="216">
        <f t="shared" si="9"/>
        <v>74966.675330984435</v>
      </c>
      <c r="Q53" s="216">
        <f t="shared" si="9"/>
        <v>70801.994485351621</v>
      </c>
      <c r="R53" s="216">
        <f t="shared" si="9"/>
        <v>71288.765433102963</v>
      </c>
      <c r="S53" s="216">
        <f t="shared" si="9"/>
        <v>72332.01222778509</v>
      </c>
      <c r="T53" s="216">
        <f t="shared" si="9"/>
        <v>73227.934362325905</v>
      </c>
      <c r="U53" s="216">
        <f t="shared" si="9"/>
        <v>74190.166989194258</v>
      </c>
      <c r="V53" s="216">
        <f t="shared" si="9"/>
        <v>75110.498374165938</v>
      </c>
      <c r="W53" s="216">
        <f t="shared" si="9"/>
        <v>75632.10208088989</v>
      </c>
      <c r="X53" s="216">
        <f t="shared" si="9"/>
        <v>76141.688538458664</v>
      </c>
      <c r="Y53" s="216">
        <f t="shared" si="9"/>
        <v>76111.200428397264</v>
      </c>
      <c r="Z53" s="216">
        <f t="shared" si="9"/>
        <v>76083.799049954701</v>
      </c>
      <c r="AA53" s="216">
        <f t="shared" si="9"/>
        <v>76274.893329848841</v>
      </c>
      <c r="AB53" s="216">
        <f t="shared" si="9"/>
        <v>76390.515507139076</v>
      </c>
      <c r="AC53" s="216">
        <f t="shared" si="9"/>
        <v>76075.039926280209</v>
      </c>
      <c r="AD53" s="216">
        <f t="shared" si="9"/>
        <v>76027.117636977317</v>
      </c>
      <c r="AE53" s="216">
        <f t="shared" si="9"/>
        <v>76314.634497063962</v>
      </c>
      <c r="AF53" s="216">
        <f t="shared" si="9"/>
        <v>75729.287225794629</v>
      </c>
      <c r="AG53" s="216">
        <f t="shared" si="9"/>
        <v>75680.744313645802</v>
      </c>
      <c r="AH53" s="216">
        <f t="shared" si="9"/>
        <v>75482.878212777854</v>
      </c>
      <c r="AI53" s="216">
        <f t="shared" si="9"/>
        <v>74733.402013799787</v>
      </c>
      <c r="AJ53" s="216">
        <f t="shared" si="9"/>
        <v>74721.731351572234</v>
      </c>
      <c r="AK53" s="216">
        <f t="shared" si="9"/>
        <v>74323.628012398491</v>
      </c>
      <c r="AL53" s="216">
        <f t="shared" si="9"/>
        <v>74657.308854750125</v>
      </c>
      <c r="AM53" s="216">
        <f t="shared" si="9"/>
        <v>74672.862396815151</v>
      </c>
      <c r="AN53" s="216">
        <f t="shared" si="9"/>
        <v>74611.525183375677</v>
      </c>
      <c r="AO53" s="216">
        <f t="shared" si="9"/>
        <v>74515.370343193776</v>
      </c>
      <c r="AP53" s="216">
        <f t="shared" si="9"/>
        <v>74419.033178645477</v>
      </c>
      <c r="AQ53" s="216">
        <f t="shared" si="9"/>
        <v>74130.388531290955</v>
      </c>
      <c r="AR53" s="216">
        <f t="shared" si="9"/>
        <v>73889.943946727231</v>
      </c>
      <c r="AS53" s="216">
        <f t="shared" si="9"/>
        <v>72878.176157138383</v>
      </c>
      <c r="AT53" s="216">
        <f t="shared" si="9"/>
        <v>72446.125734585381</v>
      </c>
      <c r="AU53" s="216">
        <f t="shared" si="9"/>
        <v>72195.286919301463</v>
      </c>
      <c r="AV53" s="216">
        <f t="shared" si="9"/>
        <v>71907.888280592742</v>
      </c>
      <c r="AW53" s="216">
        <f t="shared" si="9"/>
        <v>71067.695723074576</v>
      </c>
      <c r="AX53" s="216">
        <f t="shared" si="9"/>
        <v>70713.959825333892</v>
      </c>
      <c r="AY53" s="216">
        <f t="shared" si="9"/>
        <v>70820.406342675007</v>
      </c>
      <c r="AZ53" s="216">
        <f t="shared" si="9"/>
        <v>70108.443407483399</v>
      </c>
    </row>
    <row r="54" spans="1:52" ht="12" customHeight="1" x14ac:dyDescent="0.35">
      <c r="A54" s="208" t="s">
        <v>2591</v>
      </c>
      <c r="B54" s="209">
        <v>0</v>
      </c>
      <c r="C54" s="209">
        <v>0</v>
      </c>
      <c r="D54" s="209">
        <v>0</v>
      </c>
      <c r="E54" s="209">
        <v>0</v>
      </c>
      <c r="F54" s="209">
        <v>0</v>
      </c>
      <c r="G54" s="209">
        <v>0</v>
      </c>
      <c r="H54" s="209">
        <v>0</v>
      </c>
      <c r="I54" s="209">
        <v>0</v>
      </c>
      <c r="J54" s="209">
        <v>0</v>
      </c>
      <c r="K54" s="209">
        <v>0</v>
      </c>
      <c r="L54" s="209">
        <v>0</v>
      </c>
      <c r="M54" s="209">
        <v>0</v>
      </c>
      <c r="N54" s="209">
        <v>0</v>
      </c>
      <c r="O54" s="209">
        <v>0</v>
      </c>
      <c r="P54" s="209">
        <v>0</v>
      </c>
      <c r="Q54" s="209">
        <v>0</v>
      </c>
      <c r="R54" s="209">
        <v>0</v>
      </c>
      <c r="S54" s="209">
        <v>0</v>
      </c>
      <c r="T54" s="209">
        <v>0</v>
      </c>
      <c r="U54" s="209">
        <v>0</v>
      </c>
      <c r="V54" s="209">
        <v>0</v>
      </c>
      <c r="W54" s="209">
        <v>0</v>
      </c>
      <c r="X54" s="209">
        <v>0</v>
      </c>
      <c r="Y54" s="209">
        <v>0</v>
      </c>
      <c r="Z54" s="209">
        <v>0</v>
      </c>
      <c r="AA54" s="209">
        <v>0</v>
      </c>
      <c r="AB54" s="209">
        <v>0</v>
      </c>
      <c r="AC54" s="209">
        <v>0</v>
      </c>
      <c r="AD54" s="209">
        <v>0</v>
      </c>
      <c r="AE54" s="209">
        <v>0</v>
      </c>
      <c r="AF54" s="209">
        <v>0</v>
      </c>
      <c r="AG54" s="209">
        <v>0</v>
      </c>
      <c r="AH54" s="209">
        <v>0</v>
      </c>
      <c r="AI54" s="209">
        <v>0</v>
      </c>
      <c r="AJ54" s="209">
        <v>0</v>
      </c>
      <c r="AK54" s="209">
        <v>0</v>
      </c>
      <c r="AL54" s="209">
        <v>0</v>
      </c>
      <c r="AM54" s="209">
        <v>0</v>
      </c>
      <c r="AN54" s="209">
        <v>0</v>
      </c>
      <c r="AO54" s="209">
        <v>0</v>
      </c>
      <c r="AP54" s="209">
        <v>0</v>
      </c>
      <c r="AQ54" s="209">
        <v>0</v>
      </c>
      <c r="AR54" s="209">
        <v>0</v>
      </c>
      <c r="AS54" s="209">
        <v>0</v>
      </c>
      <c r="AT54" s="209">
        <v>0</v>
      </c>
      <c r="AU54" s="209">
        <v>0</v>
      </c>
      <c r="AV54" s="209">
        <v>0</v>
      </c>
      <c r="AW54" s="209">
        <v>0</v>
      </c>
      <c r="AX54" s="209">
        <v>0</v>
      </c>
      <c r="AY54" s="209">
        <v>0</v>
      </c>
      <c r="AZ54" s="209">
        <v>0</v>
      </c>
    </row>
    <row r="55" spans="1:52" ht="12" customHeight="1" x14ac:dyDescent="0.35">
      <c r="A55" s="242" t="s">
        <v>2592</v>
      </c>
      <c r="B55" s="219">
        <v>0</v>
      </c>
      <c r="C55" s="219">
        <v>0</v>
      </c>
      <c r="D55" s="219">
        <v>0</v>
      </c>
      <c r="E55" s="219">
        <v>0</v>
      </c>
      <c r="F55" s="219">
        <v>0</v>
      </c>
      <c r="G55" s="219">
        <v>0</v>
      </c>
      <c r="H55" s="219">
        <v>0</v>
      </c>
      <c r="I55" s="219">
        <v>0</v>
      </c>
      <c r="J55" s="219">
        <v>0</v>
      </c>
      <c r="K55" s="219">
        <v>0</v>
      </c>
      <c r="L55" s="219">
        <v>0</v>
      </c>
      <c r="M55" s="219">
        <v>0</v>
      </c>
      <c r="N55" s="219">
        <v>0</v>
      </c>
      <c r="O55" s="219">
        <v>0</v>
      </c>
      <c r="P55" s="219">
        <v>0</v>
      </c>
      <c r="Q55" s="219">
        <v>0</v>
      </c>
      <c r="R55" s="219">
        <v>0</v>
      </c>
      <c r="S55" s="219">
        <v>0</v>
      </c>
      <c r="T55" s="219">
        <v>0</v>
      </c>
      <c r="U55" s="219">
        <v>0</v>
      </c>
      <c r="V55" s="219">
        <v>0</v>
      </c>
      <c r="W55" s="219">
        <v>0</v>
      </c>
      <c r="X55" s="219">
        <v>0</v>
      </c>
      <c r="Y55" s="219">
        <v>0</v>
      </c>
      <c r="Z55" s="219">
        <v>0</v>
      </c>
      <c r="AA55" s="219">
        <v>0</v>
      </c>
      <c r="AB55" s="219">
        <v>0</v>
      </c>
      <c r="AC55" s="219">
        <v>0</v>
      </c>
      <c r="AD55" s="219">
        <v>0</v>
      </c>
      <c r="AE55" s="219">
        <v>0</v>
      </c>
      <c r="AF55" s="219">
        <v>0</v>
      </c>
      <c r="AG55" s="219">
        <v>0</v>
      </c>
      <c r="AH55" s="219">
        <v>0</v>
      </c>
      <c r="AI55" s="219">
        <v>0</v>
      </c>
      <c r="AJ55" s="219">
        <v>0</v>
      </c>
      <c r="AK55" s="219">
        <v>0</v>
      </c>
      <c r="AL55" s="219">
        <v>0</v>
      </c>
      <c r="AM55" s="219">
        <v>0</v>
      </c>
      <c r="AN55" s="219">
        <v>0</v>
      </c>
      <c r="AO55" s="219">
        <v>0</v>
      </c>
      <c r="AP55" s="219">
        <v>0</v>
      </c>
      <c r="AQ55" s="219">
        <v>0</v>
      </c>
      <c r="AR55" s="219">
        <v>0</v>
      </c>
      <c r="AS55" s="219">
        <v>0</v>
      </c>
      <c r="AT55" s="219">
        <v>0</v>
      </c>
      <c r="AU55" s="219">
        <v>0</v>
      </c>
      <c r="AV55" s="219">
        <v>0</v>
      </c>
      <c r="AW55" s="219">
        <v>0</v>
      </c>
      <c r="AX55" s="219">
        <v>0</v>
      </c>
      <c r="AY55" s="219">
        <v>0</v>
      </c>
      <c r="AZ55" s="219">
        <v>0</v>
      </c>
    </row>
    <row r="57" spans="1:52" x14ac:dyDescent="0.35">
      <c r="I57" s="238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35">
      <c r="A59" s="199" t="s">
        <v>2622</v>
      </c>
      <c r="B59" s="200">
        <v>2000</v>
      </c>
      <c r="C59" s="200">
        <v>2001</v>
      </c>
      <c r="D59" s="200">
        <v>2002</v>
      </c>
      <c r="E59" s="200">
        <v>2003</v>
      </c>
      <c r="F59" s="200">
        <v>2004</v>
      </c>
      <c r="G59" s="200">
        <v>2005</v>
      </c>
      <c r="H59" s="200">
        <v>2006</v>
      </c>
      <c r="I59" s="200">
        <v>2007</v>
      </c>
      <c r="J59" s="200">
        <v>2008</v>
      </c>
      <c r="K59" s="200">
        <v>2009</v>
      </c>
      <c r="L59" s="200">
        <v>2010</v>
      </c>
      <c r="M59" s="200">
        <v>2011</v>
      </c>
      <c r="N59" s="200">
        <v>2012</v>
      </c>
      <c r="O59" s="200">
        <v>2013</v>
      </c>
      <c r="P59" s="200">
        <v>2014</v>
      </c>
      <c r="Q59" s="200">
        <v>2015</v>
      </c>
      <c r="R59" s="200">
        <v>2016</v>
      </c>
      <c r="S59" s="200">
        <v>2017</v>
      </c>
      <c r="T59" s="200">
        <v>2018</v>
      </c>
      <c r="U59" s="200">
        <v>2019</v>
      </c>
      <c r="V59" s="200">
        <v>2020</v>
      </c>
      <c r="W59" s="200">
        <v>2021</v>
      </c>
      <c r="X59" s="200">
        <v>2022</v>
      </c>
      <c r="Y59" s="200">
        <v>2023</v>
      </c>
      <c r="Z59" s="200">
        <v>2024</v>
      </c>
      <c r="AA59" s="200">
        <v>2025</v>
      </c>
      <c r="AB59" s="200">
        <v>2026</v>
      </c>
      <c r="AC59" s="200">
        <v>2027</v>
      </c>
      <c r="AD59" s="200">
        <v>2028</v>
      </c>
      <c r="AE59" s="200">
        <v>2029</v>
      </c>
      <c r="AF59" s="200">
        <v>2030</v>
      </c>
      <c r="AG59" s="200">
        <v>2031</v>
      </c>
      <c r="AH59" s="200">
        <v>2032</v>
      </c>
      <c r="AI59" s="200">
        <v>2033</v>
      </c>
      <c r="AJ59" s="200">
        <v>2034</v>
      </c>
      <c r="AK59" s="200">
        <v>2035</v>
      </c>
      <c r="AL59" s="200">
        <v>2036</v>
      </c>
      <c r="AM59" s="200">
        <v>2037</v>
      </c>
      <c r="AN59" s="200">
        <v>2038</v>
      </c>
      <c r="AO59" s="200">
        <v>2039</v>
      </c>
      <c r="AP59" s="200">
        <v>2040</v>
      </c>
      <c r="AQ59" s="200">
        <v>2041</v>
      </c>
      <c r="AR59" s="200">
        <v>2042</v>
      </c>
      <c r="AS59" s="200">
        <v>2043</v>
      </c>
      <c r="AT59" s="200">
        <v>2044</v>
      </c>
      <c r="AU59" s="200">
        <v>2045</v>
      </c>
      <c r="AV59" s="200">
        <v>2046</v>
      </c>
      <c r="AW59" s="200">
        <v>2047</v>
      </c>
      <c r="AX59" s="200">
        <v>2048</v>
      </c>
      <c r="AY59" s="200">
        <v>2049</v>
      </c>
      <c r="AZ59" s="200">
        <v>2050</v>
      </c>
    </row>
    <row r="60" spans="1:52" ht="12" customHeight="1" x14ac:dyDescent="0.35">
      <c r="A60" s="202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</row>
    <row r="61" spans="1:52" ht="12" customHeight="1" x14ac:dyDescent="0.35">
      <c r="A61" s="204" t="s">
        <v>2588</v>
      </c>
      <c r="B61" s="205">
        <v>24721.261019240861</v>
      </c>
      <c r="C61" s="205">
        <v>26853.669018371955</v>
      </c>
      <c r="D61" s="205">
        <v>26355.826814016458</v>
      </c>
      <c r="E61" s="205">
        <v>29193.212180932707</v>
      </c>
      <c r="F61" s="205">
        <v>23945.697176144444</v>
      </c>
      <c r="G61" s="205">
        <v>25107.788161993769</v>
      </c>
      <c r="H61" s="205">
        <v>25665.707243928922</v>
      </c>
      <c r="I61" s="205">
        <v>24697.602240045879</v>
      </c>
      <c r="J61" s="205">
        <v>26599.021026969378</v>
      </c>
      <c r="K61" s="205">
        <v>24653.294174009039</v>
      </c>
      <c r="L61" s="205">
        <v>26597</v>
      </c>
      <c r="M61" s="205">
        <v>24481.224950776086</v>
      </c>
      <c r="N61" s="205">
        <v>23567.4502116121</v>
      </c>
      <c r="O61" s="205">
        <v>23807.137035198008</v>
      </c>
      <c r="P61" s="205">
        <v>23665.614920152228</v>
      </c>
      <c r="Q61" s="205">
        <v>25718.500287920739</v>
      </c>
      <c r="R61" s="205">
        <v>26333.309655290053</v>
      </c>
      <c r="S61" s="205">
        <v>26727.979571926255</v>
      </c>
      <c r="T61" s="205">
        <v>27114.822008382558</v>
      </c>
      <c r="U61" s="205">
        <v>27415.360386988876</v>
      </c>
      <c r="V61" s="205">
        <v>27621.854506098149</v>
      </c>
      <c r="W61" s="205">
        <v>27940.544848114303</v>
      </c>
      <c r="X61" s="205">
        <v>28277.517141062832</v>
      </c>
      <c r="Y61" s="205">
        <v>28651.536370553113</v>
      </c>
      <c r="Z61" s="205">
        <v>29088.08097202838</v>
      </c>
      <c r="AA61" s="205">
        <v>29588.086572167202</v>
      </c>
      <c r="AB61" s="205">
        <v>30193.417905076192</v>
      </c>
      <c r="AC61" s="205">
        <v>30858.581280709499</v>
      </c>
      <c r="AD61" s="205">
        <v>31555.153331532281</v>
      </c>
      <c r="AE61" s="205">
        <v>32267.67655907994</v>
      </c>
      <c r="AF61" s="205">
        <v>32982.231880587453</v>
      </c>
      <c r="AG61" s="205">
        <v>33705.759674706896</v>
      </c>
      <c r="AH61" s="205">
        <v>34446.875087397988</v>
      </c>
      <c r="AI61" s="205">
        <v>35203.388508700329</v>
      </c>
      <c r="AJ61" s="205">
        <v>35968.165922588043</v>
      </c>
      <c r="AK61" s="205">
        <v>36731.715127550189</v>
      </c>
      <c r="AL61" s="205">
        <v>37485.797105571677</v>
      </c>
      <c r="AM61" s="205">
        <v>38239.886840068903</v>
      </c>
      <c r="AN61" s="205">
        <v>39004.820118631804</v>
      </c>
      <c r="AO61" s="205">
        <v>39798.617491039215</v>
      </c>
      <c r="AP61" s="205">
        <v>40634.777573905725</v>
      </c>
      <c r="AQ61" s="205">
        <v>41514.277235598463</v>
      </c>
      <c r="AR61" s="205">
        <v>42425.416835746422</v>
      </c>
      <c r="AS61" s="205">
        <v>43376.419663886278</v>
      </c>
      <c r="AT61" s="205">
        <v>44375.460687252744</v>
      </c>
      <c r="AU61" s="205">
        <v>45445.193043884712</v>
      </c>
      <c r="AV61" s="205">
        <v>46574.297237818828</v>
      </c>
      <c r="AW61" s="205">
        <v>47760.216875208025</v>
      </c>
      <c r="AX61" s="205">
        <v>48973.169032531412</v>
      </c>
      <c r="AY61" s="205">
        <v>50199.821925877899</v>
      </c>
      <c r="AZ61" s="205">
        <v>51430.902473134454</v>
      </c>
    </row>
    <row r="62" spans="1:52" ht="12" customHeight="1" x14ac:dyDescent="0.35">
      <c r="A62" s="206" t="s">
        <v>2589</v>
      </c>
      <c r="B62" s="207">
        <v>14530.898351672789</v>
      </c>
      <c r="C62" s="207">
        <v>14696.665831035349</v>
      </c>
      <c r="D62" s="207">
        <v>14584.01319445057</v>
      </c>
      <c r="E62" s="207">
        <v>15781.679331450985</v>
      </c>
      <c r="F62" s="207">
        <v>13008.760565677065</v>
      </c>
      <c r="G62" s="207">
        <v>14539.563862928349</v>
      </c>
      <c r="H62" s="207">
        <v>13729.080850037055</v>
      </c>
      <c r="I62" s="207">
        <v>12688.982786394419</v>
      </c>
      <c r="J62" s="207">
        <v>11512.170501295141</v>
      </c>
      <c r="K62" s="207">
        <v>8984.5653939886251</v>
      </c>
      <c r="L62" s="207">
        <v>10235</v>
      </c>
      <c r="M62" s="207">
        <v>8399.9480275454007</v>
      </c>
      <c r="N62" s="207">
        <v>9086.4953005624666</v>
      </c>
      <c r="O62" s="207">
        <v>9886.4519997376774</v>
      </c>
      <c r="P62" s="207">
        <v>10342.418196679528</v>
      </c>
      <c r="Q62" s="207">
        <v>12656.601273161843</v>
      </c>
      <c r="R62" s="207">
        <v>13197.664303388692</v>
      </c>
      <c r="S62" s="207">
        <v>13462.172181891759</v>
      </c>
      <c r="T62" s="207">
        <v>13704.191169087148</v>
      </c>
      <c r="U62" s="207">
        <v>13868.168155861604</v>
      </c>
      <c r="V62" s="207">
        <v>13979.745515075447</v>
      </c>
      <c r="W62" s="207">
        <v>14190.338583742076</v>
      </c>
      <c r="X62" s="207">
        <v>14412.865616339379</v>
      </c>
      <c r="Y62" s="207">
        <v>14654.445968663558</v>
      </c>
      <c r="Z62" s="207">
        <v>14927.196049104614</v>
      </c>
      <c r="AA62" s="207">
        <v>15229.442454452395</v>
      </c>
      <c r="AB62" s="207">
        <v>15580.887893411034</v>
      </c>
      <c r="AC62" s="207">
        <v>15960.300534728638</v>
      </c>
      <c r="AD62" s="207">
        <v>16353.629579388262</v>
      </c>
      <c r="AE62" s="207">
        <v>16753.556972510494</v>
      </c>
      <c r="AF62" s="207">
        <v>17153.609181793334</v>
      </c>
      <c r="AG62" s="207">
        <v>17557.075386766901</v>
      </c>
      <c r="AH62" s="207">
        <v>17967.923647077456</v>
      </c>
      <c r="AI62" s="207">
        <v>18385.529446163862</v>
      </c>
      <c r="AJ62" s="207">
        <v>18806.689270782379</v>
      </c>
      <c r="AK62" s="207">
        <v>19226.959379234791</v>
      </c>
      <c r="AL62" s="207">
        <v>19639.770924571203</v>
      </c>
      <c r="AM62" s="207">
        <v>20049.739625743507</v>
      </c>
      <c r="AN62" s="207">
        <v>20465.912328515278</v>
      </c>
      <c r="AO62" s="207">
        <v>20901.097674266453</v>
      </c>
      <c r="AP62" s="207">
        <v>21365.726395502359</v>
      </c>
      <c r="AQ62" s="207">
        <v>21858.953637577615</v>
      </c>
      <c r="AR62" s="207">
        <v>22372.402438344099</v>
      </c>
      <c r="AS62" s="207">
        <v>22912.422207777792</v>
      </c>
      <c r="AT62" s="207">
        <v>23485.342960223737</v>
      </c>
      <c r="AU62" s="207">
        <v>24105.183145853411</v>
      </c>
      <c r="AV62" s="207">
        <v>24769.893333215281</v>
      </c>
      <c r="AW62" s="207">
        <v>25474.597643421592</v>
      </c>
      <c r="AX62" s="207">
        <v>26199.110465147191</v>
      </c>
      <c r="AY62" s="207">
        <v>26933.993339657736</v>
      </c>
      <c r="AZ62" s="207">
        <v>27670.539882989659</v>
      </c>
    </row>
    <row r="63" spans="1:52" ht="12" customHeight="1" x14ac:dyDescent="0.35">
      <c r="A63" s="208" t="s">
        <v>2590</v>
      </c>
      <c r="B63" s="209">
        <v>6563.9262738793741</v>
      </c>
      <c r="C63" s="209">
        <v>6602.0942351956082</v>
      </c>
      <c r="D63" s="209">
        <v>6574.614135970507</v>
      </c>
      <c r="E63" s="209">
        <v>6838.6096128578729</v>
      </c>
      <c r="F63" s="209">
        <v>6206.7409452938837</v>
      </c>
      <c r="G63" s="209">
        <v>6561.6543392502062</v>
      </c>
      <c r="H63" s="209">
        <v>6378.1303404953951</v>
      </c>
      <c r="I63" s="209">
        <v>6130.1630240214872</v>
      </c>
      <c r="J63" s="209">
        <v>5958.3401684677256</v>
      </c>
      <c r="K63" s="209">
        <v>5181.9517756684818</v>
      </c>
      <c r="L63" s="209">
        <v>4928.1328215116928</v>
      </c>
      <c r="M63" s="209">
        <v>3446.3219580004493</v>
      </c>
      <c r="N63" s="209">
        <v>3971.3021134202231</v>
      </c>
      <c r="O63" s="209">
        <v>3745.3785360364782</v>
      </c>
      <c r="P63" s="209">
        <v>3960.9637247831424</v>
      </c>
      <c r="Q63" s="209">
        <v>4525.9576596299466</v>
      </c>
      <c r="R63" s="209">
        <v>4673.732709095777</v>
      </c>
      <c r="S63" s="209">
        <v>4752.7024025292394</v>
      </c>
      <c r="T63" s="209">
        <v>4829.4228483016777</v>
      </c>
      <c r="U63" s="209">
        <v>4878.3261290061337</v>
      </c>
      <c r="V63" s="209">
        <v>4908.4371491172224</v>
      </c>
      <c r="W63" s="209">
        <v>4976.9295076645476</v>
      </c>
      <c r="X63" s="209">
        <v>5049.7176220685242</v>
      </c>
      <c r="Y63" s="209">
        <v>5129.8444980659751</v>
      </c>
      <c r="Z63" s="209">
        <v>5221.970990738957</v>
      </c>
      <c r="AA63" s="209">
        <v>5326.2736906893697</v>
      </c>
      <c r="AB63" s="209">
        <v>5450.2353502083224</v>
      </c>
      <c r="AC63" s="209">
        <v>5585.782467095768</v>
      </c>
      <c r="AD63" s="209">
        <v>5727.6132471573183</v>
      </c>
      <c r="AE63" s="209">
        <v>5872.7806369423342</v>
      </c>
      <c r="AF63" s="209">
        <v>6018.6391374342402</v>
      </c>
      <c r="AG63" s="209">
        <v>6166.4788725770968</v>
      </c>
      <c r="AH63" s="209">
        <v>6317.9401801000058</v>
      </c>
      <c r="AI63" s="209">
        <v>6472.6057924578745</v>
      </c>
      <c r="AJ63" s="209">
        <v>6629.1518510678006</v>
      </c>
      <c r="AK63" s="209">
        <v>6785.8147162207961</v>
      </c>
      <c r="AL63" s="209">
        <v>6940.1766481486629</v>
      </c>
      <c r="AM63" s="209">
        <v>7093.9998055126516</v>
      </c>
      <c r="AN63" s="209">
        <v>7250.6223079814608</v>
      </c>
      <c r="AO63" s="209">
        <v>7414.7098542112744</v>
      </c>
      <c r="AP63" s="209">
        <v>7590.0832716862133</v>
      </c>
      <c r="AQ63" s="209">
        <v>7776.2803196101413</v>
      </c>
      <c r="AR63" s="209">
        <v>7970.2471005508942</v>
      </c>
      <c r="AS63" s="209">
        <v>8174.4783501078282</v>
      </c>
      <c r="AT63" s="209">
        <v>8391.4637889655933</v>
      </c>
      <c r="AU63" s="209">
        <v>8626.4466861363326</v>
      </c>
      <c r="AV63" s="209">
        <v>8879.2136392820958</v>
      </c>
      <c r="AW63" s="209">
        <v>9147.5819685215902</v>
      </c>
      <c r="AX63" s="209">
        <v>9423.7526515122536</v>
      </c>
      <c r="AY63" s="209">
        <v>9704.0371265379035</v>
      </c>
      <c r="AZ63" s="209">
        <v>9984.8313504152738</v>
      </c>
    </row>
    <row r="64" spans="1:52" ht="12" customHeight="1" x14ac:dyDescent="0.35">
      <c r="A64" s="208" t="s">
        <v>2591</v>
      </c>
      <c r="B64" s="209">
        <v>7966.9720777934153</v>
      </c>
      <c r="C64" s="209">
        <v>8094.5715958397404</v>
      </c>
      <c r="D64" s="209">
        <v>8009.3990584800631</v>
      </c>
      <c r="E64" s="209">
        <v>8943.0697185931131</v>
      </c>
      <c r="F64" s="209">
        <v>6802.0196203831811</v>
      </c>
      <c r="G64" s="209">
        <v>7977.9095236781432</v>
      </c>
      <c r="H64" s="209">
        <v>7350.9505095416598</v>
      </c>
      <c r="I64" s="209">
        <v>6558.819762372932</v>
      </c>
      <c r="J64" s="209">
        <v>5553.8303328274151</v>
      </c>
      <c r="K64" s="209">
        <v>3802.6136183201434</v>
      </c>
      <c r="L64" s="209">
        <v>5306.8671784883072</v>
      </c>
      <c r="M64" s="209">
        <v>4953.626069544951</v>
      </c>
      <c r="N64" s="209">
        <v>5115.1931871422439</v>
      </c>
      <c r="O64" s="209">
        <v>6141.0734637011992</v>
      </c>
      <c r="P64" s="209">
        <v>6381.4544718963853</v>
      </c>
      <c r="Q64" s="209">
        <v>8130.6436135318963</v>
      </c>
      <c r="R64" s="209">
        <v>8523.9315942929152</v>
      </c>
      <c r="S64" s="209">
        <v>8709.4697793625201</v>
      </c>
      <c r="T64" s="209">
        <v>8874.7683207854698</v>
      </c>
      <c r="U64" s="209">
        <v>8989.8420268554692</v>
      </c>
      <c r="V64" s="209">
        <v>9071.3083659582244</v>
      </c>
      <c r="W64" s="209">
        <v>9213.4090760775289</v>
      </c>
      <c r="X64" s="209">
        <v>9363.1479942708556</v>
      </c>
      <c r="Y64" s="209">
        <v>9524.6014705975831</v>
      </c>
      <c r="Z64" s="209">
        <v>9705.2250583656569</v>
      </c>
      <c r="AA64" s="209">
        <v>9903.1687637630257</v>
      </c>
      <c r="AB64" s="209">
        <v>10130.652543202712</v>
      </c>
      <c r="AC64" s="209">
        <v>10374.518067632869</v>
      </c>
      <c r="AD64" s="209">
        <v>10626.016332230944</v>
      </c>
      <c r="AE64" s="209">
        <v>10880.776335568158</v>
      </c>
      <c r="AF64" s="209">
        <v>11134.970044359095</v>
      </c>
      <c r="AG64" s="209">
        <v>11390.596514189805</v>
      </c>
      <c r="AH64" s="209">
        <v>11649.983466977448</v>
      </c>
      <c r="AI64" s="209">
        <v>11912.92365370599</v>
      </c>
      <c r="AJ64" s="209">
        <v>12177.537419714577</v>
      </c>
      <c r="AK64" s="209">
        <v>12441.144663013994</v>
      </c>
      <c r="AL64" s="209">
        <v>12699.59427642254</v>
      </c>
      <c r="AM64" s="209">
        <v>12955.739820230856</v>
      </c>
      <c r="AN64" s="209">
        <v>13215.290020533817</v>
      </c>
      <c r="AO64" s="209">
        <v>13486.387820055179</v>
      </c>
      <c r="AP64" s="209">
        <v>13775.643123816148</v>
      </c>
      <c r="AQ64" s="209">
        <v>14082.673317967472</v>
      </c>
      <c r="AR64" s="209">
        <v>14402.155337793207</v>
      </c>
      <c r="AS64" s="209">
        <v>14737.943857669963</v>
      </c>
      <c r="AT64" s="209">
        <v>15093.879171258142</v>
      </c>
      <c r="AU64" s="209">
        <v>15478.736459717078</v>
      </c>
      <c r="AV64" s="209">
        <v>15890.679693933185</v>
      </c>
      <c r="AW64" s="209">
        <v>16327.015674900002</v>
      </c>
      <c r="AX64" s="209">
        <v>16775.357813634939</v>
      </c>
      <c r="AY64" s="209">
        <v>17229.956213119833</v>
      </c>
      <c r="AZ64" s="209">
        <v>17685.708532574383</v>
      </c>
    </row>
    <row r="65" spans="1:52" ht="12" customHeight="1" x14ac:dyDescent="0.35">
      <c r="A65" s="210" t="s">
        <v>2592</v>
      </c>
      <c r="B65" s="211">
        <v>10190.362667568072</v>
      </c>
      <c r="C65" s="211">
        <v>12157.003187336604</v>
      </c>
      <c r="D65" s="211">
        <v>11771.813619565888</v>
      </c>
      <c r="E65" s="211">
        <v>13411.532849481722</v>
      </c>
      <c r="F65" s="211">
        <v>10936.936610467381</v>
      </c>
      <c r="G65" s="211">
        <v>10568.224299065421</v>
      </c>
      <c r="H65" s="211">
        <v>11936.626393891867</v>
      </c>
      <c r="I65" s="211">
        <v>12008.619453651459</v>
      </c>
      <c r="J65" s="211">
        <v>15086.850525674236</v>
      </c>
      <c r="K65" s="211">
        <v>15668.728780020412</v>
      </c>
      <c r="L65" s="211">
        <v>16362</v>
      </c>
      <c r="M65" s="211">
        <v>16081.276923230687</v>
      </c>
      <c r="N65" s="211">
        <v>14480.954911049632</v>
      </c>
      <c r="O65" s="211">
        <v>13920.685035460328</v>
      </c>
      <c r="P65" s="211">
        <v>13323.196723472698</v>
      </c>
      <c r="Q65" s="211">
        <v>13061.899014758896</v>
      </c>
      <c r="R65" s="211">
        <v>13135.645351901359</v>
      </c>
      <c r="S65" s="211">
        <v>13265.807390034495</v>
      </c>
      <c r="T65" s="211">
        <v>13410.630839295412</v>
      </c>
      <c r="U65" s="211">
        <v>13547.192231127274</v>
      </c>
      <c r="V65" s="211">
        <v>13642.108991022704</v>
      </c>
      <c r="W65" s="211">
        <v>13750.206264372229</v>
      </c>
      <c r="X65" s="211">
        <v>13864.651524723455</v>
      </c>
      <c r="Y65" s="211">
        <v>13997.090401889556</v>
      </c>
      <c r="Z65" s="211">
        <v>14160.884922923768</v>
      </c>
      <c r="AA65" s="211">
        <v>14358.644117714808</v>
      </c>
      <c r="AB65" s="211">
        <v>14612.530011665158</v>
      </c>
      <c r="AC65" s="211">
        <v>14898.280745980861</v>
      </c>
      <c r="AD65" s="211">
        <v>15201.523752144021</v>
      </c>
      <c r="AE65" s="211">
        <v>15514.119586569448</v>
      </c>
      <c r="AF65" s="211">
        <v>15828.622698794117</v>
      </c>
      <c r="AG65" s="211">
        <v>16148.684287939994</v>
      </c>
      <c r="AH65" s="211">
        <v>16478.951440320528</v>
      </c>
      <c r="AI65" s="211">
        <v>16817.85906253647</v>
      </c>
      <c r="AJ65" s="211">
        <v>17161.47665180566</v>
      </c>
      <c r="AK65" s="211">
        <v>17504.755748315398</v>
      </c>
      <c r="AL65" s="211">
        <v>17846.026181000478</v>
      </c>
      <c r="AM65" s="211">
        <v>18190.147214325396</v>
      </c>
      <c r="AN65" s="211">
        <v>18538.907790116526</v>
      </c>
      <c r="AO65" s="211">
        <v>18897.519816772761</v>
      </c>
      <c r="AP65" s="211">
        <v>19269.051178403366</v>
      </c>
      <c r="AQ65" s="211">
        <v>19655.323598020848</v>
      </c>
      <c r="AR65" s="211">
        <v>20053.014397402319</v>
      </c>
      <c r="AS65" s="211">
        <v>20463.997456108489</v>
      </c>
      <c r="AT65" s="211">
        <v>20890.117727029006</v>
      </c>
      <c r="AU65" s="211">
        <v>21340.009898031301</v>
      </c>
      <c r="AV65" s="211">
        <v>21804.403904603543</v>
      </c>
      <c r="AW65" s="211">
        <v>22285.619231786433</v>
      </c>
      <c r="AX65" s="211">
        <v>22774.058567384222</v>
      </c>
      <c r="AY65" s="211">
        <v>23265.828586220166</v>
      </c>
      <c r="AZ65" s="211">
        <v>23760.362590144796</v>
      </c>
    </row>
    <row r="66" spans="1:52" ht="12" customHeight="1" x14ac:dyDescent="0.35">
      <c r="A66" s="212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213"/>
      <c r="AQ66" s="213"/>
      <c r="AR66" s="213"/>
      <c r="AS66" s="213"/>
      <c r="AT66" s="213"/>
      <c r="AU66" s="213"/>
      <c r="AV66" s="213"/>
      <c r="AW66" s="213"/>
      <c r="AX66" s="213"/>
      <c r="AY66" s="213"/>
      <c r="AZ66" s="213"/>
    </row>
    <row r="67" spans="1:52" ht="12" customHeight="1" x14ac:dyDescent="0.35">
      <c r="A67" s="204" t="s">
        <v>2593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</row>
    <row r="68" spans="1:52" ht="12" customHeight="1" x14ac:dyDescent="0.35">
      <c r="A68" s="215" t="s">
        <v>2594</v>
      </c>
      <c r="B68" s="216">
        <v>9720.1121327790952</v>
      </c>
      <c r="C68" s="216">
        <v>9909.4983255399929</v>
      </c>
      <c r="D68" s="216">
        <v>10013.796979964436</v>
      </c>
      <c r="E68" s="216">
        <v>9439.120314742413</v>
      </c>
      <c r="F68" s="216">
        <v>8489.9631306294905</v>
      </c>
      <c r="G68" s="216">
        <v>7968.7930771724223</v>
      </c>
      <c r="H68" s="216">
        <v>7688.2308542399942</v>
      </c>
      <c r="I68" s="216">
        <v>7710.3150181107821</v>
      </c>
      <c r="J68" s="216">
        <v>6942.9876435891601</v>
      </c>
      <c r="K68" s="216">
        <v>4840.4250299706546</v>
      </c>
      <c r="L68" s="216">
        <v>5250.8999539818406</v>
      </c>
      <c r="M68" s="216">
        <v>4741.3630692114466</v>
      </c>
      <c r="N68" s="216">
        <v>5078.016723726465</v>
      </c>
      <c r="O68" s="216">
        <v>4925.8826975145575</v>
      </c>
      <c r="P68" s="216">
        <v>4552.189128623103</v>
      </c>
      <c r="Q68" s="216">
        <v>4803.9492340492825</v>
      </c>
      <c r="R68" s="216">
        <v>4742.0879318283787</v>
      </c>
      <c r="S68" s="216">
        <v>5098.0632323347108</v>
      </c>
      <c r="T68" s="216">
        <v>5162.6768275200347</v>
      </c>
      <c r="U68" s="216">
        <v>5195.5696167148326</v>
      </c>
      <c r="V68" s="216">
        <v>5238.349624450454</v>
      </c>
      <c r="W68" s="216">
        <v>5319.0790008809963</v>
      </c>
      <c r="X68" s="216">
        <v>5415.845288565446</v>
      </c>
      <c r="Y68" s="216">
        <v>5500.0870516594077</v>
      </c>
      <c r="Z68" s="216">
        <v>5596.2982087246201</v>
      </c>
      <c r="AA68" s="216">
        <v>5697.0207863854048</v>
      </c>
      <c r="AB68" s="216">
        <v>5822.4176489989923</v>
      </c>
      <c r="AC68" s="216">
        <v>5961.3764409294736</v>
      </c>
      <c r="AD68" s="216">
        <v>6102.2420734904954</v>
      </c>
      <c r="AE68" s="216">
        <v>6240.5227324643947</v>
      </c>
      <c r="AF68" s="216">
        <v>6371.5311978237396</v>
      </c>
      <c r="AG68" s="216">
        <v>6512.3001240283083</v>
      </c>
      <c r="AH68" s="216">
        <v>6653.3443288404806</v>
      </c>
      <c r="AI68" s="216">
        <v>6798.3534068613044</v>
      </c>
      <c r="AJ68" s="216">
        <v>6939.0932044048432</v>
      </c>
      <c r="AK68" s="216">
        <v>7076.6764923405299</v>
      </c>
      <c r="AL68" s="216">
        <v>7230.8400779426647</v>
      </c>
      <c r="AM68" s="216">
        <v>7359.6064641251633</v>
      </c>
      <c r="AN68" s="216">
        <v>7516.9063217130024</v>
      </c>
      <c r="AO68" s="216">
        <v>7657.4538570907644</v>
      </c>
      <c r="AP68" s="216">
        <v>7813.9697460882353</v>
      </c>
      <c r="AQ68" s="216">
        <v>7982.8885251651927</v>
      </c>
      <c r="AR68" s="216">
        <v>8174.2910594340556</v>
      </c>
      <c r="AS68" s="216">
        <v>8341.1840055237244</v>
      </c>
      <c r="AT68" s="216">
        <v>8546.0225352201523</v>
      </c>
      <c r="AU68" s="216">
        <v>8736.543911193703</v>
      </c>
      <c r="AV68" s="216">
        <v>8961.9005235476707</v>
      </c>
      <c r="AW68" s="216">
        <v>9176.7902299998605</v>
      </c>
      <c r="AX68" s="216">
        <v>9413.2813722141109</v>
      </c>
      <c r="AY68" s="216">
        <v>9656.6059827678473</v>
      </c>
      <c r="AZ68" s="216">
        <v>9887.8129647482328</v>
      </c>
    </row>
    <row r="69" spans="1:52" ht="12" customHeight="1" x14ac:dyDescent="0.35">
      <c r="A69" s="217" t="s">
        <v>2595</v>
      </c>
      <c r="B69" s="209">
        <v>1740.7691670865704</v>
      </c>
      <c r="C69" s="209">
        <v>1792.6855936349982</v>
      </c>
      <c r="D69" s="209">
        <v>1799.9844593266369</v>
      </c>
      <c r="E69" s="209">
        <v>1821.338365601757</v>
      </c>
      <c r="F69" s="209">
        <v>1372.8414246120999</v>
      </c>
      <c r="G69" s="209">
        <v>1429.5805081500873</v>
      </c>
      <c r="H69" s="209">
        <v>1307.4251480341227</v>
      </c>
      <c r="I69" s="209">
        <v>1217.2116621011662</v>
      </c>
      <c r="J69" s="209">
        <v>954.89147595705322</v>
      </c>
      <c r="K69" s="209">
        <v>1863.2146720003568</v>
      </c>
      <c r="L69" s="209">
        <v>2176.2825929059541</v>
      </c>
      <c r="M69" s="209">
        <v>1916.9244397580339</v>
      </c>
      <c r="N69" s="209">
        <v>1214.4805860641429</v>
      </c>
      <c r="O69" s="209">
        <v>1177.3657418717685</v>
      </c>
      <c r="P69" s="209">
        <v>1276.2952569990073</v>
      </c>
      <c r="Q69" s="209">
        <v>1462.1447140416869</v>
      </c>
      <c r="R69" s="209">
        <v>1445.8496046413111</v>
      </c>
      <c r="S69" s="209">
        <v>1559.1746675115239</v>
      </c>
      <c r="T69" s="209">
        <v>1588.5025178206574</v>
      </c>
      <c r="U69" s="209">
        <v>1600.8582394691841</v>
      </c>
      <c r="V69" s="209">
        <v>1618.9586428886339</v>
      </c>
      <c r="W69" s="209">
        <v>1645.7757926760721</v>
      </c>
      <c r="X69" s="209">
        <v>1678.9427484811993</v>
      </c>
      <c r="Y69" s="209">
        <v>1704.8395585172977</v>
      </c>
      <c r="Z69" s="209">
        <v>1730.7879379816125</v>
      </c>
      <c r="AA69" s="209">
        <v>1761.8771079077671</v>
      </c>
      <c r="AB69" s="209">
        <v>1800.3437834732702</v>
      </c>
      <c r="AC69" s="209">
        <v>1843.8531554525089</v>
      </c>
      <c r="AD69" s="209">
        <v>1888.0468632536758</v>
      </c>
      <c r="AE69" s="209">
        <v>1926.8622256424912</v>
      </c>
      <c r="AF69" s="209">
        <v>1967.0046870875713</v>
      </c>
      <c r="AG69" s="209">
        <v>2006.7570194987002</v>
      </c>
      <c r="AH69" s="209">
        <v>2043.9092899500026</v>
      </c>
      <c r="AI69" s="209">
        <v>2089.4709227936328</v>
      </c>
      <c r="AJ69" s="209">
        <v>2128.340816881539</v>
      </c>
      <c r="AK69" s="209">
        <v>2166.6563149871804</v>
      </c>
      <c r="AL69" s="209">
        <v>2205.5693161929225</v>
      </c>
      <c r="AM69" s="209">
        <v>2243.5303347857916</v>
      </c>
      <c r="AN69" s="209">
        <v>2292.7965307711988</v>
      </c>
      <c r="AO69" s="209">
        <v>2324.8649463463453</v>
      </c>
      <c r="AP69" s="209">
        <v>2366.178551291272</v>
      </c>
      <c r="AQ69" s="209">
        <v>2413.3379473264131</v>
      </c>
      <c r="AR69" s="209">
        <v>2463.500279148805</v>
      </c>
      <c r="AS69" s="209">
        <v>2510.080957149255</v>
      </c>
      <c r="AT69" s="209">
        <v>2562.3301650307899</v>
      </c>
      <c r="AU69" s="209">
        <v>2619.0783737944207</v>
      </c>
      <c r="AV69" s="209">
        <v>2688.8454009418429</v>
      </c>
      <c r="AW69" s="209">
        <v>2737.884586719741</v>
      </c>
      <c r="AX69" s="209">
        <v>2805.6725774179126</v>
      </c>
      <c r="AY69" s="209">
        <v>2877.8745405011905</v>
      </c>
      <c r="AZ69" s="209">
        <v>2946.1521168434565</v>
      </c>
    </row>
    <row r="70" spans="1:52" ht="12" customHeight="1" x14ac:dyDescent="0.35">
      <c r="A70" s="218" t="s">
        <v>2596</v>
      </c>
      <c r="B70" s="219">
        <v>339.54865093984188</v>
      </c>
      <c r="C70" s="219">
        <v>419.92235301420146</v>
      </c>
      <c r="D70" s="219">
        <v>409.77747068087069</v>
      </c>
      <c r="E70" s="219">
        <v>439.64395077392555</v>
      </c>
      <c r="F70" s="219">
        <v>353.13397576915622</v>
      </c>
      <c r="G70" s="219">
        <v>311.5274992614066</v>
      </c>
      <c r="H70" s="219">
        <v>354.308540563397</v>
      </c>
      <c r="I70" s="219">
        <v>377.43694775537733</v>
      </c>
      <c r="J70" s="219">
        <v>449.65320484327395</v>
      </c>
      <c r="K70" s="219">
        <v>504.52265730340031</v>
      </c>
      <c r="L70" s="219">
        <v>473.0532383787571</v>
      </c>
      <c r="M70" s="219">
        <v>556.99158695770132</v>
      </c>
      <c r="N70" s="219">
        <v>402.24845622732761</v>
      </c>
      <c r="O70" s="219">
        <v>424.85206836934844</v>
      </c>
      <c r="P70" s="219">
        <v>367.15580114101107</v>
      </c>
      <c r="Q70" s="219">
        <v>404.9922375363476</v>
      </c>
      <c r="R70" s="219">
        <v>389.95159667730098</v>
      </c>
      <c r="S70" s="219">
        <v>415.62980940143814</v>
      </c>
      <c r="T70" s="219">
        <v>419.68317586623021</v>
      </c>
      <c r="U70" s="219">
        <v>421.39374019660227</v>
      </c>
      <c r="V70" s="219">
        <v>424.23271713688808</v>
      </c>
      <c r="W70" s="219">
        <v>427.40404256101772</v>
      </c>
      <c r="X70" s="219">
        <v>431.60100199979297</v>
      </c>
      <c r="Y70" s="219">
        <v>434.79673117753742</v>
      </c>
      <c r="Z70" s="219">
        <v>437.84077901954328</v>
      </c>
      <c r="AA70" s="219">
        <v>441.88527206867764</v>
      </c>
      <c r="AB70" s="219">
        <v>447.98630495285539</v>
      </c>
      <c r="AC70" s="219">
        <v>455.55848671544857</v>
      </c>
      <c r="AD70" s="219">
        <v>462.48578589872744</v>
      </c>
      <c r="AE70" s="219">
        <v>469.54918779481801</v>
      </c>
      <c r="AF70" s="219">
        <v>476.60253977354074</v>
      </c>
      <c r="AG70" s="219">
        <v>483.73002786598875</v>
      </c>
      <c r="AH70" s="219">
        <v>491.0412354117417</v>
      </c>
      <c r="AI70" s="219">
        <v>498.47443861711929</v>
      </c>
      <c r="AJ70" s="219">
        <v>505.9283575797341</v>
      </c>
      <c r="AK70" s="219">
        <v>513.28476176750974</v>
      </c>
      <c r="AL70" s="219">
        <v>520.49340688783661</v>
      </c>
      <c r="AM70" s="219">
        <v>527.66067483029678</v>
      </c>
      <c r="AN70" s="219">
        <v>534.85227518240447</v>
      </c>
      <c r="AO70" s="219">
        <v>542.19078214883507</v>
      </c>
      <c r="AP70" s="219">
        <v>549.75899777834297</v>
      </c>
      <c r="AQ70" s="219">
        <v>557.58574328003385</v>
      </c>
      <c r="AR70" s="219">
        <v>565.58791837130616</v>
      </c>
      <c r="AS70" s="219">
        <v>573.82236431845502</v>
      </c>
      <c r="AT70" s="219">
        <v>582.34413828153515</v>
      </c>
      <c r="AU70" s="219">
        <v>591.11297350561699</v>
      </c>
      <c r="AV70" s="219">
        <v>599.94971537677816</v>
      </c>
      <c r="AW70" s="219">
        <v>608.84378102931089</v>
      </c>
      <c r="AX70" s="219">
        <v>618.61677917643703</v>
      </c>
      <c r="AY70" s="219">
        <v>628.03202830255157</v>
      </c>
      <c r="AZ70" s="219">
        <v>637.4443834751404</v>
      </c>
    </row>
    <row r="71" spans="1:52" ht="12" customHeight="1" x14ac:dyDescent="0.35">
      <c r="A71" s="212"/>
      <c r="B71" s="220"/>
      <c r="C71" s="220"/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/>
      <c r="S71" s="220"/>
      <c r="T71" s="220"/>
      <c r="U71" s="220"/>
      <c r="V71" s="220"/>
      <c r="W71" s="220"/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</row>
    <row r="72" spans="1:52" ht="12" customHeight="1" x14ac:dyDescent="0.35">
      <c r="A72" s="204" t="s">
        <v>2597</v>
      </c>
      <c r="B72" s="221"/>
      <c r="C72" s="221"/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221"/>
      <c r="AF72" s="221"/>
      <c r="AG72" s="221"/>
      <c r="AH72" s="221"/>
      <c r="AI72" s="221"/>
      <c r="AJ72" s="221"/>
      <c r="AK72" s="221"/>
      <c r="AL72" s="221"/>
      <c r="AM72" s="221"/>
      <c r="AN72" s="221"/>
      <c r="AO72" s="221"/>
      <c r="AP72" s="221"/>
      <c r="AQ72" s="221"/>
      <c r="AR72" s="221"/>
      <c r="AS72" s="221"/>
      <c r="AT72" s="221"/>
      <c r="AU72" s="221"/>
      <c r="AV72" s="221"/>
      <c r="AW72" s="221"/>
      <c r="AX72" s="221"/>
      <c r="AY72" s="221"/>
      <c r="AZ72" s="221"/>
    </row>
    <row r="73" spans="1:52" ht="12" customHeight="1" x14ac:dyDescent="0.35">
      <c r="A73" s="222" t="s">
        <v>2598</v>
      </c>
      <c r="B73" s="223">
        <v>0</v>
      </c>
      <c r="C73" s="223">
        <v>0</v>
      </c>
      <c r="D73" s="223">
        <v>0</v>
      </c>
      <c r="E73" s="223">
        <v>0</v>
      </c>
      <c r="F73" s="223">
        <v>0</v>
      </c>
      <c r="G73" s="223">
        <v>0</v>
      </c>
      <c r="H73" s="223">
        <v>0</v>
      </c>
      <c r="I73" s="223">
        <v>0</v>
      </c>
      <c r="J73" s="223">
        <v>0</v>
      </c>
      <c r="K73" s="223">
        <v>0</v>
      </c>
      <c r="L73" s="223">
        <v>0</v>
      </c>
      <c r="M73" s="223">
        <v>0</v>
      </c>
      <c r="N73" s="223">
        <v>0</v>
      </c>
      <c r="O73" s="223">
        <v>4.2078576026770351</v>
      </c>
      <c r="P73" s="223">
        <v>5.5733466970043146</v>
      </c>
      <c r="Q73" s="223">
        <v>6.9723042046886903</v>
      </c>
      <c r="R73" s="223">
        <v>4.8819781891344443</v>
      </c>
      <c r="S73" s="223">
        <v>5.347402605002225</v>
      </c>
      <c r="T73" s="223">
        <v>14.1319839400115</v>
      </c>
      <c r="U73" s="223">
        <v>20.450616549204799</v>
      </c>
      <c r="V73" s="223">
        <v>22.750163749787699</v>
      </c>
      <c r="W73" s="223">
        <v>20.487668377578931</v>
      </c>
      <c r="X73" s="223">
        <v>28.374247577550154</v>
      </c>
      <c r="Y73" s="223">
        <v>30.533062358233479</v>
      </c>
      <c r="Z73" s="223">
        <v>30.352687324637454</v>
      </c>
      <c r="AA73" s="223">
        <v>27.32993959494371</v>
      </c>
      <c r="AB73" s="223">
        <v>24.609466638219342</v>
      </c>
      <c r="AC73" s="223">
        <v>22.16104097716741</v>
      </c>
      <c r="AD73" s="223">
        <v>19.95745788222067</v>
      </c>
      <c r="AE73" s="223">
        <v>22.73355633769707</v>
      </c>
      <c r="AF73" s="223">
        <v>25.181220668510981</v>
      </c>
      <c r="AG73" s="223">
        <v>24.381828883542461</v>
      </c>
      <c r="AH73" s="223">
        <v>33.121879533240254</v>
      </c>
      <c r="AI73" s="223">
        <v>38.506971307564342</v>
      </c>
      <c r="AJ73" s="223">
        <v>47.150562640638967</v>
      </c>
      <c r="AK73" s="223">
        <v>52.296243414647932</v>
      </c>
      <c r="AL73" s="223">
        <v>52.293513028098083</v>
      </c>
      <c r="AM73" s="223">
        <v>59.320850414677864</v>
      </c>
      <c r="AN73" s="223">
        <v>65.162003656664353</v>
      </c>
      <c r="AO73" s="223">
        <v>68.73200071190044</v>
      </c>
      <c r="AP73" s="223">
        <v>72.897190929419125</v>
      </c>
      <c r="AQ73" s="223">
        <v>72.497724082681898</v>
      </c>
      <c r="AR73" s="223">
        <v>75.357064469233748</v>
      </c>
      <c r="AS73" s="223">
        <v>78.328557275639398</v>
      </c>
      <c r="AT73" s="223">
        <v>84.869633813664407</v>
      </c>
      <c r="AU73" s="223">
        <v>84.204623125351731</v>
      </c>
      <c r="AV73" s="223">
        <v>87.827037407623422</v>
      </c>
      <c r="AW73" s="223">
        <v>100.6429014360058</v>
      </c>
      <c r="AX73" s="223">
        <v>99.962631834683975</v>
      </c>
      <c r="AY73" s="223">
        <v>111.98682238530424</v>
      </c>
      <c r="AZ73" s="223">
        <v>121.65967942422328</v>
      </c>
    </row>
    <row r="74" spans="1:52" ht="12" customHeight="1" x14ac:dyDescent="0.35">
      <c r="A74" s="224" t="s">
        <v>2599</v>
      </c>
      <c r="B74" s="225">
        <v>0</v>
      </c>
      <c r="C74" s="225">
        <v>0</v>
      </c>
      <c r="D74" s="225">
        <v>0</v>
      </c>
      <c r="E74" s="225">
        <v>0</v>
      </c>
      <c r="F74" s="225">
        <v>0</v>
      </c>
      <c r="G74" s="225">
        <v>0</v>
      </c>
      <c r="H74" s="225">
        <v>0</v>
      </c>
      <c r="I74" s="225">
        <v>0</v>
      </c>
      <c r="J74" s="225">
        <v>0</v>
      </c>
      <c r="K74" s="225">
        <v>0</v>
      </c>
      <c r="L74" s="225">
        <v>0</v>
      </c>
      <c r="M74" s="225">
        <v>0</v>
      </c>
      <c r="N74" s="225">
        <v>0</v>
      </c>
      <c r="O74" s="225">
        <v>0</v>
      </c>
      <c r="P74" s="225">
        <v>0</v>
      </c>
      <c r="Q74" s="225">
        <v>0</v>
      </c>
      <c r="R74" s="225">
        <v>0</v>
      </c>
      <c r="S74" s="225">
        <v>0</v>
      </c>
      <c r="T74" s="225">
        <v>0</v>
      </c>
      <c r="U74" s="225">
        <v>0</v>
      </c>
      <c r="V74" s="225">
        <v>0</v>
      </c>
      <c r="W74" s="225">
        <v>0</v>
      </c>
      <c r="X74" s="225">
        <v>0</v>
      </c>
      <c r="Y74" s="225">
        <v>0</v>
      </c>
      <c r="Z74" s="225">
        <v>0</v>
      </c>
      <c r="AA74" s="225">
        <v>0</v>
      </c>
      <c r="AB74" s="225">
        <v>0</v>
      </c>
      <c r="AC74" s="225">
        <v>0</v>
      </c>
      <c r="AD74" s="225">
        <v>0</v>
      </c>
      <c r="AE74" s="225">
        <v>0</v>
      </c>
      <c r="AF74" s="225">
        <v>0</v>
      </c>
      <c r="AG74" s="225">
        <v>0</v>
      </c>
      <c r="AH74" s="225">
        <v>0</v>
      </c>
      <c r="AI74" s="225">
        <v>0</v>
      </c>
      <c r="AJ74" s="225">
        <v>0</v>
      </c>
      <c r="AK74" s="225">
        <v>0</v>
      </c>
      <c r="AL74" s="225">
        <v>0</v>
      </c>
      <c r="AM74" s="225">
        <v>0</v>
      </c>
      <c r="AN74" s="225">
        <v>0</v>
      </c>
      <c r="AO74" s="225">
        <v>0</v>
      </c>
      <c r="AP74" s="225">
        <v>0</v>
      </c>
      <c r="AQ74" s="225">
        <v>0</v>
      </c>
      <c r="AR74" s="225">
        <v>0</v>
      </c>
      <c r="AS74" s="225">
        <v>0</v>
      </c>
      <c r="AT74" s="225">
        <v>0</v>
      </c>
      <c r="AU74" s="225">
        <v>0</v>
      </c>
      <c r="AV74" s="225">
        <v>0</v>
      </c>
      <c r="AW74" s="225">
        <v>0</v>
      </c>
      <c r="AX74" s="225">
        <v>0</v>
      </c>
      <c r="AY74" s="225">
        <v>0</v>
      </c>
      <c r="AZ74" s="225">
        <v>0</v>
      </c>
    </row>
    <row r="75" spans="1:52" ht="12" customHeight="1" x14ac:dyDescent="0.35">
      <c r="A75" s="226" t="s">
        <v>2600</v>
      </c>
      <c r="B75" s="227">
        <v>0</v>
      </c>
      <c r="C75" s="227">
        <v>0</v>
      </c>
      <c r="D75" s="227">
        <v>0</v>
      </c>
      <c r="E75" s="227">
        <v>0</v>
      </c>
      <c r="F75" s="227">
        <v>0</v>
      </c>
      <c r="G75" s="227">
        <v>0</v>
      </c>
      <c r="H75" s="227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227">
        <v>0</v>
      </c>
      <c r="Q75" s="227">
        <v>0</v>
      </c>
      <c r="R75" s="227">
        <v>0</v>
      </c>
      <c r="S75" s="227">
        <v>0</v>
      </c>
      <c r="T75" s="227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>
        <v>0</v>
      </c>
      <c r="AD75" s="227">
        <v>0</v>
      </c>
      <c r="AE75" s="227">
        <v>0</v>
      </c>
      <c r="AF75" s="227">
        <v>0</v>
      </c>
      <c r="AG75" s="227">
        <v>0</v>
      </c>
      <c r="AH75" s="227">
        <v>0</v>
      </c>
      <c r="AI75" s="227">
        <v>0</v>
      </c>
      <c r="AJ75" s="227">
        <v>0</v>
      </c>
      <c r="AK75" s="227">
        <v>0</v>
      </c>
      <c r="AL75" s="227">
        <v>0</v>
      </c>
      <c r="AM75" s="227">
        <v>0</v>
      </c>
      <c r="AN75" s="227">
        <v>0</v>
      </c>
      <c r="AO75" s="227">
        <v>0</v>
      </c>
      <c r="AP75" s="227">
        <v>0</v>
      </c>
      <c r="AQ75" s="227">
        <v>0</v>
      </c>
      <c r="AR75" s="227">
        <v>0</v>
      </c>
      <c r="AS75" s="227">
        <v>0</v>
      </c>
      <c r="AT75" s="227">
        <v>0</v>
      </c>
      <c r="AU75" s="227">
        <v>0</v>
      </c>
      <c r="AV75" s="227">
        <v>0</v>
      </c>
      <c r="AW75" s="227">
        <v>0</v>
      </c>
      <c r="AX75" s="227">
        <v>0</v>
      </c>
      <c r="AY75" s="227">
        <v>0</v>
      </c>
      <c r="AZ75" s="227">
        <v>0</v>
      </c>
    </row>
    <row r="76" spans="1:52" ht="12" customHeight="1" x14ac:dyDescent="0.35">
      <c r="A76" s="228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  <c r="AA76" s="229"/>
      <c r="AB76" s="229"/>
      <c r="AC76" s="229"/>
      <c r="AD76" s="229"/>
      <c r="AE76" s="229"/>
      <c r="AF76" s="229"/>
      <c r="AG76" s="229"/>
      <c r="AH76" s="229"/>
      <c r="AI76" s="229"/>
      <c r="AJ76" s="229"/>
      <c r="AK76" s="229"/>
      <c r="AL76" s="229"/>
      <c r="AM76" s="229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</row>
    <row r="77" spans="1:52" ht="12" customHeight="1" x14ac:dyDescent="0.35">
      <c r="A77" s="204" t="s">
        <v>2601</v>
      </c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</row>
    <row r="78" spans="1:52" ht="12" customHeight="1" x14ac:dyDescent="0.35">
      <c r="A78" s="231" t="s">
        <v>2602</v>
      </c>
      <c r="B78" s="232">
        <v>6954.1815268453684</v>
      </c>
      <c r="C78" s="232">
        <v>6932.5232299999998</v>
      </c>
      <c r="D78" s="232">
        <v>6956.0578500000001</v>
      </c>
      <c r="E78" s="232">
        <v>6510.9619999999995</v>
      </c>
      <c r="F78" s="232">
        <v>5639.8390600000002</v>
      </c>
      <c r="G78" s="232">
        <v>5275.2383896481624</v>
      </c>
      <c r="H78" s="232">
        <v>5046.3362799999995</v>
      </c>
      <c r="I78" s="232">
        <v>4804.3487899999982</v>
      </c>
      <c r="J78" s="232">
        <v>4246.381049999999</v>
      </c>
      <c r="K78" s="232">
        <v>3470.1304699999991</v>
      </c>
      <c r="L78" s="232">
        <v>3693.2185374656301</v>
      </c>
      <c r="M78" s="232">
        <v>3333.1750329378392</v>
      </c>
      <c r="N78" s="232">
        <v>3176.7608590653781</v>
      </c>
      <c r="O78" s="232">
        <v>3073.8549240000043</v>
      </c>
      <c r="P78" s="232">
        <v>2894.617940575934</v>
      </c>
      <c r="Q78" s="232">
        <v>2933.4018177513944</v>
      </c>
      <c r="R78" s="232">
        <v>2885.939457998481</v>
      </c>
      <c r="S78" s="232">
        <v>3088.507375026828</v>
      </c>
      <c r="T78" s="232">
        <v>3078.4777368160658</v>
      </c>
      <c r="U78" s="232">
        <v>3037.6637424761084</v>
      </c>
      <c r="V78" s="232">
        <v>3034.2250288883715</v>
      </c>
      <c r="W78" s="232">
        <v>3040.9267684256556</v>
      </c>
      <c r="X78" s="232">
        <v>3079.3538746748841</v>
      </c>
      <c r="Y78" s="232">
        <v>3074.3795069724351</v>
      </c>
      <c r="Z78" s="232">
        <v>3117.6284498564128</v>
      </c>
      <c r="AA78" s="232">
        <v>3155.7375344244601</v>
      </c>
      <c r="AB78" s="232">
        <v>3222.0637758174744</v>
      </c>
      <c r="AC78" s="232">
        <v>3289.2318240325221</v>
      </c>
      <c r="AD78" s="232">
        <v>3357.557011984225</v>
      </c>
      <c r="AE78" s="232">
        <v>3403.3937633587034</v>
      </c>
      <c r="AF78" s="232">
        <v>3456.0648381445017</v>
      </c>
      <c r="AG78" s="232">
        <v>3514.3524447034815</v>
      </c>
      <c r="AH78" s="232">
        <v>3575.4843740629876</v>
      </c>
      <c r="AI78" s="232">
        <v>3636.7333222460611</v>
      </c>
      <c r="AJ78" s="232">
        <v>3700.4824065253761</v>
      </c>
      <c r="AK78" s="232">
        <v>3736.947277314177</v>
      </c>
      <c r="AL78" s="232">
        <v>3810.5641090578893</v>
      </c>
      <c r="AM78" s="232">
        <v>3857.2775040663987</v>
      </c>
      <c r="AN78" s="232">
        <v>3923.2976340878176</v>
      </c>
      <c r="AO78" s="232">
        <v>3974.6792595322868</v>
      </c>
      <c r="AP78" s="232">
        <v>4033.9942417672928</v>
      </c>
      <c r="AQ78" s="232">
        <v>4078.0308912417477</v>
      </c>
      <c r="AR78" s="232">
        <v>4162.3694509354655</v>
      </c>
      <c r="AS78" s="232">
        <v>4199.9234735203336</v>
      </c>
      <c r="AT78" s="232">
        <v>4289.0559775245347</v>
      </c>
      <c r="AU78" s="232">
        <v>4373.4177567417501</v>
      </c>
      <c r="AV78" s="232">
        <v>4473.0444930657577</v>
      </c>
      <c r="AW78" s="232">
        <v>4560.2294578404908</v>
      </c>
      <c r="AX78" s="232">
        <v>4662.1518851217252</v>
      </c>
      <c r="AY78" s="232">
        <v>4745.0670566561857</v>
      </c>
      <c r="AZ78" s="232">
        <v>4835.0762663758496</v>
      </c>
    </row>
    <row r="79" spans="1:52" ht="12" customHeight="1" x14ac:dyDescent="0.35">
      <c r="A79" s="233" t="s">
        <v>2603</v>
      </c>
      <c r="B79" s="234">
        <v>20.636113471827411</v>
      </c>
      <c r="C79" s="234">
        <v>21.099049999999998</v>
      </c>
      <c r="D79" s="234">
        <v>39.996299999999991</v>
      </c>
      <c r="E79" s="234">
        <v>47.096449999999983</v>
      </c>
      <c r="F79" s="234">
        <v>94.003730000000004</v>
      </c>
      <c r="G79" s="234">
        <v>83.046874475759182</v>
      </c>
      <c r="H79" s="234">
        <v>82.505019999999988</v>
      </c>
      <c r="I79" s="234">
        <v>75.603620000000006</v>
      </c>
      <c r="J79" s="234">
        <v>64.703969999999998</v>
      </c>
      <c r="K79" s="234">
        <v>48.399819999999991</v>
      </c>
      <c r="L79" s="234">
        <v>50.252406439862675</v>
      </c>
      <c r="M79" s="234">
        <v>49.203583152673893</v>
      </c>
      <c r="N79" s="234">
        <v>47.936093453901584</v>
      </c>
      <c r="O79" s="234">
        <v>54.816171813282637</v>
      </c>
      <c r="P79" s="234">
        <v>65.324833680350892</v>
      </c>
      <c r="Q79" s="234">
        <v>46.886760685800311</v>
      </c>
      <c r="R79" s="234">
        <v>46.019024883078117</v>
      </c>
      <c r="S79" s="234">
        <v>47.896146584416506</v>
      </c>
      <c r="T79" s="234">
        <v>43.559582649063934</v>
      </c>
      <c r="U79" s="234">
        <v>39.173942206399104</v>
      </c>
      <c r="V79" s="234">
        <v>35.620336494548226</v>
      </c>
      <c r="W79" s="234">
        <v>29.761554641342673</v>
      </c>
      <c r="X79" s="234">
        <v>29.572104761930955</v>
      </c>
      <c r="Y79" s="234">
        <v>21.537819709079997</v>
      </c>
      <c r="Z79" s="234">
        <v>21.627999191478388</v>
      </c>
      <c r="AA79" s="234">
        <v>21.796592702555809</v>
      </c>
      <c r="AB79" s="234">
        <v>22.079574815530751</v>
      </c>
      <c r="AC79" s="234">
        <v>22.447272305903709</v>
      </c>
      <c r="AD79" s="234">
        <v>22.859969220283954</v>
      </c>
      <c r="AE79" s="234">
        <v>23.199675760389518</v>
      </c>
      <c r="AF79" s="234">
        <v>23.398517693473128</v>
      </c>
      <c r="AG79" s="234">
        <v>23.669116238833457</v>
      </c>
      <c r="AH79" s="234">
        <v>23.545739722743704</v>
      </c>
      <c r="AI79" s="234">
        <v>23.484243001729716</v>
      </c>
      <c r="AJ79" s="234">
        <v>23.303346577057802</v>
      </c>
      <c r="AK79" s="234">
        <v>15.183214468105618</v>
      </c>
      <c r="AL79" s="234">
        <v>15.157269946891772</v>
      </c>
      <c r="AM79" s="234">
        <v>11.549052765504026</v>
      </c>
      <c r="AN79" s="234">
        <v>10.169503907425822</v>
      </c>
      <c r="AO79" s="234">
        <v>9.6888624153425233</v>
      </c>
      <c r="AP79" s="234">
        <v>9.3143516510875273</v>
      </c>
      <c r="AQ79" s="234">
        <v>5.6516000072430881</v>
      </c>
      <c r="AR79" s="234">
        <v>5.4178085644468403</v>
      </c>
      <c r="AS79" s="234">
        <v>3.5507726206617529</v>
      </c>
      <c r="AT79" s="234">
        <v>3.3362882878286029</v>
      </c>
      <c r="AU79" s="234">
        <v>3.0801927520446131</v>
      </c>
      <c r="AV79" s="234">
        <v>2.7273716776151806</v>
      </c>
      <c r="AW79" s="234">
        <v>2.306296336150973</v>
      </c>
      <c r="AX79" s="234">
        <v>1.8685886458872345</v>
      </c>
      <c r="AY79" s="234">
        <v>1.3470153905655056</v>
      </c>
      <c r="AZ79" s="234">
        <v>0.99260963264432089</v>
      </c>
    </row>
    <row r="80" spans="1:52" ht="12" customHeight="1" x14ac:dyDescent="0.35">
      <c r="A80" s="235" t="s">
        <v>2604</v>
      </c>
      <c r="B80" s="236">
        <v>202.66191712586482</v>
      </c>
      <c r="C80" s="236">
        <v>236.09945000000005</v>
      </c>
      <c r="D80" s="236">
        <v>213.41020999999961</v>
      </c>
      <c r="E80" s="236">
        <v>183.49187000000006</v>
      </c>
      <c r="F80" s="236">
        <v>188.6099300000009</v>
      </c>
      <c r="G80" s="236">
        <v>192.0796807213361</v>
      </c>
      <c r="H80" s="236">
        <v>183.00130000000036</v>
      </c>
      <c r="I80" s="236">
        <v>180.19034999999991</v>
      </c>
      <c r="J80" s="236">
        <v>230.30947</v>
      </c>
      <c r="K80" s="236">
        <v>202.29967999999997</v>
      </c>
      <c r="L80" s="236">
        <v>289.668149083554</v>
      </c>
      <c r="M80" s="236">
        <v>176.96026928762171</v>
      </c>
      <c r="N80" s="236">
        <v>115.91309508277796</v>
      </c>
      <c r="O80" s="236">
        <v>98.88147012410667</v>
      </c>
      <c r="P80" s="236">
        <v>96.901517947114328</v>
      </c>
      <c r="Q80" s="236">
        <v>114.00250436527156</v>
      </c>
      <c r="R80" s="236">
        <v>112.18595014114297</v>
      </c>
      <c r="S80" s="236">
        <v>117.10563137363874</v>
      </c>
      <c r="T80" s="236">
        <v>110.14845896869276</v>
      </c>
      <c r="U80" s="236">
        <v>101.73601320512991</v>
      </c>
      <c r="V80" s="236">
        <v>94.552656157401302</v>
      </c>
      <c r="W80" s="236">
        <v>81.138434430691007</v>
      </c>
      <c r="X80" s="236">
        <v>81.034854294786157</v>
      </c>
      <c r="Y80" s="236">
        <v>64.920604628038362</v>
      </c>
      <c r="Z80" s="236">
        <v>65.271566979413478</v>
      </c>
      <c r="AA80" s="236">
        <v>65.835311438054518</v>
      </c>
      <c r="AB80" s="236">
        <v>66.610723228432889</v>
      </c>
      <c r="AC80" s="236">
        <v>67.487053283932198</v>
      </c>
      <c r="AD80" s="236">
        <v>68.211935233982132</v>
      </c>
      <c r="AE80" s="236">
        <v>66.909487844601443</v>
      </c>
      <c r="AF80" s="236">
        <v>66.530716853879284</v>
      </c>
      <c r="AG80" s="236">
        <v>67.049145075949212</v>
      </c>
      <c r="AH80" s="236">
        <v>67.212747999050762</v>
      </c>
      <c r="AI80" s="236">
        <v>67.493232211774867</v>
      </c>
      <c r="AJ80" s="236">
        <v>67.563666772750153</v>
      </c>
      <c r="AK80" s="236">
        <v>50.9840549897702</v>
      </c>
      <c r="AL80" s="236">
        <v>51.266196697643792</v>
      </c>
      <c r="AM80" s="236">
        <v>44.265279023320389</v>
      </c>
      <c r="AN80" s="236">
        <v>41.08127687640652</v>
      </c>
      <c r="AO80" s="236">
        <v>39.231636487385686</v>
      </c>
      <c r="AP80" s="236">
        <v>37.563176482591068</v>
      </c>
      <c r="AQ80" s="236">
        <v>29.46998276697979</v>
      </c>
      <c r="AR80" s="236">
        <v>28.957600322044421</v>
      </c>
      <c r="AS80" s="236">
        <v>22.922631708422887</v>
      </c>
      <c r="AT80" s="236">
        <v>22.415599463551153</v>
      </c>
      <c r="AU80" s="236">
        <v>21.879354834367334</v>
      </c>
      <c r="AV80" s="236">
        <v>21.209947617803195</v>
      </c>
      <c r="AW80" s="236">
        <v>20.388702065260272</v>
      </c>
      <c r="AX80" s="236">
        <v>19.509611916547684</v>
      </c>
      <c r="AY80" s="236">
        <v>17.397550706078547</v>
      </c>
      <c r="AZ80" s="236">
        <v>16.17711208150455</v>
      </c>
    </row>
    <row r="81" spans="1:52" ht="12" customHeight="1" x14ac:dyDescent="0.35">
      <c r="A81" s="237" t="s">
        <v>2605</v>
      </c>
      <c r="B81" s="238">
        <v>0</v>
      </c>
      <c r="C81" s="238">
        <v>0</v>
      </c>
      <c r="D81" s="238">
        <v>-3.2806396484374996E-13</v>
      </c>
      <c r="E81" s="238">
        <v>0</v>
      </c>
      <c r="F81" s="238">
        <v>3.2806396484374996E-13</v>
      </c>
      <c r="G81" s="238">
        <v>0</v>
      </c>
      <c r="H81" s="238">
        <v>-3.2806396484374996E-13</v>
      </c>
      <c r="I81" s="238">
        <v>0</v>
      </c>
      <c r="J81" s="238">
        <v>-3.2806396484374996E-13</v>
      </c>
      <c r="K81" s="238">
        <v>0</v>
      </c>
      <c r="L81" s="238">
        <v>1.6403198242187498E-13</v>
      </c>
      <c r="M81" s="238">
        <v>0</v>
      </c>
      <c r="N81" s="238">
        <v>-1.6403198242187498E-13</v>
      </c>
      <c r="O81" s="238">
        <v>1.6403198242187498E-13</v>
      </c>
      <c r="P81" s="238">
        <v>1.6403198242187498E-13</v>
      </c>
      <c r="Q81" s="238">
        <v>0</v>
      </c>
      <c r="R81" s="238">
        <v>-1.6403198242187498E-13</v>
      </c>
      <c r="S81" s="238">
        <v>0.30769650613513561</v>
      </c>
      <c r="T81" s="238">
        <v>0.60360119426456449</v>
      </c>
      <c r="U81" s="238">
        <v>0.95357808186394488</v>
      </c>
      <c r="V81" s="238">
        <v>1.3993789726375312</v>
      </c>
      <c r="W81" s="238">
        <v>2.7961520351428408</v>
      </c>
      <c r="X81" s="238">
        <v>2.9180174007658191</v>
      </c>
      <c r="Y81" s="238">
        <v>4.7211323326041938</v>
      </c>
      <c r="Z81" s="238">
        <v>4.9116166680762632</v>
      </c>
      <c r="AA81" s="238">
        <v>5.0889214614951239</v>
      </c>
      <c r="AB81" s="238">
        <v>5.265048993762683</v>
      </c>
      <c r="AC81" s="238">
        <v>5.4215051964277983</v>
      </c>
      <c r="AD81" s="238">
        <v>5.552162442689319</v>
      </c>
      <c r="AE81" s="238">
        <v>5.6577819911007223</v>
      </c>
      <c r="AF81" s="238">
        <v>5.7616314187564805</v>
      </c>
      <c r="AG81" s="238">
        <v>5.8725881207389783</v>
      </c>
      <c r="AH81" s="238">
        <v>5.950738883065025</v>
      </c>
      <c r="AI81" s="238">
        <v>6.0573640882838626</v>
      </c>
      <c r="AJ81" s="238">
        <v>6.1379039183621327</v>
      </c>
      <c r="AK81" s="238">
        <v>7.0194073035072124</v>
      </c>
      <c r="AL81" s="238">
        <v>7.1193233329379115</v>
      </c>
      <c r="AM81" s="238">
        <v>7.1899001018558382</v>
      </c>
      <c r="AN81" s="238">
        <v>7.1149346993909823</v>
      </c>
      <c r="AO81" s="238">
        <v>6.9465868893668015</v>
      </c>
      <c r="AP81" s="238">
        <v>6.6651874561410551</v>
      </c>
      <c r="AQ81" s="238">
        <v>5.6871530217987853</v>
      </c>
      <c r="AR81" s="238">
        <v>5.5811936411095306</v>
      </c>
      <c r="AS81" s="238">
        <v>4.1129038278757086</v>
      </c>
      <c r="AT81" s="238">
        <v>3.9336564597036507</v>
      </c>
      <c r="AU81" s="238">
        <v>3.7771268084684406</v>
      </c>
      <c r="AV81" s="238">
        <v>3.6131249237276455</v>
      </c>
      <c r="AW81" s="238">
        <v>3.4400502885928415</v>
      </c>
      <c r="AX81" s="238">
        <v>3.3111982368165127</v>
      </c>
      <c r="AY81" s="238">
        <v>3.1629298285096392</v>
      </c>
      <c r="AZ81" s="238">
        <v>3.0263907023333356</v>
      </c>
    </row>
    <row r="82" spans="1:52" ht="12" customHeight="1" x14ac:dyDescent="0.35">
      <c r="A82" s="237" t="s">
        <v>2606</v>
      </c>
      <c r="B82" s="238">
        <v>0</v>
      </c>
      <c r="C82" s="238">
        <v>0</v>
      </c>
      <c r="D82" s="238">
        <v>0</v>
      </c>
      <c r="E82" s="238">
        <v>0</v>
      </c>
      <c r="F82" s="238">
        <v>6.5612792968749992E-13</v>
      </c>
      <c r="G82" s="238">
        <v>-3.2806396484374996E-13</v>
      </c>
      <c r="H82" s="238">
        <v>5.6003000000006322</v>
      </c>
      <c r="I82" s="238">
        <v>0</v>
      </c>
      <c r="J82" s="238">
        <v>3.2806396484374996E-13</v>
      </c>
      <c r="K82" s="238">
        <v>0</v>
      </c>
      <c r="L82" s="238">
        <v>3.2806396484374996E-13</v>
      </c>
      <c r="M82" s="238">
        <v>0</v>
      </c>
      <c r="N82" s="238">
        <v>0</v>
      </c>
      <c r="O82" s="238">
        <v>-3.2806396484374996E-13</v>
      </c>
      <c r="P82" s="238">
        <v>0</v>
      </c>
      <c r="Q82" s="238">
        <v>-6.5612792968749992E-13</v>
      </c>
      <c r="R82" s="238">
        <v>-6.5612792968749992E-13</v>
      </c>
      <c r="S82" s="238">
        <v>0.19812662888347624</v>
      </c>
      <c r="T82" s="238">
        <v>0.33676048039218137</v>
      </c>
      <c r="U82" s="238">
        <v>0.48399500937954704</v>
      </c>
      <c r="V82" s="238">
        <v>0.64659595070207965</v>
      </c>
      <c r="W82" s="238">
        <v>1.1096043238770521</v>
      </c>
      <c r="X82" s="238">
        <v>1.1484968981553421</v>
      </c>
      <c r="Y82" s="238">
        <v>1.5298955528399734</v>
      </c>
      <c r="Z82" s="238">
        <v>1.5607559572695693</v>
      </c>
      <c r="AA82" s="238">
        <v>1.5963314962220227</v>
      </c>
      <c r="AB82" s="238">
        <v>1.6462079357789152</v>
      </c>
      <c r="AC82" s="238">
        <v>1.7015285112070386</v>
      </c>
      <c r="AD82" s="238">
        <v>1.7745135666965481</v>
      </c>
      <c r="AE82" s="238">
        <v>2.2458628245793606</v>
      </c>
      <c r="AF82" s="238">
        <v>2.4926220872266613</v>
      </c>
      <c r="AG82" s="238">
        <v>2.5515814778113248</v>
      </c>
      <c r="AH82" s="238">
        <v>2.581409595925392</v>
      </c>
      <c r="AI82" s="238">
        <v>2.6209683192936701</v>
      </c>
      <c r="AJ82" s="238">
        <v>2.6464312007338711</v>
      </c>
      <c r="AK82" s="238">
        <v>2.8239332649871973</v>
      </c>
      <c r="AL82" s="238">
        <v>2.8590685344168851</v>
      </c>
      <c r="AM82" s="238">
        <v>2.7838852646173704</v>
      </c>
      <c r="AN82" s="238">
        <v>2.7403949671817167</v>
      </c>
      <c r="AO82" s="238">
        <v>2.6877008164622036</v>
      </c>
      <c r="AP82" s="238">
        <v>2.6317390515045771</v>
      </c>
      <c r="AQ82" s="238">
        <v>2.411861144464416</v>
      </c>
      <c r="AR82" s="238">
        <v>2.4116105845266875</v>
      </c>
      <c r="AS82" s="238">
        <v>2.2243479567132565</v>
      </c>
      <c r="AT82" s="238">
        <v>2.2203276967241972</v>
      </c>
      <c r="AU82" s="238">
        <v>2.2190008244295654</v>
      </c>
      <c r="AV82" s="238">
        <v>2.2104343489974361</v>
      </c>
      <c r="AW82" s="238">
        <v>2.1789698832579649</v>
      </c>
      <c r="AX82" s="238">
        <v>2.1560043453807372</v>
      </c>
      <c r="AY82" s="238">
        <v>1.8223418996957244</v>
      </c>
      <c r="AZ82" s="238">
        <v>1.6424579241275328</v>
      </c>
    </row>
    <row r="83" spans="1:52" ht="12" customHeight="1" x14ac:dyDescent="0.35">
      <c r="A83" s="237" t="s">
        <v>2607</v>
      </c>
      <c r="B83" s="238">
        <v>129.09729422572101</v>
      </c>
      <c r="C83" s="238">
        <v>142.45662000000004</v>
      </c>
      <c r="D83" s="238">
        <v>132.20695999999995</v>
      </c>
      <c r="E83" s="238">
        <v>113.76031000000005</v>
      </c>
      <c r="F83" s="238">
        <v>118.90936999999994</v>
      </c>
      <c r="G83" s="238">
        <v>113.7383733597981</v>
      </c>
      <c r="H83" s="238">
        <v>108.60353000000003</v>
      </c>
      <c r="I83" s="238">
        <v>107.60496999999992</v>
      </c>
      <c r="J83" s="238">
        <v>128.10458</v>
      </c>
      <c r="K83" s="238">
        <v>137.30216999999999</v>
      </c>
      <c r="L83" s="238">
        <v>162.60253295660436</v>
      </c>
      <c r="M83" s="238">
        <v>94.797776341884827</v>
      </c>
      <c r="N83" s="238">
        <v>99.67153551904309</v>
      </c>
      <c r="O83" s="238">
        <v>78.818585348551551</v>
      </c>
      <c r="P83" s="238">
        <v>77.793610362145927</v>
      </c>
      <c r="Q83" s="238">
        <v>90.11785471098888</v>
      </c>
      <c r="R83" s="238">
        <v>88.703682672093848</v>
      </c>
      <c r="S83" s="238">
        <v>92.328324638207974</v>
      </c>
      <c r="T83" s="238">
        <v>86.926125434909622</v>
      </c>
      <c r="U83" s="238">
        <v>80.172353435712679</v>
      </c>
      <c r="V83" s="238">
        <v>74.163536217146586</v>
      </c>
      <c r="W83" s="238">
        <v>62.642459374849899</v>
      </c>
      <c r="X83" s="238">
        <v>62.501732323073156</v>
      </c>
      <c r="Y83" s="238">
        <v>48.634848594918665</v>
      </c>
      <c r="Z83" s="238">
        <v>48.786647313743643</v>
      </c>
      <c r="AA83" s="238">
        <v>49.114303413326944</v>
      </c>
      <c r="AB83" s="238">
        <v>49.618602888919661</v>
      </c>
      <c r="AC83" s="238">
        <v>50.225105824468528</v>
      </c>
      <c r="AD83" s="238">
        <v>50.680693410932399</v>
      </c>
      <c r="AE83" s="238">
        <v>48.768373791475376</v>
      </c>
      <c r="AF83" s="238">
        <v>48.026677483665779</v>
      </c>
      <c r="AG83" s="238">
        <v>48.346588074615319</v>
      </c>
      <c r="AH83" s="238">
        <v>48.465150126901932</v>
      </c>
      <c r="AI83" s="238">
        <v>48.636438101225309</v>
      </c>
      <c r="AJ83" s="238">
        <v>48.66183805393063</v>
      </c>
      <c r="AK83" s="238">
        <v>35.226487959554674</v>
      </c>
      <c r="AL83" s="238">
        <v>35.386652989026608</v>
      </c>
      <c r="AM83" s="238">
        <v>30.071901368827138</v>
      </c>
      <c r="AN83" s="238">
        <v>27.7002406406646</v>
      </c>
      <c r="AO83" s="238">
        <v>26.425644575685435</v>
      </c>
      <c r="AP83" s="238">
        <v>25.378229085260315</v>
      </c>
      <c r="AQ83" s="238">
        <v>19.771403027788786</v>
      </c>
      <c r="AR83" s="238">
        <v>19.450646871776186</v>
      </c>
      <c r="AS83" s="238">
        <v>15.752386818743538</v>
      </c>
      <c r="AT83" s="238">
        <v>15.497403479401301</v>
      </c>
      <c r="AU83" s="238">
        <v>15.19235352429793</v>
      </c>
      <c r="AV83" s="238">
        <v>14.785982408086145</v>
      </c>
      <c r="AW83" s="238">
        <v>14.268422258088671</v>
      </c>
      <c r="AX83" s="238">
        <v>13.640049981141209</v>
      </c>
      <c r="AY83" s="238">
        <v>12.122143763140347</v>
      </c>
      <c r="AZ83" s="238">
        <v>11.291272797795761</v>
      </c>
    </row>
    <row r="84" spans="1:52" ht="12" customHeight="1" x14ac:dyDescent="0.35">
      <c r="A84" s="237" t="s">
        <v>2608</v>
      </c>
      <c r="B84" s="238">
        <v>73.564622900143817</v>
      </c>
      <c r="C84" s="238">
        <v>93.642830000000004</v>
      </c>
      <c r="D84" s="238">
        <v>81.203249999999997</v>
      </c>
      <c r="E84" s="238">
        <v>69.731560000000002</v>
      </c>
      <c r="F84" s="238">
        <v>69.700559999999982</v>
      </c>
      <c r="G84" s="238">
        <v>78.341307361538327</v>
      </c>
      <c r="H84" s="238">
        <v>68.797470000000004</v>
      </c>
      <c r="I84" s="238">
        <v>72.585379999999986</v>
      </c>
      <c r="J84" s="238">
        <v>102.20489000000001</v>
      </c>
      <c r="K84" s="238">
        <v>64.997509999999991</v>
      </c>
      <c r="L84" s="238">
        <v>127.06561612694918</v>
      </c>
      <c r="M84" s="238">
        <v>82.162492945736886</v>
      </c>
      <c r="N84" s="238">
        <v>16.241559563735041</v>
      </c>
      <c r="O84" s="238">
        <v>20.062884775555286</v>
      </c>
      <c r="P84" s="238">
        <v>19.107907584968235</v>
      </c>
      <c r="Q84" s="238">
        <v>23.884649654283329</v>
      </c>
      <c r="R84" s="238">
        <v>23.482267469049944</v>
      </c>
      <c r="S84" s="238">
        <v>24.16455074759854</v>
      </c>
      <c r="T84" s="238">
        <v>22.138736368188713</v>
      </c>
      <c r="U84" s="238">
        <v>19.964592364327459</v>
      </c>
      <c r="V84" s="238">
        <v>18.165962617572948</v>
      </c>
      <c r="W84" s="238">
        <v>14.343294922730719</v>
      </c>
      <c r="X84" s="238">
        <v>14.219590362354257</v>
      </c>
      <c r="Y84" s="238">
        <v>9.7560044879963144</v>
      </c>
      <c r="Z84" s="238">
        <v>9.7329733619164802</v>
      </c>
      <c r="AA84" s="238">
        <v>9.7542426114257577</v>
      </c>
      <c r="AB84" s="238">
        <v>9.7963709492615472</v>
      </c>
      <c r="AC84" s="238">
        <v>9.8510290802996661</v>
      </c>
      <c r="AD84" s="238">
        <v>9.913187279847147</v>
      </c>
      <c r="AE84" s="238">
        <v>9.9395633554418819</v>
      </c>
      <c r="AF84" s="238">
        <v>9.9489090119311712</v>
      </c>
      <c r="AG84" s="238">
        <v>9.9760656510807255</v>
      </c>
      <c r="AH84" s="238">
        <v>9.9149106889083942</v>
      </c>
      <c r="AI84" s="238">
        <v>9.8790564392555531</v>
      </c>
      <c r="AJ84" s="238">
        <v>9.8202738206271025</v>
      </c>
      <c r="AK84" s="238">
        <v>5.6169364912502804</v>
      </c>
      <c r="AL84" s="238">
        <v>5.6045563172230608</v>
      </c>
      <c r="AM84" s="238">
        <v>4.0083986037678496</v>
      </c>
      <c r="AN84" s="238">
        <v>3.3512613308916466</v>
      </c>
      <c r="AO84" s="238">
        <v>3.0174050946264694</v>
      </c>
      <c r="AP84" s="238">
        <v>2.7496695337244219</v>
      </c>
      <c r="AQ84" s="238">
        <v>1.5235021331009151</v>
      </c>
      <c r="AR84" s="238">
        <v>1.442193296551042</v>
      </c>
      <c r="AS84" s="238">
        <v>0.79260390219206422</v>
      </c>
      <c r="AT84" s="238">
        <v>0.72694619225683565</v>
      </c>
      <c r="AU84" s="238">
        <v>0.65689311777172021</v>
      </c>
      <c r="AV84" s="238">
        <v>0.57040398694161187</v>
      </c>
      <c r="AW84" s="238">
        <v>0.47555360572811978</v>
      </c>
      <c r="AX84" s="238">
        <v>0.38080858043814869</v>
      </c>
      <c r="AY84" s="238">
        <v>0.27717110749959578</v>
      </c>
      <c r="AZ84" s="238">
        <v>0.20863723112210392</v>
      </c>
    </row>
    <row r="85" spans="1:52" ht="12" customHeight="1" x14ac:dyDescent="0.35">
      <c r="A85" s="237" t="s">
        <v>2609</v>
      </c>
      <c r="B85" s="238">
        <v>0</v>
      </c>
      <c r="C85" s="238">
        <v>0</v>
      </c>
      <c r="D85" s="238">
        <v>0</v>
      </c>
      <c r="E85" s="238">
        <v>0</v>
      </c>
      <c r="F85" s="238">
        <v>0</v>
      </c>
      <c r="G85" s="238">
        <v>0</v>
      </c>
      <c r="H85" s="238">
        <v>0</v>
      </c>
      <c r="I85" s="238">
        <v>0</v>
      </c>
      <c r="J85" s="238">
        <v>0</v>
      </c>
      <c r="K85" s="238">
        <v>0</v>
      </c>
      <c r="L85" s="238">
        <v>0</v>
      </c>
      <c r="M85" s="238">
        <v>0</v>
      </c>
      <c r="N85" s="238">
        <v>0</v>
      </c>
      <c r="O85" s="238">
        <v>0</v>
      </c>
      <c r="P85" s="238">
        <v>0</v>
      </c>
      <c r="Q85" s="238">
        <v>0</v>
      </c>
      <c r="R85" s="238">
        <v>0</v>
      </c>
      <c r="S85" s="238">
        <v>0.10693285281362</v>
      </c>
      <c r="T85" s="238">
        <v>0.14323549093769075</v>
      </c>
      <c r="U85" s="238">
        <v>0.16149431384628027</v>
      </c>
      <c r="V85" s="238">
        <v>0.17718239934216365</v>
      </c>
      <c r="W85" s="238">
        <v>0.24692377409049382</v>
      </c>
      <c r="X85" s="238">
        <v>0.24701731043757921</v>
      </c>
      <c r="Y85" s="238">
        <v>0.27872365967920892</v>
      </c>
      <c r="Z85" s="238">
        <v>0.27957367840751318</v>
      </c>
      <c r="AA85" s="238">
        <v>0.28151245558467208</v>
      </c>
      <c r="AB85" s="238">
        <v>0.28449246071007844</v>
      </c>
      <c r="AC85" s="238">
        <v>0.28788467152916403</v>
      </c>
      <c r="AD85" s="238">
        <v>0.29137853381671169</v>
      </c>
      <c r="AE85" s="238">
        <v>0.29790588200410623</v>
      </c>
      <c r="AF85" s="238">
        <v>0.30087685229918854</v>
      </c>
      <c r="AG85" s="238">
        <v>0.30232175170286463</v>
      </c>
      <c r="AH85" s="238">
        <v>0.30053870425001417</v>
      </c>
      <c r="AI85" s="238">
        <v>0.29940526371647563</v>
      </c>
      <c r="AJ85" s="238">
        <v>0.29721977909640995</v>
      </c>
      <c r="AK85" s="238">
        <v>0.29728997047083805</v>
      </c>
      <c r="AL85" s="238">
        <v>0.29659552403933076</v>
      </c>
      <c r="AM85" s="238">
        <v>0.21119368425218937</v>
      </c>
      <c r="AN85" s="238">
        <v>0.17444523827757541</v>
      </c>
      <c r="AO85" s="238">
        <v>0.15429911124477505</v>
      </c>
      <c r="AP85" s="238">
        <v>0.1383513559606955</v>
      </c>
      <c r="AQ85" s="238">
        <v>7.6063439826886459E-2</v>
      </c>
      <c r="AR85" s="238">
        <v>7.1955928080970011E-2</v>
      </c>
      <c r="AS85" s="238">
        <v>4.0389202898321507E-2</v>
      </c>
      <c r="AT85" s="238">
        <v>3.7265635465168159E-2</v>
      </c>
      <c r="AU85" s="238">
        <v>3.3980559399676646E-2</v>
      </c>
      <c r="AV85" s="238">
        <v>3.000195005035497E-2</v>
      </c>
      <c r="AW85" s="238">
        <v>2.5706029592675161E-2</v>
      </c>
      <c r="AX85" s="238">
        <v>2.1550772771075782E-2</v>
      </c>
      <c r="AY85" s="238">
        <v>1.2964107233240364E-2</v>
      </c>
      <c r="AZ85" s="238">
        <v>8.3534261258151367E-3</v>
      </c>
    </row>
    <row r="86" spans="1:52" ht="12" customHeight="1" x14ac:dyDescent="0.35">
      <c r="A86" s="235" t="s">
        <v>2610</v>
      </c>
      <c r="B86" s="236">
        <v>3602.8582823497763</v>
      </c>
      <c r="C86" s="236">
        <v>3874.24674</v>
      </c>
      <c r="D86" s="236">
        <v>3426.3905700000005</v>
      </c>
      <c r="E86" s="236">
        <v>3486.0839999999989</v>
      </c>
      <c r="F86" s="236">
        <v>3250.25326</v>
      </c>
      <c r="G86" s="236">
        <v>2791.8197046480259</v>
      </c>
      <c r="H86" s="236">
        <v>2656.978059999999</v>
      </c>
      <c r="I86" s="236">
        <v>2332.4062799999992</v>
      </c>
      <c r="J86" s="236">
        <v>1614.8138999999994</v>
      </c>
      <c r="K86" s="236">
        <v>1350.4861000000001</v>
      </c>
      <c r="L86" s="236">
        <v>1351.7282889195458</v>
      </c>
      <c r="M86" s="236">
        <v>1240.83489893981</v>
      </c>
      <c r="N86" s="236">
        <v>1176.6508804815794</v>
      </c>
      <c r="O86" s="236">
        <v>1174.3979691070178</v>
      </c>
      <c r="P86" s="236">
        <v>1125.9246241738888</v>
      </c>
      <c r="Q86" s="236">
        <v>1171.2827652571441</v>
      </c>
      <c r="R86" s="236">
        <v>1153.6076623105412</v>
      </c>
      <c r="S86" s="236">
        <v>1239.0328929226446</v>
      </c>
      <c r="T86" s="236">
        <v>1224.7053573586525</v>
      </c>
      <c r="U86" s="236">
        <v>1193.8093393203783</v>
      </c>
      <c r="V86" s="236">
        <v>1175.4911320178535</v>
      </c>
      <c r="W86" s="236">
        <v>1150.8124548904311</v>
      </c>
      <c r="X86" s="236">
        <v>1156.0510565058921</v>
      </c>
      <c r="Y86" s="236">
        <v>1091.4024782166964</v>
      </c>
      <c r="Z86" s="236">
        <v>1100.7763274030015</v>
      </c>
      <c r="AA86" s="236">
        <v>1112.8376309236874</v>
      </c>
      <c r="AB86" s="236">
        <v>1132.9042441916199</v>
      </c>
      <c r="AC86" s="236">
        <v>1155.3262828088652</v>
      </c>
      <c r="AD86" s="236">
        <v>1177.4181927476166</v>
      </c>
      <c r="AE86" s="236">
        <v>1185.3951203285303</v>
      </c>
      <c r="AF86" s="236">
        <v>1195.85756983545</v>
      </c>
      <c r="AG86" s="236">
        <v>1215.1004195004211</v>
      </c>
      <c r="AH86" s="236">
        <v>1224.1289695685959</v>
      </c>
      <c r="AI86" s="236">
        <v>1234.9542432124667</v>
      </c>
      <c r="AJ86" s="236">
        <v>1239.5256038531895</v>
      </c>
      <c r="AK86" s="236">
        <v>1116.8875939270729</v>
      </c>
      <c r="AL86" s="236">
        <v>1125.0744048234812</v>
      </c>
      <c r="AM86" s="236">
        <v>1045.660384089249</v>
      </c>
      <c r="AN86" s="236">
        <v>980.66660159050036</v>
      </c>
      <c r="AO86" s="236">
        <v>919.54936014441682</v>
      </c>
      <c r="AP86" s="236">
        <v>859.99749918776001</v>
      </c>
      <c r="AQ86" s="236">
        <v>705.30944632908643</v>
      </c>
      <c r="AR86" s="236">
        <v>694.55871475620688</v>
      </c>
      <c r="AS86" s="236">
        <v>559.8059288475481</v>
      </c>
      <c r="AT86" s="236">
        <v>547.82748973003709</v>
      </c>
      <c r="AU86" s="236">
        <v>536.10028780987682</v>
      </c>
      <c r="AV86" s="236">
        <v>520.47343471012357</v>
      </c>
      <c r="AW86" s="236">
        <v>499.4549889595155</v>
      </c>
      <c r="AX86" s="236">
        <v>480.3529709216815</v>
      </c>
      <c r="AY86" s="236">
        <v>425.93911351102633</v>
      </c>
      <c r="AZ86" s="236">
        <v>391.0804413373516</v>
      </c>
    </row>
    <row r="87" spans="1:52" ht="12" customHeight="1" x14ac:dyDescent="0.35">
      <c r="A87" s="237" t="s">
        <v>2611</v>
      </c>
      <c r="B87" s="238">
        <v>3602.8582823497763</v>
      </c>
      <c r="C87" s="238">
        <v>3874.24674</v>
      </c>
      <c r="D87" s="238">
        <v>3426.3905700000005</v>
      </c>
      <c r="E87" s="238">
        <v>3486.0839999999989</v>
      </c>
      <c r="F87" s="238">
        <v>3250.25326</v>
      </c>
      <c r="G87" s="238">
        <v>2791.8197046480259</v>
      </c>
      <c r="H87" s="238">
        <v>2656.978059999999</v>
      </c>
      <c r="I87" s="238">
        <v>2332.4062799999992</v>
      </c>
      <c r="J87" s="238">
        <v>1614.8138999999994</v>
      </c>
      <c r="K87" s="238">
        <v>1350.4861000000001</v>
      </c>
      <c r="L87" s="238">
        <v>1351.7282889195458</v>
      </c>
      <c r="M87" s="238">
        <v>1240.83489893981</v>
      </c>
      <c r="N87" s="238">
        <v>1176.6508804815794</v>
      </c>
      <c r="O87" s="238">
        <v>1174.3979691070178</v>
      </c>
      <c r="P87" s="238">
        <v>1125.9246241738888</v>
      </c>
      <c r="Q87" s="238">
        <v>1171.2827652571441</v>
      </c>
      <c r="R87" s="238">
        <v>1153.6076623105412</v>
      </c>
      <c r="S87" s="238">
        <v>1239.0328929226446</v>
      </c>
      <c r="T87" s="238">
        <v>1224.7053573586525</v>
      </c>
      <c r="U87" s="238">
        <v>1193.8093393203783</v>
      </c>
      <c r="V87" s="238">
        <v>1175.4911320178535</v>
      </c>
      <c r="W87" s="238">
        <v>1150.8124548904311</v>
      </c>
      <c r="X87" s="238">
        <v>1156.0510565058921</v>
      </c>
      <c r="Y87" s="238">
        <v>1091.4024782166964</v>
      </c>
      <c r="Z87" s="238">
        <v>1100.7763274030015</v>
      </c>
      <c r="AA87" s="238">
        <v>1112.8376309236874</v>
      </c>
      <c r="AB87" s="238">
        <v>1132.9042441916199</v>
      </c>
      <c r="AC87" s="238">
        <v>1155.3262828088652</v>
      </c>
      <c r="AD87" s="238">
        <v>1177.4181927476166</v>
      </c>
      <c r="AE87" s="238">
        <v>1185.3951203285303</v>
      </c>
      <c r="AF87" s="238">
        <v>1195.85756983545</v>
      </c>
      <c r="AG87" s="238">
        <v>1215.1004195004211</v>
      </c>
      <c r="AH87" s="238">
        <v>1224.1289695685959</v>
      </c>
      <c r="AI87" s="238">
        <v>1234.9542432124667</v>
      </c>
      <c r="AJ87" s="238">
        <v>1239.5256038531895</v>
      </c>
      <c r="AK87" s="238">
        <v>1116.8875939270729</v>
      </c>
      <c r="AL87" s="238">
        <v>1125.0744048234812</v>
      </c>
      <c r="AM87" s="238">
        <v>1045.660384089249</v>
      </c>
      <c r="AN87" s="238">
        <v>980.66660159050036</v>
      </c>
      <c r="AO87" s="238">
        <v>919.54936014441682</v>
      </c>
      <c r="AP87" s="238">
        <v>859.99749918776001</v>
      </c>
      <c r="AQ87" s="238">
        <v>705.30944632908643</v>
      </c>
      <c r="AR87" s="238">
        <v>694.55871475620688</v>
      </c>
      <c r="AS87" s="238">
        <v>559.8059288475481</v>
      </c>
      <c r="AT87" s="238">
        <v>547.82748973003709</v>
      </c>
      <c r="AU87" s="238">
        <v>536.10028780987682</v>
      </c>
      <c r="AV87" s="238">
        <v>520.47343471012357</v>
      </c>
      <c r="AW87" s="238">
        <v>499.4549889595155</v>
      </c>
      <c r="AX87" s="238">
        <v>480.3529709216815</v>
      </c>
      <c r="AY87" s="238">
        <v>425.93911351102633</v>
      </c>
      <c r="AZ87" s="238">
        <v>391.0804413373516</v>
      </c>
    </row>
    <row r="88" spans="1:52" ht="12" customHeight="1" x14ac:dyDescent="0.35">
      <c r="A88" s="237" t="s">
        <v>2612</v>
      </c>
      <c r="B88" s="238">
        <v>0</v>
      </c>
      <c r="C88" s="238">
        <v>0</v>
      </c>
      <c r="D88" s="238">
        <v>0</v>
      </c>
      <c r="E88" s="238">
        <v>0</v>
      </c>
      <c r="F88" s="238">
        <v>0</v>
      </c>
      <c r="G88" s="238">
        <v>0</v>
      </c>
      <c r="H88" s="238">
        <v>0</v>
      </c>
      <c r="I88" s="238">
        <v>0</v>
      </c>
      <c r="J88" s="238">
        <v>0</v>
      </c>
      <c r="K88" s="238">
        <v>0</v>
      </c>
      <c r="L88" s="238">
        <v>0</v>
      </c>
      <c r="M88" s="238">
        <v>0</v>
      </c>
      <c r="N88" s="238">
        <v>0</v>
      </c>
      <c r="O88" s="238">
        <v>0</v>
      </c>
      <c r="P88" s="238">
        <v>0</v>
      </c>
      <c r="Q88" s="238">
        <v>0</v>
      </c>
      <c r="R88" s="238">
        <v>0</v>
      </c>
      <c r="S88" s="238">
        <v>0</v>
      </c>
      <c r="T88" s="238">
        <v>0</v>
      </c>
      <c r="U88" s="238">
        <v>0</v>
      </c>
      <c r="V88" s="238">
        <v>0</v>
      </c>
      <c r="W88" s="238">
        <v>0</v>
      </c>
      <c r="X88" s="238">
        <v>0</v>
      </c>
      <c r="Y88" s="238">
        <v>0</v>
      </c>
      <c r="Z88" s="238">
        <v>0</v>
      </c>
      <c r="AA88" s="238">
        <v>0</v>
      </c>
      <c r="AB88" s="238">
        <v>0</v>
      </c>
      <c r="AC88" s="238">
        <v>0</v>
      </c>
      <c r="AD88" s="238">
        <v>0</v>
      </c>
      <c r="AE88" s="238">
        <v>0</v>
      </c>
      <c r="AF88" s="238">
        <v>0</v>
      </c>
      <c r="AG88" s="238">
        <v>0</v>
      </c>
      <c r="AH88" s="238">
        <v>0</v>
      </c>
      <c r="AI88" s="238">
        <v>0</v>
      </c>
      <c r="AJ88" s="238">
        <v>0</v>
      </c>
      <c r="AK88" s="238">
        <v>0</v>
      </c>
      <c r="AL88" s="238">
        <v>0</v>
      </c>
      <c r="AM88" s="238">
        <v>0</v>
      </c>
      <c r="AN88" s="238">
        <v>0</v>
      </c>
      <c r="AO88" s="238">
        <v>0</v>
      </c>
      <c r="AP88" s="238">
        <v>0</v>
      </c>
      <c r="AQ88" s="238">
        <v>0</v>
      </c>
      <c r="AR88" s="238">
        <v>0</v>
      </c>
      <c r="AS88" s="238">
        <v>0</v>
      </c>
      <c r="AT88" s="238">
        <v>0</v>
      </c>
      <c r="AU88" s="238">
        <v>0</v>
      </c>
      <c r="AV88" s="238">
        <v>0</v>
      </c>
      <c r="AW88" s="238">
        <v>0</v>
      </c>
      <c r="AX88" s="238">
        <v>0</v>
      </c>
      <c r="AY88" s="238">
        <v>0</v>
      </c>
      <c r="AZ88" s="238">
        <v>0</v>
      </c>
    </row>
    <row r="89" spans="1:52" ht="12" customHeight="1" x14ac:dyDescent="0.35">
      <c r="A89" s="235" t="s">
        <v>2613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  <c r="R89" s="236">
        <v>0</v>
      </c>
      <c r="S89" s="236">
        <v>0.7739199095443613</v>
      </c>
      <c r="T89" s="236">
        <v>1.3154716609742061</v>
      </c>
      <c r="U89" s="236">
        <v>1.7440737858039339</v>
      </c>
      <c r="V89" s="236">
        <v>2.2762894481731264</v>
      </c>
      <c r="W89" s="236">
        <v>4.297313514119188</v>
      </c>
      <c r="X89" s="236">
        <v>4.4915693445927882</v>
      </c>
      <c r="Y89" s="236">
        <v>6.7997792034992672</v>
      </c>
      <c r="Z89" s="236">
        <v>7.0169158978958981</v>
      </c>
      <c r="AA89" s="236">
        <v>7.2400631814496217</v>
      </c>
      <c r="AB89" s="236">
        <v>7.5087951212327981</v>
      </c>
      <c r="AC89" s="236">
        <v>7.7914226413569745</v>
      </c>
      <c r="AD89" s="236">
        <v>8.0654807444774068</v>
      </c>
      <c r="AE89" s="236">
        <v>8.3385433697923137</v>
      </c>
      <c r="AF89" s="236">
        <v>8.5863418375511493</v>
      </c>
      <c r="AG89" s="236">
        <v>8.847446515999744</v>
      </c>
      <c r="AH89" s="236">
        <v>9.1021157617154778</v>
      </c>
      <c r="AI89" s="236">
        <v>9.3469124366346641</v>
      </c>
      <c r="AJ89" s="236">
        <v>9.5572295591506204</v>
      </c>
      <c r="AK89" s="236">
        <v>11.14678612233995</v>
      </c>
      <c r="AL89" s="236">
        <v>11.341161471158074</v>
      </c>
      <c r="AM89" s="236">
        <v>11.383944103532931</v>
      </c>
      <c r="AN89" s="236">
        <v>11.415313939921038</v>
      </c>
      <c r="AO89" s="236">
        <v>11.394479630512341</v>
      </c>
      <c r="AP89" s="236">
        <v>11.292214111688191</v>
      </c>
      <c r="AQ89" s="236">
        <v>10.271943114322909</v>
      </c>
      <c r="AR89" s="236">
        <v>10.234697934316554</v>
      </c>
      <c r="AS89" s="236">
        <v>8.7801093067584048</v>
      </c>
      <c r="AT89" s="236">
        <v>8.6752919109910511</v>
      </c>
      <c r="AU89" s="236">
        <v>8.5332472436592379</v>
      </c>
      <c r="AV89" s="236">
        <v>8.362569716556191</v>
      </c>
      <c r="AW89" s="236">
        <v>8.1282785464411145</v>
      </c>
      <c r="AX89" s="236">
        <v>7.8967925067208791</v>
      </c>
      <c r="AY89" s="236">
        <v>7.6405096635551697</v>
      </c>
      <c r="AZ89" s="236">
        <v>7.3861846765753443</v>
      </c>
    </row>
    <row r="90" spans="1:52" ht="12" customHeight="1" x14ac:dyDescent="0.35">
      <c r="A90" s="237" t="s">
        <v>2614</v>
      </c>
      <c r="B90" s="238">
        <v>0</v>
      </c>
      <c r="C90" s="238">
        <v>0</v>
      </c>
      <c r="D90" s="238">
        <v>0</v>
      </c>
      <c r="E90" s="238">
        <v>0</v>
      </c>
      <c r="F90" s="238">
        <v>0</v>
      </c>
      <c r="G90" s="238">
        <v>0</v>
      </c>
      <c r="H90" s="238">
        <v>0</v>
      </c>
      <c r="I90" s="238">
        <v>0</v>
      </c>
      <c r="J90" s="238">
        <v>0</v>
      </c>
      <c r="K90" s="238">
        <v>0</v>
      </c>
      <c r="L90" s="238">
        <v>0</v>
      </c>
      <c r="M90" s="238">
        <v>0</v>
      </c>
      <c r="N90" s="238">
        <v>0</v>
      </c>
      <c r="O90" s="238">
        <v>0</v>
      </c>
      <c r="P90" s="238">
        <v>0</v>
      </c>
      <c r="Q90" s="238">
        <v>0</v>
      </c>
      <c r="R90" s="238">
        <v>0</v>
      </c>
      <c r="S90" s="238">
        <v>0.77292152755339782</v>
      </c>
      <c r="T90" s="238">
        <v>1.3136211611453519</v>
      </c>
      <c r="U90" s="238">
        <v>1.7392465717096528</v>
      </c>
      <c r="V90" s="238">
        <v>2.263394539712579</v>
      </c>
      <c r="W90" s="238">
        <v>4.2723938275070621</v>
      </c>
      <c r="X90" s="238">
        <v>4.4649039403874387</v>
      </c>
      <c r="Y90" s="238">
        <v>6.7572862688451858</v>
      </c>
      <c r="Z90" s="238">
        <v>6.9726749922528368</v>
      </c>
      <c r="AA90" s="238">
        <v>7.193824217050218</v>
      </c>
      <c r="AB90" s="238">
        <v>7.4600734989506483</v>
      </c>
      <c r="AC90" s="238">
        <v>7.7399750738048887</v>
      </c>
      <c r="AD90" s="238">
        <v>8.0100960180116534</v>
      </c>
      <c r="AE90" s="238">
        <v>8.2658061429025391</v>
      </c>
      <c r="AF90" s="238">
        <v>8.5042592298927939</v>
      </c>
      <c r="AG90" s="238">
        <v>8.7619334623041141</v>
      </c>
      <c r="AH90" s="238">
        <v>9.014172241167838</v>
      </c>
      <c r="AI90" s="238">
        <v>9.2564040031508839</v>
      </c>
      <c r="AJ90" s="238">
        <v>9.464387709489305</v>
      </c>
      <c r="AK90" s="238">
        <v>11.041483163314938</v>
      </c>
      <c r="AL90" s="238">
        <v>11.233520593864508</v>
      </c>
      <c r="AM90" s="238">
        <v>11.269948234798504</v>
      </c>
      <c r="AN90" s="238">
        <v>11.295467844718811</v>
      </c>
      <c r="AO90" s="238">
        <v>11.270619193141883</v>
      </c>
      <c r="AP90" s="238">
        <v>11.168429439655286</v>
      </c>
      <c r="AQ90" s="238">
        <v>10.143600168792446</v>
      </c>
      <c r="AR90" s="238">
        <v>10.103809585691231</v>
      </c>
      <c r="AS90" s="238">
        <v>8.6485569536670877</v>
      </c>
      <c r="AT90" s="238">
        <v>8.5413912302665125</v>
      </c>
      <c r="AU90" s="238">
        <v>8.3972461494710888</v>
      </c>
      <c r="AV90" s="238">
        <v>8.2240421505138137</v>
      </c>
      <c r="AW90" s="238">
        <v>7.9876471736402914</v>
      </c>
      <c r="AX90" s="238">
        <v>7.7537465191146921</v>
      </c>
      <c r="AY90" s="238">
        <v>7.4972035915786313</v>
      </c>
      <c r="AZ90" s="238">
        <v>7.2409214634601025</v>
      </c>
    </row>
    <row r="91" spans="1:52" ht="12" customHeight="1" x14ac:dyDescent="0.35">
      <c r="A91" s="237" t="s">
        <v>2615</v>
      </c>
      <c r="B91" s="238">
        <v>0</v>
      </c>
      <c r="C91" s="238">
        <v>0</v>
      </c>
      <c r="D91" s="238">
        <v>0</v>
      </c>
      <c r="E91" s="238">
        <v>0</v>
      </c>
      <c r="F91" s="238">
        <v>0</v>
      </c>
      <c r="G91" s="238">
        <v>0</v>
      </c>
      <c r="H91" s="238">
        <v>0</v>
      </c>
      <c r="I91" s="238">
        <v>0</v>
      </c>
      <c r="J91" s="238">
        <v>0</v>
      </c>
      <c r="K91" s="238">
        <v>0</v>
      </c>
      <c r="L91" s="238">
        <v>0</v>
      </c>
      <c r="M91" s="238">
        <v>0</v>
      </c>
      <c r="N91" s="238">
        <v>0</v>
      </c>
      <c r="O91" s="238">
        <v>0</v>
      </c>
      <c r="P91" s="238">
        <v>0</v>
      </c>
      <c r="Q91" s="238">
        <v>0</v>
      </c>
      <c r="R91" s="238">
        <v>0</v>
      </c>
      <c r="S91" s="238">
        <v>9.9838199096347058E-4</v>
      </c>
      <c r="T91" s="238">
        <v>1.8504998288543233E-3</v>
      </c>
      <c r="U91" s="238">
        <v>4.8272140942811877E-3</v>
      </c>
      <c r="V91" s="238">
        <v>1.2894908460547489E-2</v>
      </c>
      <c r="W91" s="238">
        <v>2.4919686612125558E-2</v>
      </c>
      <c r="X91" s="238">
        <v>2.6665404205349578E-2</v>
      </c>
      <c r="Y91" s="238">
        <v>4.2492934654081826E-2</v>
      </c>
      <c r="Z91" s="238">
        <v>4.4240905643061067E-2</v>
      </c>
      <c r="AA91" s="238">
        <v>4.6238964399403372E-2</v>
      </c>
      <c r="AB91" s="238">
        <v>4.8721622282149588E-2</v>
      </c>
      <c r="AC91" s="238">
        <v>5.1447567552086224E-2</v>
      </c>
      <c r="AD91" s="238">
        <v>5.5384726465752925E-2</v>
      </c>
      <c r="AE91" s="238">
        <v>7.273722688977402E-2</v>
      </c>
      <c r="AF91" s="238">
        <v>8.2082607658355247E-2</v>
      </c>
      <c r="AG91" s="238">
        <v>8.5513053695629171E-2</v>
      </c>
      <c r="AH91" s="238">
        <v>8.7943520547639528E-2</v>
      </c>
      <c r="AI91" s="238">
        <v>9.0508433483779571E-2</v>
      </c>
      <c r="AJ91" s="238">
        <v>9.2841849661315021E-2</v>
      </c>
      <c r="AK91" s="238">
        <v>0.10530295902501256</v>
      </c>
      <c r="AL91" s="238">
        <v>0.10764087729356599</v>
      </c>
      <c r="AM91" s="238">
        <v>0.11399586873442687</v>
      </c>
      <c r="AN91" s="238">
        <v>0.1198460952022271</v>
      </c>
      <c r="AO91" s="238">
        <v>0.12386043737045822</v>
      </c>
      <c r="AP91" s="238">
        <v>0.12378467203290493</v>
      </c>
      <c r="AQ91" s="238">
        <v>0.12834294553046241</v>
      </c>
      <c r="AR91" s="238">
        <v>0.13088834862532334</v>
      </c>
      <c r="AS91" s="238">
        <v>0.13155235309131755</v>
      </c>
      <c r="AT91" s="238">
        <v>0.13390068072453798</v>
      </c>
      <c r="AU91" s="238">
        <v>0.13600109418814926</v>
      </c>
      <c r="AV91" s="238">
        <v>0.13852756604237795</v>
      </c>
      <c r="AW91" s="238">
        <v>0.14063137280082341</v>
      </c>
      <c r="AX91" s="238">
        <v>0.14304598760618734</v>
      </c>
      <c r="AY91" s="238">
        <v>0.14330607197653822</v>
      </c>
      <c r="AZ91" s="238">
        <v>0.14526321311524171</v>
      </c>
    </row>
    <row r="92" spans="1:52" ht="12" customHeight="1" x14ac:dyDescent="0.35">
      <c r="A92" s="235" t="s">
        <v>2616</v>
      </c>
      <c r="B92" s="236">
        <v>1087.4413620972591</v>
      </c>
      <c r="C92" s="236">
        <v>988.59982999999977</v>
      </c>
      <c r="D92" s="236">
        <v>1310.5978100000002</v>
      </c>
      <c r="E92" s="236">
        <v>1096.9007900000001</v>
      </c>
      <c r="F92" s="236">
        <v>393.48594999999995</v>
      </c>
      <c r="G92" s="236">
        <v>391.87446503762135</v>
      </c>
      <c r="H92" s="236">
        <v>370.55680999999998</v>
      </c>
      <c r="I92" s="236">
        <v>479.56618999999995</v>
      </c>
      <c r="J92" s="236">
        <v>592.08953999999983</v>
      </c>
      <c r="K92" s="236">
        <v>346.92307000000011</v>
      </c>
      <c r="L92" s="236">
        <v>414.82551505056585</v>
      </c>
      <c r="M92" s="236">
        <v>349.67037656054066</v>
      </c>
      <c r="N92" s="236">
        <v>335.84186576925885</v>
      </c>
      <c r="O92" s="236">
        <v>324.87666161373073</v>
      </c>
      <c r="P92" s="236">
        <v>280.66976396946728</v>
      </c>
      <c r="Q92" s="236">
        <v>259.53132938485078</v>
      </c>
      <c r="R92" s="236">
        <v>256.18947767956314</v>
      </c>
      <c r="S92" s="236">
        <v>273.0720316325569</v>
      </c>
      <c r="T92" s="236">
        <v>276.93723083381229</v>
      </c>
      <c r="U92" s="236">
        <v>282.29915111410946</v>
      </c>
      <c r="V92" s="236">
        <v>297.90840514833354</v>
      </c>
      <c r="W92" s="236">
        <v>336.53258755276312</v>
      </c>
      <c r="X92" s="236">
        <v>347.18165408947203</v>
      </c>
      <c r="Y92" s="236">
        <v>420.19112789248044</v>
      </c>
      <c r="Z92" s="236">
        <v>431.52509019504498</v>
      </c>
      <c r="AA92" s="236">
        <v>442.40691111675642</v>
      </c>
      <c r="AB92" s="236">
        <v>456.54058035090515</v>
      </c>
      <c r="AC92" s="236">
        <v>471.72117872554878</v>
      </c>
      <c r="AD92" s="236">
        <v>486.62694727693224</v>
      </c>
      <c r="AE92" s="236">
        <v>505.42720671116484</v>
      </c>
      <c r="AF92" s="236">
        <v>523.40620335341259</v>
      </c>
      <c r="AG92" s="236">
        <v>540.08865300859213</v>
      </c>
      <c r="AH92" s="236">
        <v>561.17923548554234</v>
      </c>
      <c r="AI92" s="236">
        <v>585.61154265346931</v>
      </c>
      <c r="AJ92" s="236">
        <v>612.91725029274414</v>
      </c>
      <c r="AK92" s="236">
        <v>776.99036627432395</v>
      </c>
      <c r="AL92" s="236">
        <v>808.38393699603091</v>
      </c>
      <c r="AM92" s="236">
        <v>920.11055286636872</v>
      </c>
      <c r="AN92" s="236">
        <v>1022.8572197538751</v>
      </c>
      <c r="AO92" s="236">
        <v>1113.8120251310911</v>
      </c>
      <c r="AP92" s="236">
        <v>1206.7714596331939</v>
      </c>
      <c r="AQ92" s="236">
        <v>1393.3148280657981</v>
      </c>
      <c r="AR92" s="236">
        <v>1448.8012374477371</v>
      </c>
      <c r="AS92" s="236">
        <v>1606.8829546227269</v>
      </c>
      <c r="AT92" s="236">
        <v>1665.4424923986383</v>
      </c>
      <c r="AU92" s="236">
        <v>1721.7807836591937</v>
      </c>
      <c r="AV92" s="236">
        <v>1787.646920204161</v>
      </c>
      <c r="AW92" s="236">
        <v>1854.6508978795598</v>
      </c>
      <c r="AX92" s="236">
        <v>1926.7260131947512</v>
      </c>
      <c r="AY92" s="236">
        <v>2012.5676413714159</v>
      </c>
      <c r="AZ92" s="236">
        <v>2087.2806300326611</v>
      </c>
    </row>
    <row r="93" spans="1:52" ht="12" customHeight="1" x14ac:dyDescent="0.35">
      <c r="A93" s="239" t="s">
        <v>2617</v>
      </c>
      <c r="B93" s="240">
        <v>2040.5838518006399</v>
      </c>
      <c r="C93" s="240">
        <v>1812.4781599999994</v>
      </c>
      <c r="D93" s="240">
        <v>1965.6629599999997</v>
      </c>
      <c r="E93" s="240">
        <v>1697.3888899999999</v>
      </c>
      <c r="F93" s="240">
        <v>1713.4861899999999</v>
      </c>
      <c r="G93" s="240">
        <v>1816.4176647654208</v>
      </c>
      <c r="H93" s="240">
        <v>1753.2950900000001</v>
      </c>
      <c r="I93" s="240">
        <v>1736.5823499999997</v>
      </c>
      <c r="J93" s="240">
        <v>1744.46417</v>
      </c>
      <c r="K93" s="240">
        <v>1522.0217999999993</v>
      </c>
      <c r="L93" s="240">
        <v>1586.7441779721023</v>
      </c>
      <c r="M93" s="240">
        <v>1516.5059049971928</v>
      </c>
      <c r="N93" s="240">
        <v>1500.4189242778605</v>
      </c>
      <c r="O93" s="240">
        <v>1420.8826513418664</v>
      </c>
      <c r="P93" s="240">
        <v>1325.7972008051129</v>
      </c>
      <c r="Q93" s="240">
        <v>1341.6984580583276</v>
      </c>
      <c r="R93" s="240">
        <v>1317.9373429841555</v>
      </c>
      <c r="S93" s="240">
        <v>1410.6267526040269</v>
      </c>
      <c r="T93" s="240">
        <v>1421.8116353448702</v>
      </c>
      <c r="U93" s="240">
        <v>1418.9012228442875</v>
      </c>
      <c r="V93" s="240">
        <v>1428.3762096220621</v>
      </c>
      <c r="W93" s="240">
        <v>1438.3844233963086</v>
      </c>
      <c r="X93" s="240">
        <v>1461.02263567821</v>
      </c>
      <c r="Y93" s="240">
        <v>1469.5276973226405</v>
      </c>
      <c r="Z93" s="240">
        <v>1491.4105501895785</v>
      </c>
      <c r="AA93" s="240">
        <v>1505.6210250619567</v>
      </c>
      <c r="AB93" s="240">
        <v>1536.4198581097532</v>
      </c>
      <c r="AC93" s="240">
        <v>1564.458614266915</v>
      </c>
      <c r="AD93" s="240">
        <v>1594.374486760933</v>
      </c>
      <c r="AE93" s="240">
        <v>1614.1237293442248</v>
      </c>
      <c r="AF93" s="240">
        <v>1638.2854885707352</v>
      </c>
      <c r="AG93" s="240">
        <v>1659.5976643636859</v>
      </c>
      <c r="AH93" s="240">
        <v>1690.3155655253395</v>
      </c>
      <c r="AI93" s="240">
        <v>1715.8431487299861</v>
      </c>
      <c r="AJ93" s="240">
        <v>1747.6153094704841</v>
      </c>
      <c r="AK93" s="240">
        <v>1765.7552615325642</v>
      </c>
      <c r="AL93" s="240">
        <v>1799.341139122683</v>
      </c>
      <c r="AM93" s="240">
        <v>1824.3082912184236</v>
      </c>
      <c r="AN93" s="240">
        <v>1857.1077180196887</v>
      </c>
      <c r="AO93" s="240">
        <v>1881.0028957235381</v>
      </c>
      <c r="AP93" s="240">
        <v>1909.0555407009724</v>
      </c>
      <c r="AQ93" s="240">
        <v>1934.0130909583172</v>
      </c>
      <c r="AR93" s="240">
        <v>1974.3993919107133</v>
      </c>
      <c r="AS93" s="240">
        <v>1997.9810764142162</v>
      </c>
      <c r="AT93" s="240">
        <v>2041.358815733488</v>
      </c>
      <c r="AU93" s="240">
        <v>2082.0438904426082</v>
      </c>
      <c r="AV93" s="240">
        <v>2132.6242491394987</v>
      </c>
      <c r="AW93" s="240">
        <v>2175.3002940535634</v>
      </c>
      <c r="AX93" s="240">
        <v>2225.7979079361367</v>
      </c>
      <c r="AY93" s="240">
        <v>2280.1752260135445</v>
      </c>
      <c r="AZ93" s="240">
        <v>2332.1592886151129</v>
      </c>
    </row>
    <row r="94" spans="1:52" ht="12" customHeight="1" x14ac:dyDescent="0.35">
      <c r="A94" s="231" t="s">
        <v>2618</v>
      </c>
      <c r="B94" s="232">
        <v>6954.1815268453684</v>
      </c>
      <c r="C94" s="232">
        <v>6932.5232299999998</v>
      </c>
      <c r="D94" s="232">
        <v>6956.0578499999992</v>
      </c>
      <c r="E94" s="232">
        <v>6510.9619999999977</v>
      </c>
      <c r="F94" s="232">
        <v>5639.8390599999984</v>
      </c>
      <c r="G94" s="232">
        <v>5275.2383896481624</v>
      </c>
      <c r="H94" s="232">
        <v>5046.3362799999986</v>
      </c>
      <c r="I94" s="232">
        <v>4804.34879</v>
      </c>
      <c r="J94" s="232">
        <v>4246.3810499999981</v>
      </c>
      <c r="K94" s="232">
        <v>3470.1304699999996</v>
      </c>
      <c r="L94" s="232">
        <v>3693.2185374656319</v>
      </c>
      <c r="M94" s="232">
        <v>3333.1750329378397</v>
      </c>
      <c r="N94" s="232">
        <v>3176.7608590653767</v>
      </c>
      <c r="O94" s="232">
        <v>3073.8549240000034</v>
      </c>
      <c r="P94" s="232">
        <v>2894.6179405759331</v>
      </c>
      <c r="Q94" s="232">
        <v>2933.4018177513944</v>
      </c>
      <c r="R94" s="232">
        <v>2885.939457998481</v>
      </c>
      <c r="S94" s="232">
        <v>3088.507375026828</v>
      </c>
      <c r="T94" s="232">
        <v>3078.4777368160671</v>
      </c>
      <c r="U94" s="232">
        <v>3037.6637424761079</v>
      </c>
      <c r="V94" s="232">
        <v>3034.225028888372</v>
      </c>
      <c r="W94" s="232">
        <v>3040.9267684256561</v>
      </c>
      <c r="X94" s="232">
        <v>3079.3538746748832</v>
      </c>
      <c r="Y94" s="232">
        <v>3074.3795069724342</v>
      </c>
      <c r="Z94" s="232">
        <v>3117.6284498564123</v>
      </c>
      <c r="AA94" s="232">
        <v>3155.7375344244601</v>
      </c>
      <c r="AB94" s="232">
        <v>3222.0637758174748</v>
      </c>
      <c r="AC94" s="232">
        <v>3289.2318240325221</v>
      </c>
      <c r="AD94" s="232">
        <v>3357.5570119842255</v>
      </c>
      <c r="AE94" s="232">
        <v>3403.3937633587029</v>
      </c>
      <c r="AF94" s="232">
        <v>3456.0648381445017</v>
      </c>
      <c r="AG94" s="232">
        <v>3514.3524447034824</v>
      </c>
      <c r="AH94" s="232">
        <v>3575.4843740629854</v>
      </c>
      <c r="AI94" s="232">
        <v>3636.7333222460593</v>
      </c>
      <c r="AJ94" s="232">
        <v>3700.4824065253774</v>
      </c>
      <c r="AK94" s="232">
        <v>3736.9472773141783</v>
      </c>
      <c r="AL94" s="232">
        <v>3810.564109057887</v>
      </c>
      <c r="AM94" s="232">
        <v>3857.2775040663996</v>
      </c>
      <c r="AN94" s="232">
        <v>3923.2976340878208</v>
      </c>
      <c r="AO94" s="232">
        <v>3974.679259532285</v>
      </c>
      <c r="AP94" s="232">
        <v>4033.9942417672928</v>
      </c>
      <c r="AQ94" s="232">
        <v>4078.0308912417463</v>
      </c>
      <c r="AR94" s="232">
        <v>4162.3694509354655</v>
      </c>
      <c r="AS94" s="232">
        <v>4199.9234735203327</v>
      </c>
      <c r="AT94" s="232">
        <v>4289.0559775245347</v>
      </c>
      <c r="AU94" s="232">
        <v>4373.4177567417491</v>
      </c>
      <c r="AV94" s="232">
        <v>4473.0444930657586</v>
      </c>
      <c r="AW94" s="232">
        <v>4560.229457840489</v>
      </c>
      <c r="AX94" s="232">
        <v>4662.1518851217261</v>
      </c>
      <c r="AY94" s="232">
        <v>4745.0670566561857</v>
      </c>
      <c r="AZ94" s="232">
        <v>4835.0762663758487</v>
      </c>
    </row>
    <row r="95" spans="1:52" ht="12" customHeight="1" x14ac:dyDescent="0.35">
      <c r="A95" s="241" t="s">
        <v>2619</v>
      </c>
      <c r="B95" s="216">
        <v>5941.8097866057233</v>
      </c>
      <c r="C95" s="216">
        <v>5895.2115089831896</v>
      </c>
      <c r="D95" s="216">
        <v>5925.604939670412</v>
      </c>
      <c r="E95" s="216">
        <v>5477.3311168469299</v>
      </c>
      <c r="F95" s="216">
        <v>4863.8854278443878</v>
      </c>
      <c r="G95" s="216">
        <v>4496.5844980059401</v>
      </c>
      <c r="H95" s="216">
        <v>4316.6285159218723</v>
      </c>
      <c r="I95" s="216">
        <v>4140.6858776557856</v>
      </c>
      <c r="J95" s="216">
        <v>3692.6346851233934</v>
      </c>
      <c r="K95" s="216">
        <v>2569.9974232941581</v>
      </c>
      <c r="L95" s="216">
        <v>2721.7055499463418</v>
      </c>
      <c r="M95" s="216">
        <v>2447.7477396811305</v>
      </c>
      <c r="N95" s="216">
        <v>2606.5511765196461</v>
      </c>
      <c r="O95" s="216">
        <v>2515.2121913819392</v>
      </c>
      <c r="P95" s="216">
        <v>2314.8567845038201</v>
      </c>
      <c r="Q95" s="216">
        <v>2276.9940324562781</v>
      </c>
      <c r="R95" s="216">
        <v>2240.8909399694276</v>
      </c>
      <c r="S95" s="216">
        <v>2395.9667469423312</v>
      </c>
      <c r="T95" s="216">
        <v>2379.4562865482553</v>
      </c>
      <c r="U95" s="216">
        <v>2342.997872647255</v>
      </c>
      <c r="V95" s="216">
        <v>2336.7918625059797</v>
      </c>
      <c r="W95" s="216">
        <v>2337.7466362701475</v>
      </c>
      <c r="X95" s="216">
        <v>2366.0532496207388</v>
      </c>
      <c r="Y95" s="216">
        <v>2356.9850125271382</v>
      </c>
      <c r="Z95" s="216">
        <v>2390.175294981264</v>
      </c>
      <c r="AA95" s="216">
        <v>2418.5703639030585</v>
      </c>
      <c r="AB95" s="216">
        <v>2469.9803034179754</v>
      </c>
      <c r="AC95" s="216">
        <v>2521.5496964292015</v>
      </c>
      <c r="AD95" s="216">
        <v>2574.3877586435192</v>
      </c>
      <c r="AE95" s="216">
        <v>2621.8281333232303</v>
      </c>
      <c r="AF95" s="216">
        <v>2666.8445972191198</v>
      </c>
      <c r="AG95" s="216">
        <v>2712.8319882024639</v>
      </c>
      <c r="AH95" s="216">
        <v>2761.3382902777967</v>
      </c>
      <c r="AI95" s="216">
        <v>2807.3622969728226</v>
      </c>
      <c r="AJ95" s="216">
        <v>2857.4097163441752</v>
      </c>
      <c r="AK95" s="216">
        <v>2880.076363465867</v>
      </c>
      <c r="AL95" s="216">
        <v>2939.5190987389801</v>
      </c>
      <c r="AM95" s="216">
        <v>2973.1345976131538</v>
      </c>
      <c r="AN95" s="216">
        <v>3022.2826301363743</v>
      </c>
      <c r="AO95" s="216">
        <v>3064.9372918091285</v>
      </c>
      <c r="AP95" s="216">
        <v>3113.2830493895872</v>
      </c>
      <c r="AQ95" s="216">
        <v>3147.5819550036194</v>
      </c>
      <c r="AR95" s="216">
        <v>3216.0580042780716</v>
      </c>
      <c r="AS95" s="216">
        <v>3244.218332525053</v>
      </c>
      <c r="AT95" s="216">
        <v>3316.207116600488</v>
      </c>
      <c r="AU95" s="216">
        <v>3382.0981623839803</v>
      </c>
      <c r="AV95" s="216">
        <v>3459.6853396990805</v>
      </c>
      <c r="AW95" s="216">
        <v>3531.8323887376901</v>
      </c>
      <c r="AX95" s="216">
        <v>3614.2388129736546</v>
      </c>
      <c r="AY95" s="216">
        <v>3697.0725221102625</v>
      </c>
      <c r="AZ95" s="216">
        <v>3776.151856713589</v>
      </c>
    </row>
    <row r="96" spans="1:52" ht="12" customHeight="1" x14ac:dyDescent="0.35">
      <c r="A96" s="208" t="s">
        <v>2591</v>
      </c>
      <c r="B96" s="209">
        <v>896.13658338250661</v>
      </c>
      <c r="C96" s="209">
        <v>900.08812729130875</v>
      </c>
      <c r="D96" s="209">
        <v>898.95064610605425</v>
      </c>
      <c r="E96" s="209">
        <v>895.21543269348444</v>
      </c>
      <c r="F96" s="209">
        <v>666.18884728658497</v>
      </c>
      <c r="G96" s="209">
        <v>683.2793217309362</v>
      </c>
      <c r="H96" s="209">
        <v>621.77684492221863</v>
      </c>
      <c r="I96" s="209">
        <v>553.68877374663407</v>
      </c>
      <c r="J96" s="209">
        <v>430.17326867962373</v>
      </c>
      <c r="K96" s="209">
        <v>765.43681857101603</v>
      </c>
      <c r="L96" s="209">
        <v>848.21869152338058</v>
      </c>
      <c r="M96" s="209">
        <v>744.13819226956196</v>
      </c>
      <c r="N96" s="209">
        <v>468.75710248988395</v>
      </c>
      <c r="O96" s="209">
        <v>452.05066622412517</v>
      </c>
      <c r="P96" s="209">
        <v>488.02283129651789</v>
      </c>
      <c r="Q96" s="209">
        <v>555.8088814149188</v>
      </c>
      <c r="R96" s="209">
        <v>548.40798110935498</v>
      </c>
      <c r="S96" s="209">
        <v>589.75012006874965</v>
      </c>
      <c r="T96" s="209">
        <v>595.91717459946722</v>
      </c>
      <c r="U96" s="209">
        <v>592.10043140094854</v>
      </c>
      <c r="V96" s="209">
        <v>594.44244124294733</v>
      </c>
      <c r="W96" s="209">
        <v>600.40898003956227</v>
      </c>
      <c r="X96" s="209">
        <v>610.13072133868684</v>
      </c>
      <c r="Y96" s="209">
        <v>614.41250038572377</v>
      </c>
      <c r="Z96" s="209">
        <v>623.73758767666811</v>
      </c>
      <c r="AA96" s="209">
        <v>632.85058989405763</v>
      </c>
      <c r="AB96" s="209">
        <v>646.36635397960288</v>
      </c>
      <c r="AC96" s="209">
        <v>660.44194128894605</v>
      </c>
      <c r="AD96" s="209">
        <v>675.95924872263572</v>
      </c>
      <c r="AE96" s="209">
        <v>674.11296263914153</v>
      </c>
      <c r="AF96" s="209">
        <v>680.29879305866029</v>
      </c>
      <c r="AG96" s="209">
        <v>692.55367898838006</v>
      </c>
      <c r="AH96" s="209">
        <v>703.76177450613284</v>
      </c>
      <c r="AI96" s="209">
        <v>717.62963243241643</v>
      </c>
      <c r="AJ96" s="209">
        <v>729.75168721754278</v>
      </c>
      <c r="AK96" s="209">
        <v>742.01227232453493</v>
      </c>
      <c r="AL96" s="209">
        <v>754.67269027351324</v>
      </c>
      <c r="AM96" s="209">
        <v>766.28188318537082</v>
      </c>
      <c r="AN96" s="209">
        <v>781.84109227168642</v>
      </c>
      <c r="AO96" s="209">
        <v>789.17888515441336</v>
      </c>
      <c r="AP96" s="209">
        <v>798.57180800267383</v>
      </c>
      <c r="AQ96" s="209">
        <v>807.83104915554861</v>
      </c>
      <c r="AR96" s="209">
        <v>822.5910063189533</v>
      </c>
      <c r="AS96" s="209">
        <v>831.32758021173322</v>
      </c>
      <c r="AT96" s="209">
        <v>846.7839641612369</v>
      </c>
      <c r="AU96" s="209">
        <v>863.5570409283049</v>
      </c>
      <c r="AV96" s="209">
        <v>883.90545575355895</v>
      </c>
      <c r="AW96" s="209">
        <v>897.28980528244142</v>
      </c>
      <c r="AX96" s="209">
        <v>916.94767383817793</v>
      </c>
      <c r="AY96" s="209">
        <v>916.76412748316397</v>
      </c>
      <c r="AZ96" s="209">
        <v>925.93119338224108</v>
      </c>
    </row>
    <row r="97" spans="1:52" ht="12" customHeight="1" x14ac:dyDescent="0.35">
      <c r="A97" s="242" t="s">
        <v>2592</v>
      </c>
      <c r="B97" s="219">
        <v>116.23515685713809</v>
      </c>
      <c r="C97" s="219">
        <v>137.22359372550153</v>
      </c>
      <c r="D97" s="219">
        <v>131.50226422353273</v>
      </c>
      <c r="E97" s="219">
        <v>138.41545045958372</v>
      </c>
      <c r="F97" s="219">
        <v>109.76478486902607</v>
      </c>
      <c r="G97" s="219">
        <v>95.374569911286159</v>
      </c>
      <c r="H97" s="219">
        <v>107.93091915590809</v>
      </c>
      <c r="I97" s="219">
        <v>109.97413859758035</v>
      </c>
      <c r="J97" s="219">
        <v>123.57309619698137</v>
      </c>
      <c r="K97" s="219">
        <v>134.69622813482545</v>
      </c>
      <c r="L97" s="219">
        <v>123.29429599590951</v>
      </c>
      <c r="M97" s="219">
        <v>141.28910098714724</v>
      </c>
      <c r="N97" s="219">
        <v>101.45258005584678</v>
      </c>
      <c r="O97" s="219">
        <v>106.59206639393932</v>
      </c>
      <c r="P97" s="219">
        <v>91.738324775595331</v>
      </c>
      <c r="Q97" s="219">
        <v>100.59890388019764</v>
      </c>
      <c r="R97" s="219">
        <v>96.640536919698306</v>
      </c>
      <c r="S97" s="219">
        <v>102.79050801574711</v>
      </c>
      <c r="T97" s="219">
        <v>103.10427566834439</v>
      </c>
      <c r="U97" s="219">
        <v>102.56543842790454</v>
      </c>
      <c r="V97" s="219">
        <v>102.99072513944456</v>
      </c>
      <c r="W97" s="219">
        <v>102.77115211594646</v>
      </c>
      <c r="X97" s="219">
        <v>103.16990371545768</v>
      </c>
      <c r="Y97" s="219">
        <v>102.98199405957217</v>
      </c>
      <c r="Z97" s="219">
        <v>103.71556719847996</v>
      </c>
      <c r="AA97" s="219">
        <v>104.31658062734411</v>
      </c>
      <c r="AB97" s="219">
        <v>105.71711841989649</v>
      </c>
      <c r="AC97" s="219">
        <v>107.24018631437467</v>
      </c>
      <c r="AD97" s="219">
        <v>107.21000461807067</v>
      </c>
      <c r="AE97" s="219">
        <v>107.45266739633084</v>
      </c>
      <c r="AF97" s="219">
        <v>108.92144786672162</v>
      </c>
      <c r="AG97" s="219">
        <v>108.96677751263856</v>
      </c>
      <c r="AH97" s="219">
        <v>110.38430927905577</v>
      </c>
      <c r="AI97" s="219">
        <v>111.74139284082057</v>
      </c>
      <c r="AJ97" s="219">
        <v>113.32100296365918</v>
      </c>
      <c r="AK97" s="219">
        <v>114.8586415237766</v>
      </c>
      <c r="AL97" s="219">
        <v>116.37232004539389</v>
      </c>
      <c r="AM97" s="219">
        <v>117.8610232678754</v>
      </c>
      <c r="AN97" s="219">
        <v>119.17391167976017</v>
      </c>
      <c r="AO97" s="219">
        <v>120.5630825687433</v>
      </c>
      <c r="AP97" s="219">
        <v>122.13938437503202</v>
      </c>
      <c r="AQ97" s="219">
        <v>122.61788708257831</v>
      </c>
      <c r="AR97" s="219">
        <v>123.72044033844001</v>
      </c>
      <c r="AS97" s="219">
        <v>124.3775607835468</v>
      </c>
      <c r="AT97" s="219">
        <v>126.0648967628092</v>
      </c>
      <c r="AU97" s="219">
        <v>127.76255342946428</v>
      </c>
      <c r="AV97" s="219">
        <v>129.45369761311974</v>
      </c>
      <c r="AW97" s="219">
        <v>131.10726382035787</v>
      </c>
      <c r="AX97" s="219">
        <v>130.96539830989289</v>
      </c>
      <c r="AY97" s="219">
        <v>131.23040706276001</v>
      </c>
      <c r="AZ97" s="219">
        <v>132.99321628001908</v>
      </c>
    </row>
    <row r="99" spans="1:52" ht="12" customHeight="1" x14ac:dyDescent="0.35">
      <c r="A99" s="204" t="s">
        <v>2620</v>
      </c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  <c r="AN99" s="230"/>
      <c r="AO99" s="230"/>
      <c r="AP99" s="230"/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</row>
    <row r="100" spans="1:52" ht="12" customHeight="1" x14ac:dyDescent="0.35">
      <c r="A100" s="231" t="s">
        <v>2602</v>
      </c>
      <c r="B100" s="232">
        <v>7440.4029440433696</v>
      </c>
      <c r="C100" s="232">
        <v>6104.2791899999993</v>
      </c>
      <c r="D100" s="232">
        <v>6553.1043500000078</v>
      </c>
      <c r="E100" s="232">
        <v>7444.4444799999928</v>
      </c>
      <c r="F100" s="232">
        <v>7139.0184099999897</v>
      </c>
      <c r="G100" s="232">
        <v>7012.717008714335</v>
      </c>
      <c r="H100" s="232">
        <v>7003.2270200000057</v>
      </c>
      <c r="I100" s="232">
        <v>5943.6848899999986</v>
      </c>
      <c r="J100" s="232">
        <v>5274.0034900000073</v>
      </c>
      <c r="K100" s="232">
        <v>5321.6765999999934</v>
      </c>
      <c r="L100" s="232">
        <v>4885.3033308188724</v>
      </c>
      <c r="M100" s="232">
        <v>4649.7233248044631</v>
      </c>
      <c r="N100" s="232">
        <v>4115.2609952988842</v>
      </c>
      <c r="O100" s="232">
        <v>4164.8535266071322</v>
      </c>
      <c r="P100" s="232">
        <v>3905.4277507482102</v>
      </c>
      <c r="Q100" s="232">
        <v>5018.5088623513857</v>
      </c>
      <c r="R100" s="232">
        <v>4953.912305264108</v>
      </c>
      <c r="S100" s="232">
        <v>5311.2475690024548</v>
      </c>
      <c r="T100" s="232">
        <v>5347.7452073387149</v>
      </c>
      <c r="U100" s="232">
        <v>5338.5420889676825</v>
      </c>
      <c r="V100" s="232">
        <v>5342.4805989957822</v>
      </c>
      <c r="W100" s="232">
        <v>5339.7078296006493</v>
      </c>
      <c r="X100" s="232">
        <v>5425.5018435806633</v>
      </c>
      <c r="Y100" s="232">
        <v>5399.5453468051537</v>
      </c>
      <c r="Z100" s="232">
        <v>5481.6916721207654</v>
      </c>
      <c r="AA100" s="232">
        <v>5568.2526932918263</v>
      </c>
      <c r="AB100" s="232">
        <v>5679.0484660518823</v>
      </c>
      <c r="AC100" s="232">
        <v>5801.3747470871085</v>
      </c>
      <c r="AD100" s="232">
        <v>5924.9627948145971</v>
      </c>
      <c r="AE100" s="232">
        <v>6044.0189778236863</v>
      </c>
      <c r="AF100" s="232">
        <v>6156.1973813413124</v>
      </c>
      <c r="AG100" s="232">
        <v>6276.0910379754905</v>
      </c>
      <c r="AH100" s="232">
        <v>6395.2610261355376</v>
      </c>
      <c r="AI100" s="232">
        <v>6516.581512247415</v>
      </c>
      <c r="AJ100" s="232">
        <v>6632.8587686048568</v>
      </c>
      <c r="AK100" s="232">
        <v>6561.9295767569956</v>
      </c>
      <c r="AL100" s="232">
        <v>6687.1921794495065</v>
      </c>
      <c r="AM100" s="232">
        <v>6695.3443812504702</v>
      </c>
      <c r="AN100" s="232">
        <v>6745.0354461818652</v>
      </c>
      <c r="AO100" s="232">
        <v>6784.8673109512274</v>
      </c>
      <c r="AP100" s="232">
        <v>6835.4434316270917</v>
      </c>
      <c r="AQ100" s="232">
        <v>6782.5167686310278</v>
      </c>
      <c r="AR100" s="232">
        <v>6912.2371906123808</v>
      </c>
      <c r="AS100" s="232">
        <v>6850.4605650378026</v>
      </c>
      <c r="AT100" s="232">
        <v>6985.1735986302228</v>
      </c>
      <c r="AU100" s="232">
        <v>7107.0607806905327</v>
      </c>
      <c r="AV100" s="232">
        <v>7249.8035251846368</v>
      </c>
      <c r="AW100" s="232">
        <v>7381.0737040611648</v>
      </c>
      <c r="AX100" s="232">
        <v>7526.7795959820151</v>
      </c>
      <c r="AY100" s="232">
        <v>7676.0098539306964</v>
      </c>
      <c r="AZ100" s="232">
        <v>7815.6692958941803</v>
      </c>
    </row>
    <row r="101" spans="1:52" ht="12" customHeight="1" x14ac:dyDescent="0.35">
      <c r="A101" s="233" t="s">
        <v>2603</v>
      </c>
      <c r="B101" s="234">
        <v>0</v>
      </c>
      <c r="C101" s="234">
        <v>0</v>
      </c>
      <c r="D101" s="234">
        <v>0</v>
      </c>
      <c r="E101" s="234">
        <v>0</v>
      </c>
      <c r="F101" s="234">
        <v>0</v>
      </c>
      <c r="G101" s="234">
        <v>0</v>
      </c>
      <c r="H101" s="234">
        <v>0</v>
      </c>
      <c r="I101" s="234">
        <v>0</v>
      </c>
      <c r="J101" s="234">
        <v>0</v>
      </c>
      <c r="K101" s="234">
        <v>0</v>
      </c>
      <c r="L101" s="234">
        <v>0</v>
      </c>
      <c r="M101" s="234">
        <v>0</v>
      </c>
      <c r="N101" s="234">
        <v>0</v>
      </c>
      <c r="O101" s="234">
        <v>0</v>
      </c>
      <c r="P101" s="234">
        <v>0</v>
      </c>
      <c r="Q101" s="234">
        <v>0</v>
      </c>
      <c r="R101" s="234">
        <v>0</v>
      </c>
      <c r="S101" s="234">
        <v>0.28843135517465385</v>
      </c>
      <c r="T101" s="234">
        <v>0.46075687671505</v>
      </c>
      <c r="U101" s="234">
        <v>0.58671497745593104</v>
      </c>
      <c r="V101" s="234">
        <v>0.7130073973192852</v>
      </c>
      <c r="W101" s="234">
        <v>1.2986513134182258</v>
      </c>
      <c r="X101" s="234">
        <v>1.348213120296843</v>
      </c>
      <c r="Y101" s="234">
        <v>1.9038794786031059</v>
      </c>
      <c r="Z101" s="234">
        <v>1.9540370011995658</v>
      </c>
      <c r="AA101" s="234">
        <v>2.0067667779300926</v>
      </c>
      <c r="AB101" s="234">
        <v>2.0685960661195888</v>
      </c>
      <c r="AC101" s="234">
        <v>2.1354598969204721</v>
      </c>
      <c r="AD101" s="234">
        <v>2.2007477386195675</v>
      </c>
      <c r="AE101" s="234">
        <v>2.259718795940969</v>
      </c>
      <c r="AF101" s="234">
        <v>2.3104599575488609</v>
      </c>
      <c r="AG101" s="234">
        <v>2.3641690661880306</v>
      </c>
      <c r="AH101" s="234">
        <v>2.4103780940503472</v>
      </c>
      <c r="AI101" s="234">
        <v>2.4528593362418771</v>
      </c>
      <c r="AJ101" s="234">
        <v>2.4883925149114114</v>
      </c>
      <c r="AK101" s="234">
        <v>2.7826831387137498</v>
      </c>
      <c r="AL101" s="234">
        <v>2.8163204794363961</v>
      </c>
      <c r="AM101" s="234">
        <v>2.7027639666360828</v>
      </c>
      <c r="AN101" s="234">
        <v>2.6663237276963012</v>
      </c>
      <c r="AO101" s="234">
        <v>2.6523613515935907</v>
      </c>
      <c r="AP101" s="234">
        <v>2.635755313990654</v>
      </c>
      <c r="AQ101" s="234">
        <v>2.3046628230781971</v>
      </c>
      <c r="AR101" s="234">
        <v>2.298331602173652</v>
      </c>
      <c r="AS101" s="234">
        <v>1.9591467770846605</v>
      </c>
      <c r="AT101" s="234">
        <v>1.9444625582324169</v>
      </c>
      <c r="AU101" s="234">
        <v>1.9225284140033303</v>
      </c>
      <c r="AV101" s="234">
        <v>1.8940938622999191</v>
      </c>
      <c r="AW101" s="234">
        <v>1.8565831081644759</v>
      </c>
      <c r="AX101" s="234">
        <v>1.8203906365069278</v>
      </c>
      <c r="AY101" s="234">
        <v>1.7855331416709259</v>
      </c>
      <c r="AZ101" s="234">
        <v>1.7527003781023256</v>
      </c>
    </row>
    <row r="102" spans="1:52" ht="12" customHeight="1" x14ac:dyDescent="0.35">
      <c r="A102" s="235" t="s">
        <v>2604</v>
      </c>
      <c r="B102" s="236">
        <v>6374.7182737290022</v>
      </c>
      <c r="C102" s="236">
        <v>5224.178969999999</v>
      </c>
      <c r="D102" s="236">
        <v>5718.9041900000002</v>
      </c>
      <c r="E102" s="236">
        <v>6668.9516299999977</v>
      </c>
      <c r="F102" s="236">
        <v>6363.5249399999957</v>
      </c>
      <c r="G102" s="236">
        <v>6400.3862239148693</v>
      </c>
      <c r="H102" s="236">
        <v>6390.9199700000026</v>
      </c>
      <c r="I102" s="236">
        <v>5152.1844199999996</v>
      </c>
      <c r="J102" s="236">
        <v>4639.0019399999992</v>
      </c>
      <c r="K102" s="236">
        <v>4788.6823800000002</v>
      </c>
      <c r="L102" s="236">
        <v>4259.3598834782943</v>
      </c>
      <c r="M102" s="236">
        <v>4189.3237171559649</v>
      </c>
      <c r="N102" s="236">
        <v>3668.6686758450942</v>
      </c>
      <c r="O102" s="236">
        <v>3731.6586717761948</v>
      </c>
      <c r="P102" s="236">
        <v>3485.2498324606267</v>
      </c>
      <c r="Q102" s="236">
        <v>4610.9184998354012</v>
      </c>
      <c r="R102" s="236">
        <v>4551.5638698239745</v>
      </c>
      <c r="S102" s="236">
        <v>4866.0489973656549</v>
      </c>
      <c r="T102" s="236">
        <v>4890.7539111620654</v>
      </c>
      <c r="U102" s="236">
        <v>4875.9950861862944</v>
      </c>
      <c r="V102" s="236">
        <v>4872.7352117155642</v>
      </c>
      <c r="W102" s="236">
        <v>4834.8304448497875</v>
      </c>
      <c r="X102" s="236">
        <v>4910.5619213390455</v>
      </c>
      <c r="Y102" s="236">
        <v>4848.1832029643701</v>
      </c>
      <c r="Z102" s="236">
        <v>4920.2159638220946</v>
      </c>
      <c r="AA102" s="236">
        <v>4995.996603439703</v>
      </c>
      <c r="AB102" s="236">
        <v>5092.4593787945041</v>
      </c>
      <c r="AC102" s="236">
        <v>5198.6559436498956</v>
      </c>
      <c r="AD102" s="236">
        <v>5305.8049221481033</v>
      </c>
      <c r="AE102" s="236">
        <v>5408.5766377690088</v>
      </c>
      <c r="AF102" s="236">
        <v>5505.5078462321526</v>
      </c>
      <c r="AG102" s="236">
        <v>5608.8642012806577</v>
      </c>
      <c r="AH102" s="236">
        <v>5711.7134940374181</v>
      </c>
      <c r="AI102" s="236">
        <v>5816.3989541860146</v>
      </c>
      <c r="AJ102" s="236">
        <v>5916.689092599021</v>
      </c>
      <c r="AK102" s="236">
        <v>5800.3564991182611</v>
      </c>
      <c r="AL102" s="236">
        <v>5908.1803948520128</v>
      </c>
      <c r="AM102" s="236">
        <v>5897.1344001608049</v>
      </c>
      <c r="AN102" s="236">
        <v>5922.3142344006901</v>
      </c>
      <c r="AO102" s="236">
        <v>5938.0494539450592</v>
      </c>
      <c r="AP102" s="236">
        <v>5962.3244310905293</v>
      </c>
      <c r="AQ102" s="236">
        <v>5883.4577105275494</v>
      </c>
      <c r="AR102" s="236">
        <v>5990.9392947123106</v>
      </c>
      <c r="AS102" s="236">
        <v>5905.4736602378234</v>
      </c>
      <c r="AT102" s="236">
        <v>6016.810723713983</v>
      </c>
      <c r="AU102" s="236">
        <v>6117.1297879555768</v>
      </c>
      <c r="AV102" s="236">
        <v>6234.7196668537545</v>
      </c>
      <c r="AW102" s="236">
        <v>6342.6250094006609</v>
      </c>
      <c r="AX102" s="236">
        <v>6462.6465535984353</v>
      </c>
      <c r="AY102" s="236">
        <v>6585.6805771893978</v>
      </c>
      <c r="AZ102" s="236">
        <v>6700.5022979489722</v>
      </c>
    </row>
    <row r="103" spans="1:52" ht="12" customHeight="1" x14ac:dyDescent="0.35">
      <c r="A103" s="237" t="s">
        <v>2605</v>
      </c>
      <c r="B103" s="238">
        <v>1922.3887930927785</v>
      </c>
      <c r="C103" s="238">
        <v>2118.6860199999996</v>
      </c>
      <c r="D103" s="238">
        <v>2223.9065799999998</v>
      </c>
      <c r="E103" s="238">
        <v>2139.8998699999984</v>
      </c>
      <c r="F103" s="238">
        <v>1920.8065299999998</v>
      </c>
      <c r="G103" s="238">
        <v>1876.8490230608254</v>
      </c>
      <c r="H103" s="238">
        <v>1736.5074599999998</v>
      </c>
      <c r="I103" s="238">
        <v>1637.4982799999998</v>
      </c>
      <c r="J103" s="238">
        <v>1515.9587300000001</v>
      </c>
      <c r="K103" s="238">
        <v>1371.8000500000003</v>
      </c>
      <c r="L103" s="238">
        <v>1230.3429737126346</v>
      </c>
      <c r="M103" s="238">
        <v>985.35830176272543</v>
      </c>
      <c r="N103" s="238">
        <v>904.17502627304884</v>
      </c>
      <c r="O103" s="238">
        <v>986.60022051569752</v>
      </c>
      <c r="P103" s="238">
        <v>1050.754747312104</v>
      </c>
      <c r="Q103" s="238">
        <v>1145.9351643026455</v>
      </c>
      <c r="R103" s="238">
        <v>1131.1807530110632</v>
      </c>
      <c r="S103" s="238">
        <v>1206.9967484948447</v>
      </c>
      <c r="T103" s="238">
        <v>1205.8850401851823</v>
      </c>
      <c r="U103" s="238">
        <v>1192.29000055295</v>
      </c>
      <c r="V103" s="238">
        <v>1183.0474509396129</v>
      </c>
      <c r="W103" s="238">
        <v>1151.1404954753243</v>
      </c>
      <c r="X103" s="238">
        <v>1168.3100071332681</v>
      </c>
      <c r="Y103" s="238">
        <v>1121.6369051702009</v>
      </c>
      <c r="Z103" s="238">
        <v>1136.9713520885991</v>
      </c>
      <c r="AA103" s="238">
        <v>1152.3371557749408</v>
      </c>
      <c r="AB103" s="238">
        <v>1171.1639418283019</v>
      </c>
      <c r="AC103" s="238">
        <v>1191.2844054667567</v>
      </c>
      <c r="AD103" s="238">
        <v>1210.8813427950467</v>
      </c>
      <c r="AE103" s="238">
        <v>1229.0370866131188</v>
      </c>
      <c r="AF103" s="238">
        <v>1245.3746802381556</v>
      </c>
      <c r="AG103" s="238">
        <v>1262.3227230618115</v>
      </c>
      <c r="AH103" s="238">
        <v>1278.3625264999544</v>
      </c>
      <c r="AI103" s="238">
        <v>1294.1222831154785</v>
      </c>
      <c r="AJ103" s="238">
        <v>1308.5309621428557</v>
      </c>
      <c r="AK103" s="238">
        <v>1198.209229185105</v>
      </c>
      <c r="AL103" s="238">
        <v>1212.7947221696459</v>
      </c>
      <c r="AM103" s="238">
        <v>1160.4369087309253</v>
      </c>
      <c r="AN103" s="238">
        <v>1123.564297953171</v>
      </c>
      <c r="AO103" s="238">
        <v>1088.9265220869183</v>
      </c>
      <c r="AP103" s="238">
        <v>1053.1148303857556</v>
      </c>
      <c r="AQ103" s="238">
        <v>942.50866871484254</v>
      </c>
      <c r="AR103" s="238">
        <v>944.44958578060084</v>
      </c>
      <c r="AS103" s="238">
        <v>833.7098031867024</v>
      </c>
      <c r="AT103" s="238">
        <v>834.33666775762106</v>
      </c>
      <c r="AU103" s="238">
        <v>832.90364947244427</v>
      </c>
      <c r="AV103" s="238">
        <v>830.50667830972577</v>
      </c>
      <c r="AW103" s="238">
        <v>825.56003008875041</v>
      </c>
      <c r="AX103" s="238">
        <v>821.03317259282232</v>
      </c>
      <c r="AY103" s="238">
        <v>816.1851788611541</v>
      </c>
      <c r="AZ103" s="238">
        <v>810.67998575780905</v>
      </c>
    </row>
    <row r="104" spans="1:52" ht="12" customHeight="1" x14ac:dyDescent="0.35">
      <c r="A104" s="237" t="s">
        <v>2606</v>
      </c>
      <c r="B104" s="238">
        <v>1020.684839546748</v>
      </c>
      <c r="C104" s="238">
        <v>1017.3961100000001</v>
      </c>
      <c r="D104" s="238">
        <v>1611.7948899999997</v>
      </c>
      <c r="E104" s="238">
        <v>1784.2695699999992</v>
      </c>
      <c r="F104" s="238">
        <v>2000.8080599999998</v>
      </c>
      <c r="G104" s="238">
        <v>2225.4133908359267</v>
      </c>
      <c r="H104" s="238">
        <v>1936.7091699999994</v>
      </c>
      <c r="I104" s="238">
        <v>1535.0917799999995</v>
      </c>
      <c r="J104" s="238">
        <v>2350.8269999999993</v>
      </c>
      <c r="K104" s="238">
        <v>2341.6841999999992</v>
      </c>
      <c r="L104" s="238">
        <v>2039.1255081874169</v>
      </c>
      <c r="M104" s="238">
        <v>2133.004946731674</v>
      </c>
      <c r="N104" s="238">
        <v>1761.0592896887742</v>
      </c>
      <c r="O104" s="238">
        <v>1745.2490531553938</v>
      </c>
      <c r="P104" s="238">
        <v>1592.9459125918256</v>
      </c>
      <c r="Q104" s="238">
        <v>2286.4926160180903</v>
      </c>
      <c r="R104" s="238">
        <v>2257.0621753832588</v>
      </c>
      <c r="S104" s="238">
        <v>2412.1625762540702</v>
      </c>
      <c r="T104" s="238">
        <v>2425.5859321329071</v>
      </c>
      <c r="U104" s="238">
        <v>2420.8430088117016</v>
      </c>
      <c r="V104" s="238">
        <v>2420.4282851683483</v>
      </c>
      <c r="W104" s="238">
        <v>2404.7364143744126</v>
      </c>
      <c r="X104" s="238">
        <v>2442.158279688424</v>
      </c>
      <c r="Y104" s="238">
        <v>2418.5967322867382</v>
      </c>
      <c r="Z104" s="238">
        <v>2454.651918736392</v>
      </c>
      <c r="AA104" s="238">
        <v>2493.084031755363</v>
      </c>
      <c r="AB104" s="238">
        <v>2542.5560770548141</v>
      </c>
      <c r="AC104" s="238">
        <v>2597.4025143639219</v>
      </c>
      <c r="AD104" s="238">
        <v>2653.1859731078198</v>
      </c>
      <c r="AE104" s="238">
        <v>2707.0513740647743</v>
      </c>
      <c r="AF104" s="238">
        <v>2758.3624775894359</v>
      </c>
      <c r="AG104" s="238">
        <v>2813.3870561385111</v>
      </c>
      <c r="AH104" s="238">
        <v>2868.7148258422121</v>
      </c>
      <c r="AI104" s="238">
        <v>2925.4261502672553</v>
      </c>
      <c r="AJ104" s="238">
        <v>2980.2322581666049</v>
      </c>
      <c r="AK104" s="238">
        <v>2962.1069712106746</v>
      </c>
      <c r="AL104" s="238">
        <v>3021.63616126635</v>
      </c>
      <c r="AM104" s="238">
        <v>3042.7606376099939</v>
      </c>
      <c r="AN104" s="238">
        <v>3079.5493563173563</v>
      </c>
      <c r="AO104" s="238">
        <v>3109.5854982315609</v>
      </c>
      <c r="AP104" s="238">
        <v>3146.0447735735725</v>
      </c>
      <c r="AQ104" s="238">
        <v>3162.4409911674056</v>
      </c>
      <c r="AR104" s="238">
        <v>3229.5523590561002</v>
      </c>
      <c r="AS104" s="238">
        <v>3243.0481356064224</v>
      </c>
      <c r="AT104" s="238">
        <v>3313.5716214731469</v>
      </c>
      <c r="AU104" s="238">
        <v>3378.4026087168281</v>
      </c>
      <c r="AV104" s="238">
        <v>3454.9047610553798</v>
      </c>
      <c r="AW104" s="238">
        <v>3526.9629339407506</v>
      </c>
      <c r="AX104" s="238">
        <v>3606.5007336875678</v>
      </c>
      <c r="AY104" s="238">
        <v>3688.264612301703</v>
      </c>
      <c r="AZ104" s="238">
        <v>3765.2493515286205</v>
      </c>
    </row>
    <row r="105" spans="1:52" ht="12" customHeight="1" x14ac:dyDescent="0.35">
      <c r="A105" s="237" t="s">
        <v>2607</v>
      </c>
      <c r="B105" s="238">
        <v>968.2838563641161</v>
      </c>
      <c r="C105" s="238">
        <v>412.89992999999947</v>
      </c>
      <c r="D105" s="238">
        <v>210.09931000000134</v>
      </c>
      <c r="E105" s="238">
        <v>294.094570000001</v>
      </c>
      <c r="F105" s="238">
        <v>255.10228999999529</v>
      </c>
      <c r="G105" s="238">
        <v>232.58919630359</v>
      </c>
      <c r="H105" s="238">
        <v>263.30115000000285</v>
      </c>
      <c r="I105" s="238">
        <v>240.79720000000091</v>
      </c>
      <c r="J105" s="238">
        <v>54.301569999999629</v>
      </c>
      <c r="K105" s="238">
        <v>21.499670000001061</v>
      </c>
      <c r="L105" s="238">
        <v>34.561107588204315</v>
      </c>
      <c r="M105" s="238">
        <v>21.400638199036617</v>
      </c>
      <c r="N105" s="238">
        <v>16.432605527483247</v>
      </c>
      <c r="O105" s="238">
        <v>14.330816576260981</v>
      </c>
      <c r="P105" s="238">
        <v>15.357784473635547</v>
      </c>
      <c r="Q105" s="238">
        <v>15.357729167593789</v>
      </c>
      <c r="R105" s="238">
        <v>15.160032968844245</v>
      </c>
      <c r="S105" s="238">
        <v>16.196164464870446</v>
      </c>
      <c r="T105" s="238">
        <v>16.316965503813275</v>
      </c>
      <c r="U105" s="238">
        <v>16.309939791632292</v>
      </c>
      <c r="V105" s="238">
        <v>16.333524679714429</v>
      </c>
      <c r="W105" s="238">
        <v>16.382688343932365</v>
      </c>
      <c r="X105" s="238">
        <v>16.652897145883102</v>
      </c>
      <c r="Y105" s="238">
        <v>16.664299498928852</v>
      </c>
      <c r="Z105" s="238">
        <v>16.925555571295238</v>
      </c>
      <c r="AA105" s="238">
        <v>17.201254661928992</v>
      </c>
      <c r="AB105" s="238">
        <v>17.551030892738758</v>
      </c>
      <c r="AC105" s="238">
        <v>17.935418486853184</v>
      </c>
      <c r="AD105" s="238">
        <v>18.322505207286596</v>
      </c>
      <c r="AE105" s="238">
        <v>18.693677791591973</v>
      </c>
      <c r="AF105" s="238">
        <v>19.043149185061601</v>
      </c>
      <c r="AG105" s="238">
        <v>19.414086841501312</v>
      </c>
      <c r="AH105" s="238">
        <v>19.781825327270855</v>
      </c>
      <c r="AI105" s="238">
        <v>20.154155524673815</v>
      </c>
      <c r="AJ105" s="238">
        <v>20.508842008603157</v>
      </c>
      <c r="AK105" s="238">
        <v>20.26915158792572</v>
      </c>
      <c r="AL105" s="238">
        <v>20.645384975242017</v>
      </c>
      <c r="AM105" s="238">
        <v>20.683830628437715</v>
      </c>
      <c r="AN105" s="238">
        <v>20.78730371952209</v>
      </c>
      <c r="AO105" s="238">
        <v>20.842117089470381</v>
      </c>
      <c r="AP105" s="238">
        <v>20.919972708651546</v>
      </c>
      <c r="AQ105" s="238">
        <v>20.528768988148233</v>
      </c>
      <c r="AR105" s="238">
        <v>20.867943185394097</v>
      </c>
      <c r="AS105" s="238">
        <v>20.352859565232503</v>
      </c>
      <c r="AT105" s="238">
        <v>20.685849980408499</v>
      </c>
      <c r="AU105" s="238">
        <v>20.973311590296085</v>
      </c>
      <c r="AV105" s="238">
        <v>21.300923439832076</v>
      </c>
      <c r="AW105" s="238">
        <v>21.584259664578514</v>
      </c>
      <c r="AX105" s="238">
        <v>21.896432064653794</v>
      </c>
      <c r="AY105" s="238">
        <v>22.207464046502174</v>
      </c>
      <c r="AZ105" s="238">
        <v>22.486084643389074</v>
      </c>
    </row>
    <row r="106" spans="1:52" ht="12" customHeight="1" x14ac:dyDescent="0.35">
      <c r="A106" s="237" t="s">
        <v>2608</v>
      </c>
      <c r="B106" s="238">
        <v>0</v>
      </c>
      <c r="C106" s="238">
        <v>0</v>
      </c>
      <c r="D106" s="238">
        <v>0</v>
      </c>
      <c r="E106" s="238">
        <v>0</v>
      </c>
      <c r="F106" s="238">
        <v>0</v>
      </c>
      <c r="G106" s="238">
        <v>0</v>
      </c>
      <c r="H106" s="238">
        <v>0</v>
      </c>
      <c r="I106" s="238">
        <v>0</v>
      </c>
      <c r="J106" s="238">
        <v>0</v>
      </c>
      <c r="K106" s="238">
        <v>0</v>
      </c>
      <c r="L106" s="238">
        <v>0</v>
      </c>
      <c r="M106" s="238">
        <v>0</v>
      </c>
      <c r="N106" s="238">
        <v>0</v>
      </c>
      <c r="O106" s="238">
        <v>0</v>
      </c>
      <c r="P106" s="238">
        <v>0</v>
      </c>
      <c r="Q106" s="238">
        <v>0</v>
      </c>
      <c r="R106" s="238">
        <v>0</v>
      </c>
      <c r="S106" s="238">
        <v>0.49646459755120581</v>
      </c>
      <c r="T106" s="238">
        <v>0.86762123393659352</v>
      </c>
      <c r="U106" s="238">
        <v>1.1776044963435952</v>
      </c>
      <c r="V106" s="238">
        <v>1.4722234245122889</v>
      </c>
      <c r="W106" s="238">
        <v>2.2651791418778915</v>
      </c>
      <c r="X106" s="238">
        <v>2.3266098242813622</v>
      </c>
      <c r="Y106" s="238">
        <v>3.0230844793669536</v>
      </c>
      <c r="Z106" s="238">
        <v>3.0746968164423523</v>
      </c>
      <c r="AA106" s="238">
        <v>3.1243407478228851</v>
      </c>
      <c r="AB106" s="238">
        <v>3.1829243710611714</v>
      </c>
      <c r="AC106" s="238">
        <v>3.2428556023984876</v>
      </c>
      <c r="AD106" s="238">
        <v>3.2988873841246549</v>
      </c>
      <c r="AE106" s="238">
        <v>3.3475699298644623</v>
      </c>
      <c r="AF106" s="238">
        <v>3.3890351401284393</v>
      </c>
      <c r="AG106" s="238">
        <v>3.4297725082201724</v>
      </c>
      <c r="AH106" s="238">
        <v>3.4652944704395621</v>
      </c>
      <c r="AI106" s="238">
        <v>3.4975955802526606</v>
      </c>
      <c r="AJ106" s="238">
        <v>3.5240519026721198</v>
      </c>
      <c r="AK106" s="238">
        <v>3.7810002487983856</v>
      </c>
      <c r="AL106" s="238">
        <v>3.8046915465477311</v>
      </c>
      <c r="AM106" s="238">
        <v>3.4763622424357896</v>
      </c>
      <c r="AN106" s="238">
        <v>3.2356530547682651</v>
      </c>
      <c r="AO106" s="238">
        <v>3.02758584870945</v>
      </c>
      <c r="AP106" s="238">
        <v>2.8276538727254414</v>
      </c>
      <c r="AQ106" s="238">
        <v>2.2478993482410492</v>
      </c>
      <c r="AR106" s="238">
        <v>2.2108473098218799</v>
      </c>
      <c r="AS106" s="238">
        <v>1.6736629500129503</v>
      </c>
      <c r="AT106" s="238">
        <v>1.6352011484957012</v>
      </c>
      <c r="AU106" s="238">
        <v>1.5945166484824618</v>
      </c>
      <c r="AV106" s="238">
        <v>1.5479741104626716</v>
      </c>
      <c r="AW106" s="238">
        <v>1.4976343486742165</v>
      </c>
      <c r="AX106" s="238">
        <v>1.4506227905650759</v>
      </c>
      <c r="AY106" s="238">
        <v>1.4065019798063956</v>
      </c>
      <c r="AZ106" s="238">
        <v>1.3660450336458752</v>
      </c>
    </row>
    <row r="107" spans="1:52" ht="12" customHeight="1" x14ac:dyDescent="0.35">
      <c r="A107" s="237" t="s">
        <v>2609</v>
      </c>
      <c r="B107" s="238">
        <v>0</v>
      </c>
      <c r="C107" s="238">
        <v>0</v>
      </c>
      <c r="D107" s="238">
        <v>0</v>
      </c>
      <c r="E107" s="238">
        <v>0</v>
      </c>
      <c r="F107" s="238">
        <v>0</v>
      </c>
      <c r="G107" s="238">
        <v>0</v>
      </c>
      <c r="H107" s="238">
        <v>0</v>
      </c>
      <c r="I107" s="238">
        <v>0</v>
      </c>
      <c r="J107" s="238">
        <v>0</v>
      </c>
      <c r="K107" s="238">
        <v>0</v>
      </c>
      <c r="L107" s="238">
        <v>0</v>
      </c>
      <c r="M107" s="238">
        <v>0</v>
      </c>
      <c r="N107" s="238">
        <v>0</v>
      </c>
      <c r="O107" s="238">
        <v>0</v>
      </c>
      <c r="P107" s="238">
        <v>0</v>
      </c>
      <c r="Q107" s="238">
        <v>0</v>
      </c>
      <c r="R107" s="238">
        <v>0</v>
      </c>
      <c r="S107" s="238">
        <v>2.219372311798804</v>
      </c>
      <c r="T107" s="238">
        <v>3.8600073232128183</v>
      </c>
      <c r="U107" s="238">
        <v>5.215733052104067</v>
      </c>
      <c r="V107" s="238">
        <v>6.4687199231135049</v>
      </c>
      <c r="W107" s="238">
        <v>9.6460386015416777</v>
      </c>
      <c r="X107" s="238">
        <v>9.881920908976646</v>
      </c>
      <c r="Y107" s="238">
        <v>12.555967211986387</v>
      </c>
      <c r="Z107" s="238">
        <v>12.740651994428699</v>
      </c>
      <c r="AA107" s="238">
        <v>12.912947836757024</v>
      </c>
      <c r="AB107" s="238">
        <v>13.113821103195505</v>
      </c>
      <c r="AC107" s="238">
        <v>13.314858314851579</v>
      </c>
      <c r="AD107" s="238">
        <v>13.498564675988295</v>
      </c>
      <c r="AE107" s="238">
        <v>13.652499790670678</v>
      </c>
      <c r="AF107" s="238">
        <v>13.77960075829581</v>
      </c>
      <c r="AG107" s="238">
        <v>13.90241950190585</v>
      </c>
      <c r="AH107" s="238">
        <v>14.005933942065505</v>
      </c>
      <c r="AI107" s="238">
        <v>14.097853961608974</v>
      </c>
      <c r="AJ107" s="238">
        <v>14.169756232078674</v>
      </c>
      <c r="AK107" s="238">
        <v>14.976868136455893</v>
      </c>
      <c r="AL107" s="238">
        <v>15.040531118627865</v>
      </c>
      <c r="AM107" s="238">
        <v>13.404171004001963</v>
      </c>
      <c r="AN107" s="238">
        <v>12.20635553721482</v>
      </c>
      <c r="AO107" s="238">
        <v>11.187279895283957</v>
      </c>
      <c r="AP107" s="238">
        <v>10.240181179503349</v>
      </c>
      <c r="AQ107" s="238">
        <v>7.7639732783334319</v>
      </c>
      <c r="AR107" s="238">
        <v>7.5889627758005931</v>
      </c>
      <c r="AS107" s="238">
        <v>5.4137897748645463</v>
      </c>
      <c r="AT107" s="238">
        <v>5.2487073633809427</v>
      </c>
      <c r="AU107" s="238">
        <v>5.0832419242185605</v>
      </c>
      <c r="AV107" s="238">
        <v>4.9005489599124461</v>
      </c>
      <c r="AW107" s="238">
        <v>4.7113556193927817</v>
      </c>
      <c r="AX107" s="238">
        <v>4.5389663230878279</v>
      </c>
      <c r="AY107" s="238">
        <v>4.3813716569618251</v>
      </c>
      <c r="AZ107" s="238">
        <v>4.2405215035342989</v>
      </c>
    </row>
    <row r="108" spans="1:52" ht="12" customHeight="1" x14ac:dyDescent="0.35">
      <c r="A108" s="237" t="s">
        <v>2621</v>
      </c>
      <c r="B108" s="238">
        <v>2463.3607847253597</v>
      </c>
      <c r="C108" s="238">
        <v>1675.1969100000001</v>
      </c>
      <c r="D108" s="238">
        <v>1673.1034099999995</v>
      </c>
      <c r="E108" s="238">
        <v>2450.6876199999988</v>
      </c>
      <c r="F108" s="238">
        <v>2186.8080600000003</v>
      </c>
      <c r="G108" s="238">
        <v>2065.534613714527</v>
      </c>
      <c r="H108" s="238">
        <v>2454.4021900000002</v>
      </c>
      <c r="I108" s="238">
        <v>1738.7971599999996</v>
      </c>
      <c r="J108" s="238">
        <v>717.91464000000008</v>
      </c>
      <c r="K108" s="238">
        <v>1053.6984599999998</v>
      </c>
      <c r="L108" s="238">
        <v>955.33029399003851</v>
      </c>
      <c r="M108" s="238">
        <v>1049.5598304625291</v>
      </c>
      <c r="N108" s="238">
        <v>987.00175435578797</v>
      </c>
      <c r="O108" s="238">
        <v>985.4785815288426</v>
      </c>
      <c r="P108" s="238">
        <v>826.19138808306184</v>
      </c>
      <c r="Q108" s="238">
        <v>1163.1329903470714</v>
      </c>
      <c r="R108" s="238">
        <v>1148.1609084608081</v>
      </c>
      <c r="S108" s="238">
        <v>1227.9776712425194</v>
      </c>
      <c r="T108" s="238">
        <v>1238.2383447830134</v>
      </c>
      <c r="U108" s="238">
        <v>1240.1587994815629</v>
      </c>
      <c r="V108" s="238">
        <v>1244.9850075802631</v>
      </c>
      <c r="W108" s="238">
        <v>1250.6596289126983</v>
      </c>
      <c r="X108" s="238">
        <v>1271.2322066382128</v>
      </c>
      <c r="Y108" s="238">
        <v>1275.7062143171495</v>
      </c>
      <c r="Z108" s="238">
        <v>1295.8517886149377</v>
      </c>
      <c r="AA108" s="238">
        <v>1317.3368726628903</v>
      </c>
      <c r="AB108" s="238">
        <v>1344.8915835443929</v>
      </c>
      <c r="AC108" s="238">
        <v>1375.4758914151137</v>
      </c>
      <c r="AD108" s="238">
        <v>1406.6176489778375</v>
      </c>
      <c r="AE108" s="238">
        <v>1436.7944295789875</v>
      </c>
      <c r="AF108" s="238">
        <v>1465.5589033210756</v>
      </c>
      <c r="AG108" s="238">
        <v>1496.4081432287087</v>
      </c>
      <c r="AH108" s="238">
        <v>1527.3830879554757</v>
      </c>
      <c r="AI108" s="238">
        <v>1559.100915736745</v>
      </c>
      <c r="AJ108" s="238">
        <v>1589.7232221462064</v>
      </c>
      <c r="AK108" s="238">
        <v>1601.013278749301</v>
      </c>
      <c r="AL108" s="238">
        <v>1634.2589037755988</v>
      </c>
      <c r="AM108" s="238">
        <v>1656.3724899450101</v>
      </c>
      <c r="AN108" s="238">
        <v>1682.971267818657</v>
      </c>
      <c r="AO108" s="238">
        <v>1704.480450793116</v>
      </c>
      <c r="AP108" s="238">
        <v>1729.1770193703212</v>
      </c>
      <c r="AQ108" s="238">
        <v>1747.9674090305793</v>
      </c>
      <c r="AR108" s="238">
        <v>1786.2695966045928</v>
      </c>
      <c r="AS108" s="238">
        <v>1801.2754091545896</v>
      </c>
      <c r="AT108" s="238">
        <v>1841.3326759909294</v>
      </c>
      <c r="AU108" s="238">
        <v>1878.1724596033059</v>
      </c>
      <c r="AV108" s="238">
        <v>1921.5587809784424</v>
      </c>
      <c r="AW108" s="238">
        <v>1962.3087957385146</v>
      </c>
      <c r="AX108" s="238">
        <v>2007.2266261397376</v>
      </c>
      <c r="AY108" s="238">
        <v>2053.2354483432705</v>
      </c>
      <c r="AZ108" s="238">
        <v>2096.4803094819736</v>
      </c>
    </row>
    <row r="109" spans="1:52" ht="12" customHeight="1" x14ac:dyDescent="0.35">
      <c r="A109" s="235" t="s">
        <v>2061</v>
      </c>
      <c r="B109" s="236">
        <v>1065.6846703143672</v>
      </c>
      <c r="C109" s="236">
        <v>880.10022000000072</v>
      </c>
      <c r="D109" s="236">
        <v>834.20016000000749</v>
      </c>
      <c r="E109" s="236">
        <v>775.49284999999497</v>
      </c>
      <c r="F109" s="236">
        <v>775.49346999999409</v>
      </c>
      <c r="G109" s="236">
        <v>612.33078479946562</v>
      </c>
      <c r="H109" s="236">
        <v>612.30705000000285</v>
      </c>
      <c r="I109" s="236">
        <v>791.50046999999893</v>
      </c>
      <c r="J109" s="236">
        <v>635.00155000000802</v>
      </c>
      <c r="K109" s="236">
        <v>532.99421999999322</v>
      </c>
      <c r="L109" s="236">
        <v>625.94344734057813</v>
      </c>
      <c r="M109" s="236">
        <v>460.3996076484982</v>
      </c>
      <c r="N109" s="236">
        <v>446.59231945378991</v>
      </c>
      <c r="O109" s="236">
        <v>433.1948548309374</v>
      </c>
      <c r="P109" s="236">
        <v>420.1779182875834</v>
      </c>
      <c r="Q109" s="236">
        <v>407.59036251598428</v>
      </c>
      <c r="R109" s="236">
        <v>402.3484354401333</v>
      </c>
      <c r="S109" s="236">
        <v>444.91014028162601</v>
      </c>
      <c r="T109" s="236">
        <v>456.53053929993462</v>
      </c>
      <c r="U109" s="236">
        <v>461.96028780393186</v>
      </c>
      <c r="V109" s="236">
        <v>469.03237988289874</v>
      </c>
      <c r="W109" s="236">
        <v>503.57873343744359</v>
      </c>
      <c r="X109" s="236">
        <v>513.59170912132117</v>
      </c>
      <c r="Y109" s="236">
        <v>549.45826436217988</v>
      </c>
      <c r="Z109" s="236">
        <v>559.52167129747022</v>
      </c>
      <c r="AA109" s="236">
        <v>570.24932307419283</v>
      </c>
      <c r="AB109" s="236">
        <v>584.5204911912582</v>
      </c>
      <c r="AC109" s="236">
        <v>600.58334354029262</v>
      </c>
      <c r="AD109" s="236">
        <v>616.95712492787379</v>
      </c>
      <c r="AE109" s="236">
        <v>633.18262125873787</v>
      </c>
      <c r="AF109" s="236">
        <v>648.37907515161112</v>
      </c>
      <c r="AG109" s="236">
        <v>664.86266762864386</v>
      </c>
      <c r="AH109" s="236">
        <v>681.13715400406795</v>
      </c>
      <c r="AI109" s="236">
        <v>697.72969872515841</v>
      </c>
      <c r="AJ109" s="236">
        <v>713.68128349092535</v>
      </c>
      <c r="AK109" s="236">
        <v>758.79039450002074</v>
      </c>
      <c r="AL109" s="236">
        <v>776.19546411805766</v>
      </c>
      <c r="AM109" s="236">
        <v>795.50721712302845</v>
      </c>
      <c r="AN109" s="236">
        <v>820.05488805347886</v>
      </c>
      <c r="AO109" s="236">
        <v>844.16549565457581</v>
      </c>
      <c r="AP109" s="236">
        <v>870.4832452225719</v>
      </c>
      <c r="AQ109" s="236">
        <v>896.75439528039965</v>
      </c>
      <c r="AR109" s="236">
        <v>918.99956429789677</v>
      </c>
      <c r="AS109" s="236">
        <v>943.02775802289398</v>
      </c>
      <c r="AT109" s="236">
        <v>966.41841235800689</v>
      </c>
      <c r="AU109" s="236">
        <v>988.00846432095318</v>
      </c>
      <c r="AV109" s="236">
        <v>1013.1897644685826</v>
      </c>
      <c r="AW109" s="236">
        <v>1036.5921115523386</v>
      </c>
      <c r="AX109" s="236">
        <v>1062.3126517470726</v>
      </c>
      <c r="AY109" s="236">
        <v>1088.5437435996269</v>
      </c>
      <c r="AZ109" s="236">
        <v>1113.4142975671057</v>
      </c>
    </row>
    <row r="110" spans="1:52" ht="12" customHeight="1" x14ac:dyDescent="0.35">
      <c r="A110" s="231" t="s">
        <v>2618</v>
      </c>
      <c r="B110" s="232">
        <v>7440.4029440433696</v>
      </c>
      <c r="C110" s="232">
        <v>6104.2791899999993</v>
      </c>
      <c r="D110" s="232">
        <v>6553.1043500000078</v>
      </c>
      <c r="E110" s="232">
        <v>7444.4444799999928</v>
      </c>
      <c r="F110" s="232">
        <v>7139.0184099999897</v>
      </c>
      <c r="G110" s="232">
        <v>7012.717008714335</v>
      </c>
      <c r="H110" s="232">
        <v>7003.2270200000057</v>
      </c>
      <c r="I110" s="232">
        <v>5943.6848899999986</v>
      </c>
      <c r="J110" s="232">
        <v>5274.0034900000073</v>
      </c>
      <c r="K110" s="232">
        <v>5321.6765999999934</v>
      </c>
      <c r="L110" s="232">
        <v>4885.3033308188724</v>
      </c>
      <c r="M110" s="232">
        <v>4649.7233248044631</v>
      </c>
      <c r="N110" s="232">
        <v>4115.2609952988842</v>
      </c>
      <c r="O110" s="232">
        <v>4164.8535266071322</v>
      </c>
      <c r="P110" s="232">
        <v>3905.4277507482102</v>
      </c>
      <c r="Q110" s="232">
        <v>5018.5088623513857</v>
      </c>
      <c r="R110" s="232">
        <v>4953.912305264108</v>
      </c>
      <c r="S110" s="232">
        <v>5311.2475690024548</v>
      </c>
      <c r="T110" s="232">
        <v>5347.7452073387149</v>
      </c>
      <c r="U110" s="232">
        <v>5338.5420889676825</v>
      </c>
      <c r="V110" s="232">
        <v>5342.4805989957822</v>
      </c>
      <c r="W110" s="232">
        <v>5339.7078296006493</v>
      </c>
      <c r="X110" s="232">
        <v>5425.5018435806633</v>
      </c>
      <c r="Y110" s="232">
        <v>5399.5453468051537</v>
      </c>
      <c r="Z110" s="232">
        <v>5481.6916721207654</v>
      </c>
      <c r="AA110" s="232">
        <v>5568.2526932918263</v>
      </c>
      <c r="AB110" s="232">
        <v>5679.0484660518823</v>
      </c>
      <c r="AC110" s="232">
        <v>5801.3747470871085</v>
      </c>
      <c r="AD110" s="232">
        <v>5924.9627948145971</v>
      </c>
      <c r="AE110" s="232">
        <v>6044.0189778236863</v>
      </c>
      <c r="AF110" s="232">
        <v>6156.1973813413124</v>
      </c>
      <c r="AG110" s="232">
        <v>6276.0910379754905</v>
      </c>
      <c r="AH110" s="232">
        <v>6395.2610261355376</v>
      </c>
      <c r="AI110" s="232">
        <v>6516.581512247415</v>
      </c>
      <c r="AJ110" s="232">
        <v>6632.8587686048568</v>
      </c>
      <c r="AK110" s="232">
        <v>6561.9295767569956</v>
      </c>
      <c r="AL110" s="232">
        <v>6687.1921794495065</v>
      </c>
      <c r="AM110" s="232">
        <v>6695.3443812504702</v>
      </c>
      <c r="AN110" s="232">
        <v>6745.0354461818652</v>
      </c>
      <c r="AO110" s="232">
        <v>6784.8673109512274</v>
      </c>
      <c r="AP110" s="232">
        <v>6835.4434316270917</v>
      </c>
      <c r="AQ110" s="232">
        <v>6782.5167686310278</v>
      </c>
      <c r="AR110" s="232">
        <v>6912.2371906123808</v>
      </c>
      <c r="AS110" s="232">
        <v>6850.4605650378026</v>
      </c>
      <c r="AT110" s="232">
        <v>6985.1735986302228</v>
      </c>
      <c r="AU110" s="232">
        <v>7107.0607806905327</v>
      </c>
      <c r="AV110" s="232">
        <v>7249.8035251846368</v>
      </c>
      <c r="AW110" s="232">
        <v>7381.0737040611648</v>
      </c>
      <c r="AX110" s="232">
        <v>7526.7795959820151</v>
      </c>
      <c r="AY110" s="232">
        <v>7676.0098539306964</v>
      </c>
      <c r="AZ110" s="232">
        <v>7815.6692958941803</v>
      </c>
    </row>
    <row r="111" spans="1:52" ht="12" customHeight="1" x14ac:dyDescent="0.35">
      <c r="A111" s="241" t="s">
        <v>2619</v>
      </c>
      <c r="B111" s="216">
        <v>7440.4029440433696</v>
      </c>
      <c r="C111" s="216">
        <v>6104.2791899999993</v>
      </c>
      <c r="D111" s="216">
        <v>6553.1043500000078</v>
      </c>
      <c r="E111" s="216">
        <v>7444.4444799999928</v>
      </c>
      <c r="F111" s="216">
        <v>7139.0184099999897</v>
      </c>
      <c r="G111" s="216">
        <v>7012.717008714335</v>
      </c>
      <c r="H111" s="216">
        <v>7003.2270200000057</v>
      </c>
      <c r="I111" s="216">
        <v>5943.6848899999986</v>
      </c>
      <c r="J111" s="216">
        <v>5274.0034900000073</v>
      </c>
      <c r="K111" s="216">
        <v>5321.6765999999934</v>
      </c>
      <c r="L111" s="216">
        <v>4885.3033308188724</v>
      </c>
      <c r="M111" s="216">
        <v>4649.7233248044631</v>
      </c>
      <c r="N111" s="216">
        <v>4115.2609952988842</v>
      </c>
      <c r="O111" s="216">
        <v>4164.8535266071322</v>
      </c>
      <c r="P111" s="216">
        <v>3905.4277507482102</v>
      </c>
      <c r="Q111" s="216">
        <v>5018.5088623513857</v>
      </c>
      <c r="R111" s="216">
        <v>4953.912305264108</v>
      </c>
      <c r="S111" s="216">
        <v>5311.2475690024548</v>
      </c>
      <c r="T111" s="216">
        <v>5347.7452073387149</v>
      </c>
      <c r="U111" s="216">
        <v>5338.5420889676825</v>
      </c>
      <c r="V111" s="216">
        <v>5342.4805989957822</v>
      </c>
      <c r="W111" s="216">
        <v>5339.7078296006493</v>
      </c>
      <c r="X111" s="216">
        <v>5425.5018435806633</v>
      </c>
      <c r="Y111" s="216">
        <v>5399.5453468051537</v>
      </c>
      <c r="Z111" s="216">
        <v>5481.6916721207654</v>
      </c>
      <c r="AA111" s="216">
        <v>5568.2526932918263</v>
      </c>
      <c r="AB111" s="216">
        <v>5679.0484660518823</v>
      </c>
      <c r="AC111" s="216">
        <v>5801.3747470871085</v>
      </c>
      <c r="AD111" s="216">
        <v>5924.9627948145971</v>
      </c>
      <c r="AE111" s="216">
        <v>6044.0189778236863</v>
      </c>
      <c r="AF111" s="216">
        <v>6156.1973813413124</v>
      </c>
      <c r="AG111" s="216">
        <v>6276.0910379754905</v>
      </c>
      <c r="AH111" s="216">
        <v>6395.2610261355376</v>
      </c>
      <c r="AI111" s="216">
        <v>6516.581512247415</v>
      </c>
      <c r="AJ111" s="216">
        <v>6632.8587686048568</v>
      </c>
      <c r="AK111" s="216">
        <v>6561.9295767569956</v>
      </c>
      <c r="AL111" s="216">
        <v>6687.1921794495065</v>
      </c>
      <c r="AM111" s="216">
        <v>6695.3443812504702</v>
      </c>
      <c r="AN111" s="216">
        <v>6745.0354461818652</v>
      </c>
      <c r="AO111" s="216">
        <v>6784.8673109512274</v>
      </c>
      <c r="AP111" s="216">
        <v>6835.4434316270917</v>
      </c>
      <c r="AQ111" s="216">
        <v>6782.5167686310278</v>
      </c>
      <c r="AR111" s="216">
        <v>6912.2371906123808</v>
      </c>
      <c r="AS111" s="216">
        <v>6850.4605650378026</v>
      </c>
      <c r="AT111" s="216">
        <v>6985.1735986302228</v>
      </c>
      <c r="AU111" s="216">
        <v>7107.0607806905327</v>
      </c>
      <c r="AV111" s="216">
        <v>7249.8035251846368</v>
      </c>
      <c r="AW111" s="216">
        <v>7381.0737040611648</v>
      </c>
      <c r="AX111" s="216">
        <v>7526.7795959820151</v>
      </c>
      <c r="AY111" s="216">
        <v>7676.0098539306964</v>
      </c>
      <c r="AZ111" s="216">
        <v>7815.6692958941803</v>
      </c>
    </row>
    <row r="112" spans="1:52" ht="12" customHeight="1" x14ac:dyDescent="0.35">
      <c r="A112" s="208" t="s">
        <v>2591</v>
      </c>
      <c r="B112" s="209">
        <v>0</v>
      </c>
      <c r="C112" s="209">
        <v>0</v>
      </c>
      <c r="D112" s="209">
        <v>0</v>
      </c>
      <c r="E112" s="209">
        <v>0</v>
      </c>
      <c r="F112" s="209">
        <v>0</v>
      </c>
      <c r="G112" s="209">
        <v>0</v>
      </c>
      <c r="H112" s="209">
        <v>0</v>
      </c>
      <c r="I112" s="209">
        <v>0</v>
      </c>
      <c r="J112" s="209">
        <v>0</v>
      </c>
      <c r="K112" s="209">
        <v>0</v>
      </c>
      <c r="L112" s="209">
        <v>0</v>
      </c>
      <c r="M112" s="209">
        <v>0</v>
      </c>
      <c r="N112" s="209">
        <v>0</v>
      </c>
      <c r="O112" s="209">
        <v>0</v>
      </c>
      <c r="P112" s="209">
        <v>0</v>
      </c>
      <c r="Q112" s="209">
        <v>0</v>
      </c>
      <c r="R112" s="209">
        <v>0</v>
      </c>
      <c r="S112" s="209">
        <v>0</v>
      </c>
      <c r="T112" s="209">
        <v>0</v>
      </c>
      <c r="U112" s="209">
        <v>0</v>
      </c>
      <c r="V112" s="209">
        <v>0</v>
      </c>
      <c r="W112" s="209">
        <v>0</v>
      </c>
      <c r="X112" s="209">
        <v>0</v>
      </c>
      <c r="Y112" s="209">
        <v>0</v>
      </c>
      <c r="Z112" s="209">
        <v>0</v>
      </c>
      <c r="AA112" s="209">
        <v>0</v>
      </c>
      <c r="AB112" s="209">
        <v>0</v>
      </c>
      <c r="AC112" s="209">
        <v>0</v>
      </c>
      <c r="AD112" s="209">
        <v>0</v>
      </c>
      <c r="AE112" s="209">
        <v>0</v>
      </c>
      <c r="AF112" s="209">
        <v>0</v>
      </c>
      <c r="AG112" s="209">
        <v>0</v>
      </c>
      <c r="AH112" s="209">
        <v>0</v>
      </c>
      <c r="AI112" s="209">
        <v>0</v>
      </c>
      <c r="AJ112" s="209">
        <v>0</v>
      </c>
      <c r="AK112" s="209">
        <v>0</v>
      </c>
      <c r="AL112" s="209">
        <v>0</v>
      </c>
      <c r="AM112" s="209">
        <v>0</v>
      </c>
      <c r="AN112" s="209">
        <v>0</v>
      </c>
      <c r="AO112" s="209">
        <v>0</v>
      </c>
      <c r="AP112" s="209">
        <v>0</v>
      </c>
      <c r="AQ112" s="209">
        <v>0</v>
      </c>
      <c r="AR112" s="209">
        <v>0</v>
      </c>
      <c r="AS112" s="209">
        <v>0</v>
      </c>
      <c r="AT112" s="209">
        <v>0</v>
      </c>
      <c r="AU112" s="209">
        <v>0</v>
      </c>
      <c r="AV112" s="209">
        <v>0</v>
      </c>
      <c r="AW112" s="209">
        <v>0</v>
      </c>
      <c r="AX112" s="209">
        <v>0</v>
      </c>
      <c r="AY112" s="209">
        <v>0</v>
      </c>
      <c r="AZ112" s="209">
        <v>0</v>
      </c>
    </row>
    <row r="113" spans="1:52" ht="12" customHeight="1" x14ac:dyDescent="0.35">
      <c r="A113" s="242" t="s">
        <v>2592</v>
      </c>
      <c r="B113" s="219">
        <v>0</v>
      </c>
      <c r="C113" s="219">
        <v>0</v>
      </c>
      <c r="D113" s="219">
        <v>0</v>
      </c>
      <c r="E113" s="219">
        <v>0</v>
      </c>
      <c r="F113" s="219">
        <v>0</v>
      </c>
      <c r="G113" s="219">
        <v>0</v>
      </c>
      <c r="H113" s="219">
        <v>0</v>
      </c>
      <c r="I113" s="219">
        <v>0</v>
      </c>
      <c r="J113" s="219">
        <v>0</v>
      </c>
      <c r="K113" s="219">
        <v>0</v>
      </c>
      <c r="L113" s="219">
        <v>0</v>
      </c>
      <c r="M113" s="219">
        <v>0</v>
      </c>
      <c r="N113" s="219">
        <v>0</v>
      </c>
      <c r="O113" s="219">
        <v>0</v>
      </c>
      <c r="P113" s="219">
        <v>0</v>
      </c>
      <c r="Q113" s="219">
        <v>0</v>
      </c>
      <c r="R113" s="219">
        <v>0</v>
      </c>
      <c r="S113" s="219">
        <v>0</v>
      </c>
      <c r="T113" s="219">
        <v>0</v>
      </c>
      <c r="U113" s="219">
        <v>0</v>
      </c>
      <c r="V113" s="219">
        <v>0</v>
      </c>
      <c r="W113" s="219">
        <v>0</v>
      </c>
      <c r="X113" s="219">
        <v>0</v>
      </c>
      <c r="Y113" s="219">
        <v>0</v>
      </c>
      <c r="Z113" s="219">
        <v>0</v>
      </c>
      <c r="AA113" s="219">
        <v>0</v>
      </c>
      <c r="AB113" s="219">
        <v>0</v>
      </c>
      <c r="AC113" s="219">
        <v>0</v>
      </c>
      <c r="AD113" s="219">
        <v>0</v>
      </c>
      <c r="AE113" s="219">
        <v>0</v>
      </c>
      <c r="AF113" s="219">
        <v>0</v>
      </c>
      <c r="AG113" s="219">
        <v>0</v>
      </c>
      <c r="AH113" s="219">
        <v>0</v>
      </c>
      <c r="AI113" s="219">
        <v>0</v>
      </c>
      <c r="AJ113" s="219">
        <v>0</v>
      </c>
      <c r="AK113" s="219">
        <v>0</v>
      </c>
      <c r="AL113" s="219">
        <v>0</v>
      </c>
      <c r="AM113" s="219">
        <v>0</v>
      </c>
      <c r="AN113" s="219">
        <v>0</v>
      </c>
      <c r="AO113" s="219">
        <v>0</v>
      </c>
      <c r="AP113" s="219">
        <v>0</v>
      </c>
      <c r="AQ113" s="219">
        <v>0</v>
      </c>
      <c r="AR113" s="219">
        <v>0</v>
      </c>
      <c r="AS113" s="219">
        <v>0</v>
      </c>
      <c r="AT113" s="219">
        <v>0</v>
      </c>
      <c r="AU113" s="219">
        <v>0</v>
      </c>
      <c r="AV113" s="219">
        <v>0</v>
      </c>
      <c r="AW113" s="219">
        <v>0</v>
      </c>
      <c r="AX113" s="219">
        <v>0</v>
      </c>
      <c r="AY113" s="219">
        <v>0</v>
      </c>
      <c r="AZ113" s="219">
        <v>0</v>
      </c>
    </row>
    <row r="117" spans="1:52" ht="12" customHeight="1" x14ac:dyDescent="0.35">
      <c r="A117" s="199" t="s">
        <v>2623</v>
      </c>
      <c r="B117" s="200">
        <v>2000</v>
      </c>
      <c r="C117" s="200">
        <v>2001</v>
      </c>
      <c r="D117" s="200">
        <v>2002</v>
      </c>
      <c r="E117" s="200">
        <v>2003</v>
      </c>
      <c r="F117" s="200">
        <v>2004</v>
      </c>
      <c r="G117" s="200">
        <v>2005</v>
      </c>
      <c r="H117" s="200">
        <v>2006</v>
      </c>
      <c r="I117" s="200">
        <v>2007</v>
      </c>
      <c r="J117" s="200">
        <v>2008</v>
      </c>
      <c r="K117" s="200">
        <v>2009</v>
      </c>
      <c r="L117" s="200">
        <v>2010</v>
      </c>
      <c r="M117" s="200">
        <v>2011</v>
      </c>
      <c r="N117" s="200">
        <v>2012</v>
      </c>
      <c r="O117" s="200">
        <v>2013</v>
      </c>
      <c r="P117" s="200">
        <v>2014</v>
      </c>
      <c r="Q117" s="200">
        <v>2015</v>
      </c>
      <c r="R117" s="200">
        <v>2016</v>
      </c>
      <c r="S117" s="200">
        <v>2017</v>
      </c>
      <c r="T117" s="200">
        <v>2018</v>
      </c>
      <c r="U117" s="200">
        <v>2019</v>
      </c>
      <c r="V117" s="200">
        <v>2020</v>
      </c>
      <c r="W117" s="200">
        <v>2021</v>
      </c>
      <c r="X117" s="200">
        <v>2022</v>
      </c>
      <c r="Y117" s="200">
        <v>2023</v>
      </c>
      <c r="Z117" s="200">
        <v>2024</v>
      </c>
      <c r="AA117" s="200">
        <v>2025</v>
      </c>
      <c r="AB117" s="200">
        <v>2026</v>
      </c>
      <c r="AC117" s="200">
        <v>2027</v>
      </c>
      <c r="AD117" s="200">
        <v>2028</v>
      </c>
      <c r="AE117" s="200">
        <v>2029</v>
      </c>
      <c r="AF117" s="200">
        <v>2030</v>
      </c>
      <c r="AG117" s="200">
        <v>2031</v>
      </c>
      <c r="AH117" s="200">
        <v>2032</v>
      </c>
      <c r="AI117" s="200">
        <v>2033</v>
      </c>
      <c r="AJ117" s="200">
        <v>2034</v>
      </c>
      <c r="AK117" s="200">
        <v>2035</v>
      </c>
      <c r="AL117" s="200">
        <v>2036</v>
      </c>
      <c r="AM117" s="200">
        <v>2037</v>
      </c>
      <c r="AN117" s="200">
        <v>2038</v>
      </c>
      <c r="AO117" s="200">
        <v>2039</v>
      </c>
      <c r="AP117" s="200">
        <v>2040</v>
      </c>
      <c r="AQ117" s="200">
        <v>2041</v>
      </c>
      <c r="AR117" s="200">
        <v>2042</v>
      </c>
      <c r="AS117" s="200">
        <v>2043</v>
      </c>
      <c r="AT117" s="200">
        <v>2044</v>
      </c>
      <c r="AU117" s="200">
        <v>2045</v>
      </c>
      <c r="AV117" s="200">
        <v>2046</v>
      </c>
      <c r="AW117" s="200">
        <v>2047</v>
      </c>
      <c r="AX117" s="200">
        <v>2048</v>
      </c>
      <c r="AY117" s="200">
        <v>2049</v>
      </c>
      <c r="AZ117" s="200">
        <v>2050</v>
      </c>
    </row>
    <row r="118" spans="1:52" ht="12" customHeight="1" x14ac:dyDescent="0.35">
      <c r="A118" s="202"/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  <c r="AN118" s="203"/>
      <c r="AO118" s="203"/>
      <c r="AP118" s="203"/>
      <c r="AQ118" s="203"/>
      <c r="AR118" s="203"/>
      <c r="AS118" s="203"/>
      <c r="AT118" s="203"/>
      <c r="AU118" s="203"/>
      <c r="AV118" s="203"/>
      <c r="AW118" s="203"/>
      <c r="AX118" s="203"/>
      <c r="AY118" s="203"/>
      <c r="AZ118" s="203"/>
    </row>
    <row r="119" spans="1:52" ht="12" customHeight="1" x14ac:dyDescent="0.35">
      <c r="A119" s="204" t="s">
        <v>2588</v>
      </c>
      <c r="B119" s="205">
        <v>205632.54052442004</v>
      </c>
      <c r="C119" s="205">
        <v>213239.87361063279</v>
      </c>
      <c r="D119" s="205">
        <v>217881.38503619836</v>
      </c>
      <c r="E119" s="205">
        <v>214688.49135853886</v>
      </c>
      <c r="F119" s="205">
        <v>209043.59901123479</v>
      </c>
      <c r="G119" s="205">
        <v>214187.04664683438</v>
      </c>
      <c r="H119" s="205">
        <v>217361.22266986308</v>
      </c>
      <c r="I119" s="205">
        <v>222050.06519816216</v>
      </c>
      <c r="J119" s="205">
        <v>221181.86982197239</v>
      </c>
      <c r="K119" s="205">
        <v>211040.89490886909</v>
      </c>
      <c r="L119" s="205">
        <v>224217.79885043445</v>
      </c>
      <c r="M119" s="205">
        <v>227175.50214538618</v>
      </c>
      <c r="N119" s="205">
        <v>223424.00917680658</v>
      </c>
      <c r="O119" s="205">
        <v>221788.34906461631</v>
      </c>
      <c r="P119" s="205">
        <v>227411.95593795786</v>
      </c>
      <c r="Q119" s="205">
        <v>240638.97897833015</v>
      </c>
      <c r="R119" s="205">
        <v>246306.42248857266</v>
      </c>
      <c r="S119" s="205">
        <v>251608.99452653792</v>
      </c>
      <c r="T119" s="205">
        <v>256963.94641120743</v>
      </c>
      <c r="U119" s="205">
        <v>261476.37225982465</v>
      </c>
      <c r="V119" s="205">
        <v>265396.98375387408</v>
      </c>
      <c r="W119" s="205">
        <v>268847.82524389873</v>
      </c>
      <c r="X119" s="205">
        <v>272012.92183046561</v>
      </c>
      <c r="Y119" s="205">
        <v>275006.40346409671</v>
      </c>
      <c r="Z119" s="205">
        <v>277860.36008280003</v>
      </c>
      <c r="AA119" s="205">
        <v>280663.99555887911</v>
      </c>
      <c r="AB119" s="205">
        <v>283627.56564599264</v>
      </c>
      <c r="AC119" s="205">
        <v>286726.93511463015</v>
      </c>
      <c r="AD119" s="205">
        <v>289949.28963041224</v>
      </c>
      <c r="AE119" s="205">
        <v>293254.61363074405</v>
      </c>
      <c r="AF119" s="205">
        <v>296618.6025277382</v>
      </c>
      <c r="AG119" s="205">
        <v>300043.14485417731</v>
      </c>
      <c r="AH119" s="205">
        <v>303550.79669353896</v>
      </c>
      <c r="AI119" s="205">
        <v>307164.39823749359</v>
      </c>
      <c r="AJ119" s="205">
        <v>310875.66429506865</v>
      </c>
      <c r="AK119" s="205">
        <v>314684.36686921027</v>
      </c>
      <c r="AL119" s="205">
        <v>318634.82082733896</v>
      </c>
      <c r="AM119" s="205">
        <v>322733.7179954435</v>
      </c>
      <c r="AN119" s="205">
        <v>326967.93198274681</v>
      </c>
      <c r="AO119" s="205">
        <v>331345.23277970892</v>
      </c>
      <c r="AP119" s="205">
        <v>335894.38637274294</v>
      </c>
      <c r="AQ119" s="205">
        <v>340615.27843055583</v>
      </c>
      <c r="AR119" s="205">
        <v>345496.26428693079</v>
      </c>
      <c r="AS119" s="205">
        <v>350543.62912807171</v>
      </c>
      <c r="AT119" s="205">
        <v>355763.33315448702</v>
      </c>
      <c r="AU119" s="205">
        <v>361204.98605885037</v>
      </c>
      <c r="AV119" s="205">
        <v>366822.06953095971</v>
      </c>
      <c r="AW119" s="205">
        <v>372591.73299443716</v>
      </c>
      <c r="AX119" s="205">
        <v>378468.30198526825</v>
      </c>
      <c r="AY119" s="205">
        <v>384441.48280808469</v>
      </c>
      <c r="AZ119" s="205">
        <v>390507.93869324506</v>
      </c>
    </row>
    <row r="120" spans="1:52" ht="12" customHeight="1" x14ac:dyDescent="0.35">
      <c r="A120" s="206" t="s">
        <v>2589</v>
      </c>
      <c r="B120" s="207">
        <v>128853.21364789407</v>
      </c>
      <c r="C120" s="207">
        <v>127152.54998059093</v>
      </c>
      <c r="D120" s="207">
        <v>125836.90894096345</v>
      </c>
      <c r="E120" s="207">
        <v>122714.9660732029</v>
      </c>
      <c r="F120" s="207">
        <v>122054.08286666661</v>
      </c>
      <c r="G120" s="207">
        <v>124609.13915797253</v>
      </c>
      <c r="H120" s="207">
        <v>124945.57726897678</v>
      </c>
      <c r="I120" s="207">
        <v>128110.91889999153</v>
      </c>
      <c r="J120" s="207">
        <v>123589.36277917406</v>
      </c>
      <c r="K120" s="207">
        <v>111092.62096847818</v>
      </c>
      <c r="L120" s="207">
        <v>122522.72842367568</v>
      </c>
      <c r="M120" s="207">
        <v>125874.92942309851</v>
      </c>
      <c r="N120" s="207">
        <v>124630.86511017264</v>
      </c>
      <c r="O120" s="207">
        <v>123722.45927620603</v>
      </c>
      <c r="P120" s="207">
        <v>127512.13192906851</v>
      </c>
      <c r="Q120" s="207">
        <v>139298.75165501281</v>
      </c>
      <c r="R120" s="207">
        <v>142139.74917249405</v>
      </c>
      <c r="S120" s="207">
        <v>145493.00386979413</v>
      </c>
      <c r="T120" s="207">
        <v>149015.14934937941</v>
      </c>
      <c r="U120" s="207">
        <v>151934.02558488809</v>
      </c>
      <c r="V120" s="207">
        <v>154418.97418656541</v>
      </c>
      <c r="W120" s="207">
        <v>156551.80502014677</v>
      </c>
      <c r="X120" s="207">
        <v>158508.44282785547</v>
      </c>
      <c r="Y120" s="207">
        <v>160343.08263339795</v>
      </c>
      <c r="Z120" s="207">
        <v>162074.7262839764</v>
      </c>
      <c r="AA120" s="207">
        <v>163752.4931019957</v>
      </c>
      <c r="AB120" s="207">
        <v>165483.56252622753</v>
      </c>
      <c r="AC120" s="207">
        <v>167253.91678211751</v>
      </c>
      <c r="AD120" s="207">
        <v>169063.25326051263</v>
      </c>
      <c r="AE120" s="207">
        <v>170896.56326065338</v>
      </c>
      <c r="AF120" s="207">
        <v>172744.62098732323</v>
      </c>
      <c r="AG120" s="207">
        <v>174615.00621743931</v>
      </c>
      <c r="AH120" s="207">
        <v>176515.68360688555</v>
      </c>
      <c r="AI120" s="207">
        <v>178458.99021095259</v>
      </c>
      <c r="AJ120" s="207">
        <v>180443.49234302112</v>
      </c>
      <c r="AK120" s="207">
        <v>182465.73270068635</v>
      </c>
      <c r="AL120" s="207">
        <v>184553.49256957162</v>
      </c>
      <c r="AM120" s="207">
        <v>186716.27283826016</v>
      </c>
      <c r="AN120" s="207">
        <v>188946.55569319375</v>
      </c>
      <c r="AO120" s="207">
        <v>191246.2438321322</v>
      </c>
      <c r="AP120" s="207">
        <v>193635.99627156893</v>
      </c>
      <c r="AQ120" s="207">
        <v>196105.44589679223</v>
      </c>
      <c r="AR120" s="207">
        <v>198646.26514173255</v>
      </c>
      <c r="AS120" s="207">
        <v>201263.71059944702</v>
      </c>
      <c r="AT120" s="207">
        <v>203962.56951257214</v>
      </c>
      <c r="AU120" s="207">
        <v>206770.35836820566</v>
      </c>
      <c r="AV120" s="207">
        <v>209658.26190330402</v>
      </c>
      <c r="AW120" s="207">
        <v>212611.23427447525</v>
      </c>
      <c r="AX120" s="207">
        <v>215608.38477966271</v>
      </c>
      <c r="AY120" s="207">
        <v>218647.28228464519</v>
      </c>
      <c r="AZ120" s="207">
        <v>221731.42794520245</v>
      </c>
    </row>
    <row r="121" spans="1:52" ht="12" customHeight="1" x14ac:dyDescent="0.35">
      <c r="A121" s="208" t="s">
        <v>2590</v>
      </c>
      <c r="B121" s="209">
        <v>50401.755559824545</v>
      </c>
      <c r="C121" s="209">
        <v>51586.2092126672</v>
      </c>
      <c r="D121" s="209">
        <v>52364.96736730713</v>
      </c>
      <c r="E121" s="209">
        <v>52799.855375396139</v>
      </c>
      <c r="F121" s="209">
        <v>52638.151981918119</v>
      </c>
      <c r="G121" s="209">
        <v>53461.140366771258</v>
      </c>
      <c r="H121" s="209">
        <v>55299.801613106436</v>
      </c>
      <c r="I121" s="209">
        <v>57101.972978422593</v>
      </c>
      <c r="J121" s="209">
        <v>60192.189704274184</v>
      </c>
      <c r="K121" s="209">
        <v>53330.856255589359</v>
      </c>
      <c r="L121" s="209">
        <v>61328.200319073905</v>
      </c>
      <c r="M121" s="209">
        <v>62617.226736925368</v>
      </c>
      <c r="N121" s="209">
        <v>59988.588018839509</v>
      </c>
      <c r="O121" s="209">
        <v>58829.646363703978</v>
      </c>
      <c r="P121" s="209">
        <v>58557.114505622092</v>
      </c>
      <c r="Q121" s="209">
        <v>66380.739866064017</v>
      </c>
      <c r="R121" s="209">
        <v>68299.756659323437</v>
      </c>
      <c r="S121" s="209">
        <v>70140.34240169861</v>
      </c>
      <c r="T121" s="209">
        <v>71934.413780161398</v>
      </c>
      <c r="U121" s="209">
        <v>73320.616513350426</v>
      </c>
      <c r="V121" s="209">
        <v>74552.147269876543</v>
      </c>
      <c r="W121" s="209">
        <v>75603.022340060721</v>
      </c>
      <c r="X121" s="209">
        <v>76566.031359494678</v>
      </c>
      <c r="Y121" s="209">
        <v>77453.966674205236</v>
      </c>
      <c r="Z121" s="209">
        <v>78266.320414766131</v>
      </c>
      <c r="AA121" s="209">
        <v>79020.214644060528</v>
      </c>
      <c r="AB121" s="209">
        <v>79761.044799924915</v>
      </c>
      <c r="AC121" s="209">
        <v>80493.6854220854</v>
      </c>
      <c r="AD121" s="209">
        <v>81226.080758430791</v>
      </c>
      <c r="AE121" s="209">
        <v>81958.278888614906</v>
      </c>
      <c r="AF121" s="209">
        <v>82692.009259354789</v>
      </c>
      <c r="AG121" s="209">
        <v>83432.769595476915</v>
      </c>
      <c r="AH121" s="209">
        <v>84177.276986773984</v>
      </c>
      <c r="AI121" s="209">
        <v>84932.02890901803</v>
      </c>
      <c r="AJ121" s="209">
        <v>85699.839247882555</v>
      </c>
      <c r="AK121" s="209">
        <v>86479.407873390257</v>
      </c>
      <c r="AL121" s="209">
        <v>87283.45588900143</v>
      </c>
      <c r="AM121" s="209">
        <v>88118.168316429874</v>
      </c>
      <c r="AN121" s="209">
        <v>88979.890368371809</v>
      </c>
      <c r="AO121" s="209">
        <v>89867.493245341175</v>
      </c>
      <c r="AP121" s="209">
        <v>90791.748754757602</v>
      </c>
      <c r="AQ121" s="209">
        <v>91744.08634291972</v>
      </c>
      <c r="AR121" s="209">
        <v>92719.364425096021</v>
      </c>
      <c r="AS121" s="209">
        <v>93719.817458457153</v>
      </c>
      <c r="AT121" s="209">
        <v>94746.14191914571</v>
      </c>
      <c r="AU121" s="209">
        <v>95807.014983570087</v>
      </c>
      <c r="AV121" s="209">
        <v>96888.899143163144</v>
      </c>
      <c r="AW121" s="209">
        <v>97985.324910903728</v>
      </c>
      <c r="AX121" s="209">
        <v>99090.327808028116</v>
      </c>
      <c r="AY121" s="209">
        <v>100204.86895708671</v>
      </c>
      <c r="AZ121" s="209">
        <v>101334.66771254294</v>
      </c>
    </row>
    <row r="122" spans="1:52" ht="12" customHeight="1" x14ac:dyDescent="0.35">
      <c r="A122" s="208" t="s">
        <v>2591</v>
      </c>
      <c r="B122" s="209">
        <v>78451.458088069528</v>
      </c>
      <c r="C122" s="209">
        <v>75566.340767923743</v>
      </c>
      <c r="D122" s="209">
        <v>73471.94157365631</v>
      </c>
      <c r="E122" s="209">
        <v>69915.110697806755</v>
      </c>
      <c r="F122" s="209">
        <v>69415.930884748479</v>
      </c>
      <c r="G122" s="209">
        <v>71147.998791201273</v>
      </c>
      <c r="H122" s="209">
        <v>69645.77565587034</v>
      </c>
      <c r="I122" s="209">
        <v>71008.945921568942</v>
      </c>
      <c r="J122" s="209">
        <v>63397.173074899882</v>
      </c>
      <c r="K122" s="209">
        <v>57761.76471288882</v>
      </c>
      <c r="L122" s="209">
        <v>61194.528104601777</v>
      </c>
      <c r="M122" s="209">
        <v>63257.70268617315</v>
      </c>
      <c r="N122" s="209">
        <v>64642.277091333133</v>
      </c>
      <c r="O122" s="209">
        <v>64892.812912502057</v>
      </c>
      <c r="P122" s="209">
        <v>68955.017423446407</v>
      </c>
      <c r="Q122" s="209">
        <v>72918.011788948788</v>
      </c>
      <c r="R122" s="209">
        <v>73839.992513170626</v>
      </c>
      <c r="S122" s="209">
        <v>75352.66146809551</v>
      </c>
      <c r="T122" s="209">
        <v>77080.735569217999</v>
      </c>
      <c r="U122" s="209">
        <v>78613.409071537666</v>
      </c>
      <c r="V122" s="209">
        <v>79866.826916688864</v>
      </c>
      <c r="W122" s="209">
        <v>80948.782680086064</v>
      </c>
      <c r="X122" s="209">
        <v>81942.411468360777</v>
      </c>
      <c r="Y122" s="209">
        <v>82889.115959192713</v>
      </c>
      <c r="Z122" s="209">
        <v>83808.405869210255</v>
      </c>
      <c r="AA122" s="209">
        <v>84732.278457935172</v>
      </c>
      <c r="AB122" s="209">
        <v>85722.517726302613</v>
      </c>
      <c r="AC122" s="209">
        <v>86760.231360032092</v>
      </c>
      <c r="AD122" s="209">
        <v>87837.172502081841</v>
      </c>
      <c r="AE122" s="209">
        <v>88938.28437203847</v>
      </c>
      <c r="AF122" s="209">
        <v>90052.611727968426</v>
      </c>
      <c r="AG122" s="209">
        <v>91182.23662196238</v>
      </c>
      <c r="AH122" s="209">
        <v>92338.406620111564</v>
      </c>
      <c r="AI122" s="209">
        <v>93526.961301934556</v>
      </c>
      <c r="AJ122" s="209">
        <v>94743.653095138565</v>
      </c>
      <c r="AK122" s="209">
        <v>95986.324827296092</v>
      </c>
      <c r="AL122" s="209">
        <v>97270.036680570192</v>
      </c>
      <c r="AM122" s="209">
        <v>98598.104521830304</v>
      </c>
      <c r="AN122" s="209">
        <v>99966.665324821937</v>
      </c>
      <c r="AO122" s="209">
        <v>101378.75058679104</v>
      </c>
      <c r="AP122" s="209">
        <v>102844.24751681135</v>
      </c>
      <c r="AQ122" s="209">
        <v>104361.35955387251</v>
      </c>
      <c r="AR122" s="209">
        <v>105926.90071663653</v>
      </c>
      <c r="AS122" s="209">
        <v>107543.89314098988</v>
      </c>
      <c r="AT122" s="209">
        <v>109216.42759342642</v>
      </c>
      <c r="AU122" s="209">
        <v>110963.34338463556</v>
      </c>
      <c r="AV122" s="209">
        <v>112769.36276014088</v>
      </c>
      <c r="AW122" s="209">
        <v>114625.90936357154</v>
      </c>
      <c r="AX122" s="209">
        <v>116518.05697163458</v>
      </c>
      <c r="AY122" s="209">
        <v>118442.41332755848</v>
      </c>
      <c r="AZ122" s="209">
        <v>120396.76023265952</v>
      </c>
    </row>
    <row r="123" spans="1:52" ht="12" customHeight="1" x14ac:dyDescent="0.35">
      <c r="A123" s="210" t="s">
        <v>2592</v>
      </c>
      <c r="B123" s="211">
        <v>76779.326876525971</v>
      </c>
      <c r="C123" s="211">
        <v>86087.32363004185</v>
      </c>
      <c r="D123" s="211">
        <v>92044.476095234932</v>
      </c>
      <c r="E123" s="211">
        <v>91973.525285335942</v>
      </c>
      <c r="F123" s="211">
        <v>86989.516144568188</v>
      </c>
      <c r="G123" s="211">
        <v>89577.907488861849</v>
      </c>
      <c r="H123" s="211">
        <v>92415.645400886307</v>
      </c>
      <c r="I123" s="211">
        <v>93939.146298170614</v>
      </c>
      <c r="J123" s="211">
        <v>97592.50704279833</v>
      </c>
      <c r="K123" s="211">
        <v>99948.273940390907</v>
      </c>
      <c r="L123" s="211">
        <v>101695.07042675877</v>
      </c>
      <c r="M123" s="211">
        <v>101300.57272228767</v>
      </c>
      <c r="N123" s="211">
        <v>98793.144066633933</v>
      </c>
      <c r="O123" s="211">
        <v>98065.889788410263</v>
      </c>
      <c r="P123" s="211">
        <v>99899.824008889351</v>
      </c>
      <c r="Q123" s="211">
        <v>101340.22732331736</v>
      </c>
      <c r="R123" s="211">
        <v>104166.67331607862</v>
      </c>
      <c r="S123" s="211">
        <v>106115.99065674379</v>
      </c>
      <c r="T123" s="211">
        <v>107948.79706182804</v>
      </c>
      <c r="U123" s="211">
        <v>109542.34667493656</v>
      </c>
      <c r="V123" s="211">
        <v>110978.00956730868</v>
      </c>
      <c r="W123" s="211">
        <v>112296.02022375194</v>
      </c>
      <c r="X123" s="211">
        <v>113504.47900261014</v>
      </c>
      <c r="Y123" s="211">
        <v>114663.32083069875</v>
      </c>
      <c r="Z123" s="211">
        <v>115785.63379882362</v>
      </c>
      <c r="AA123" s="211">
        <v>116911.50245688338</v>
      </c>
      <c r="AB123" s="211">
        <v>118144.00311976508</v>
      </c>
      <c r="AC123" s="211">
        <v>119473.01833251267</v>
      </c>
      <c r="AD123" s="211">
        <v>120886.03636989958</v>
      </c>
      <c r="AE123" s="211">
        <v>122358.05037009064</v>
      </c>
      <c r="AF123" s="211">
        <v>123873.98154041494</v>
      </c>
      <c r="AG123" s="211">
        <v>125428.13863673799</v>
      </c>
      <c r="AH123" s="211">
        <v>127035.11308665339</v>
      </c>
      <c r="AI123" s="211">
        <v>128705.40802654099</v>
      </c>
      <c r="AJ123" s="211">
        <v>130432.17195204753</v>
      </c>
      <c r="AK123" s="211">
        <v>132218.63416852392</v>
      </c>
      <c r="AL123" s="211">
        <v>134081.32825776731</v>
      </c>
      <c r="AM123" s="211">
        <v>136017.44515718336</v>
      </c>
      <c r="AN123" s="211">
        <v>138021.3762895531</v>
      </c>
      <c r="AO123" s="211">
        <v>140098.98894757676</v>
      </c>
      <c r="AP123" s="211">
        <v>142258.39010117401</v>
      </c>
      <c r="AQ123" s="211">
        <v>144509.83253376363</v>
      </c>
      <c r="AR123" s="211">
        <v>146849.99914519826</v>
      </c>
      <c r="AS123" s="211">
        <v>149279.91852862466</v>
      </c>
      <c r="AT123" s="211">
        <v>151800.76364191488</v>
      </c>
      <c r="AU123" s="211">
        <v>154434.6276906447</v>
      </c>
      <c r="AV123" s="211">
        <v>157163.80762765565</v>
      </c>
      <c r="AW123" s="211">
        <v>159980.49871996191</v>
      </c>
      <c r="AX123" s="211">
        <v>162859.91720560551</v>
      </c>
      <c r="AY123" s="211">
        <v>165794.2005234395</v>
      </c>
      <c r="AZ123" s="211">
        <v>168776.51074804258</v>
      </c>
    </row>
    <row r="124" spans="1:52" ht="12" customHeight="1" x14ac:dyDescent="0.35">
      <c r="A124" s="212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</row>
    <row r="125" spans="1:52" ht="12" customHeight="1" x14ac:dyDescent="0.35">
      <c r="A125" s="204" t="s">
        <v>2593</v>
      </c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</row>
    <row r="126" spans="1:52" ht="12" customHeight="1" x14ac:dyDescent="0.35">
      <c r="A126" s="215" t="s">
        <v>2594</v>
      </c>
      <c r="B126" s="216">
        <v>62362.761378855139</v>
      </c>
      <c r="C126" s="216">
        <v>64742.604300376945</v>
      </c>
      <c r="D126" s="216">
        <v>67303.370377468018</v>
      </c>
      <c r="E126" s="216">
        <v>72972.516669982273</v>
      </c>
      <c r="F126" s="216">
        <v>70776.390815835242</v>
      </c>
      <c r="G126" s="216">
        <v>72153.41486299994</v>
      </c>
      <c r="H126" s="216">
        <v>72099.440994541263</v>
      </c>
      <c r="I126" s="216">
        <v>77692.566957317045</v>
      </c>
      <c r="J126" s="216">
        <v>79872.610618384817</v>
      </c>
      <c r="K126" s="216">
        <v>70430.191402794415</v>
      </c>
      <c r="L126" s="216">
        <v>77875.792606917457</v>
      </c>
      <c r="M126" s="216">
        <v>80001.934296334177</v>
      </c>
      <c r="N126" s="216">
        <v>81144.919789627602</v>
      </c>
      <c r="O126" s="216">
        <v>85607.027308585326</v>
      </c>
      <c r="P126" s="216">
        <v>84701.804294404748</v>
      </c>
      <c r="Q126" s="216">
        <v>86440.62947288953</v>
      </c>
      <c r="R126" s="216">
        <v>86866.202424340678</v>
      </c>
      <c r="S126" s="216">
        <v>88718.742412704203</v>
      </c>
      <c r="T126" s="216">
        <v>90212.258878982815</v>
      </c>
      <c r="U126" s="216">
        <v>91758.785820115256</v>
      </c>
      <c r="V126" s="216">
        <v>93219.054591794571</v>
      </c>
      <c r="W126" s="216">
        <v>94321.174578021513</v>
      </c>
      <c r="X126" s="216">
        <v>95534.183137790475</v>
      </c>
      <c r="Y126" s="216">
        <v>96478.845677334204</v>
      </c>
      <c r="Z126" s="216">
        <v>97192.217967362623</v>
      </c>
      <c r="AA126" s="216">
        <v>98016.859486829766</v>
      </c>
      <c r="AB126" s="216">
        <v>98894.266399676213</v>
      </c>
      <c r="AC126" s="216">
        <v>99784.492667930594</v>
      </c>
      <c r="AD126" s="216">
        <v>100590.21739399096</v>
      </c>
      <c r="AE126" s="216">
        <v>101305.96732901767</v>
      </c>
      <c r="AF126" s="216">
        <v>101884.18503469131</v>
      </c>
      <c r="AG126" s="216">
        <v>102608.6304174328</v>
      </c>
      <c r="AH126" s="216">
        <v>103231.76618345953</v>
      </c>
      <c r="AI126" s="216">
        <v>103870.38781574811</v>
      </c>
      <c r="AJ126" s="216">
        <v>104427.76811394109</v>
      </c>
      <c r="AK126" s="216">
        <v>104931.21551093721</v>
      </c>
      <c r="AL126" s="216">
        <v>105599.36301175045</v>
      </c>
      <c r="AM126" s="216">
        <v>106217.97355700471</v>
      </c>
      <c r="AN126" s="216">
        <v>106906.97646763918</v>
      </c>
      <c r="AO126" s="216">
        <v>107538.76266964663</v>
      </c>
      <c r="AP126" s="216">
        <v>108240.17352646806</v>
      </c>
      <c r="AQ126" s="216">
        <v>108962.18922513281</v>
      </c>
      <c r="AR126" s="216">
        <v>109822.87040571959</v>
      </c>
      <c r="AS126" s="216">
        <v>110529.36687097375</v>
      </c>
      <c r="AT126" s="216">
        <v>111352.70237090053</v>
      </c>
      <c r="AU126" s="216">
        <v>111980.75902617183</v>
      </c>
      <c r="AV126" s="216">
        <v>112818.61879555312</v>
      </c>
      <c r="AW126" s="216">
        <v>113610.56030672655</v>
      </c>
      <c r="AX126" s="216">
        <v>114423.03429501892</v>
      </c>
      <c r="AY126" s="216">
        <v>115172.04567753038</v>
      </c>
      <c r="AZ126" s="216">
        <v>115897.59464401708</v>
      </c>
    </row>
    <row r="127" spans="1:52" ht="12" customHeight="1" x14ac:dyDescent="0.35">
      <c r="A127" s="217" t="s">
        <v>2595</v>
      </c>
      <c r="B127" s="209">
        <v>26013.374692114834</v>
      </c>
      <c r="C127" s="209">
        <v>26250.301578039198</v>
      </c>
      <c r="D127" s="209">
        <v>25453.59492879613</v>
      </c>
      <c r="E127" s="209">
        <v>26520.457672772045</v>
      </c>
      <c r="F127" s="209">
        <v>25858.599737731547</v>
      </c>
      <c r="G127" s="209">
        <v>26295.48770740327</v>
      </c>
      <c r="H127" s="209">
        <v>25164.489962998527</v>
      </c>
      <c r="I127" s="209">
        <v>26752.502007489355</v>
      </c>
      <c r="J127" s="209">
        <v>23699.950095537224</v>
      </c>
      <c r="K127" s="209">
        <v>23556.310380737043</v>
      </c>
      <c r="L127" s="209">
        <v>23457.330920277145</v>
      </c>
      <c r="M127" s="209">
        <v>23395.724224551428</v>
      </c>
      <c r="N127" s="209">
        <v>23507.848022515431</v>
      </c>
      <c r="O127" s="209">
        <v>23232.311846420504</v>
      </c>
      <c r="P127" s="209">
        <v>24457.299725274032</v>
      </c>
      <c r="Q127" s="209">
        <v>23732.061206377468</v>
      </c>
      <c r="R127" s="209">
        <v>23619.093216234629</v>
      </c>
      <c r="S127" s="209">
        <v>24021.195194557167</v>
      </c>
      <c r="T127" s="209">
        <v>24452.29190040546</v>
      </c>
      <c r="U127" s="209">
        <v>24730.88887849103</v>
      </c>
      <c r="V127" s="209">
        <v>25014.811712960043</v>
      </c>
      <c r="W127" s="209">
        <v>25241.039683590512</v>
      </c>
      <c r="X127" s="209">
        <v>25544.030582718959</v>
      </c>
      <c r="Y127" s="209">
        <v>25721.739750887176</v>
      </c>
      <c r="Z127" s="209">
        <v>25835.515364388757</v>
      </c>
      <c r="AA127" s="209">
        <v>26055.547760557587</v>
      </c>
      <c r="AB127" s="209">
        <v>26330.038050304112</v>
      </c>
      <c r="AC127" s="209">
        <v>26617.286271887882</v>
      </c>
      <c r="AD127" s="209">
        <v>26900.633655484598</v>
      </c>
      <c r="AE127" s="209">
        <v>27168.649868791632</v>
      </c>
      <c r="AF127" s="209">
        <v>27414.632770979417</v>
      </c>
      <c r="AG127" s="209">
        <v>27629.512313736348</v>
      </c>
      <c r="AH127" s="209">
        <v>27917.923790958997</v>
      </c>
      <c r="AI127" s="209">
        <v>28158.438265137742</v>
      </c>
      <c r="AJ127" s="209">
        <v>28345.569579014122</v>
      </c>
      <c r="AK127" s="209">
        <v>28551.095299548062</v>
      </c>
      <c r="AL127" s="209">
        <v>28833.537911173593</v>
      </c>
      <c r="AM127" s="209">
        <v>29137.068419311261</v>
      </c>
      <c r="AN127" s="209">
        <v>29436.492441520306</v>
      </c>
      <c r="AO127" s="209">
        <v>29715.2327371022</v>
      </c>
      <c r="AP127" s="209">
        <v>30025.694659908153</v>
      </c>
      <c r="AQ127" s="209">
        <v>30368.008063205893</v>
      </c>
      <c r="AR127" s="209">
        <v>30742.860028241139</v>
      </c>
      <c r="AS127" s="209">
        <v>31057.229749024387</v>
      </c>
      <c r="AT127" s="209">
        <v>31410.110288363983</v>
      </c>
      <c r="AU127" s="209">
        <v>31749.859400760364</v>
      </c>
      <c r="AV127" s="209">
        <v>32158.103431272993</v>
      </c>
      <c r="AW127" s="209">
        <v>32569.605629496742</v>
      </c>
      <c r="AX127" s="209">
        <v>32919.639782370738</v>
      </c>
      <c r="AY127" s="209">
        <v>33306.607518916746</v>
      </c>
      <c r="AZ127" s="209">
        <v>33714.420363824873</v>
      </c>
    </row>
    <row r="128" spans="1:52" ht="12" customHeight="1" x14ac:dyDescent="0.35">
      <c r="A128" s="218" t="s">
        <v>2596</v>
      </c>
      <c r="B128" s="219">
        <v>1939.0830610897251</v>
      </c>
      <c r="C128" s="219">
        <v>2329.3815990718294</v>
      </c>
      <c r="D128" s="219">
        <v>2463.9051534551745</v>
      </c>
      <c r="E128" s="219">
        <v>2677.5381618724268</v>
      </c>
      <c r="F128" s="219">
        <v>2449.8960323565407</v>
      </c>
      <c r="G128" s="219">
        <v>2528.2494563218097</v>
      </c>
      <c r="H128" s="219">
        <v>2542.4387565199781</v>
      </c>
      <c r="I128" s="219">
        <v>2558.5131186839153</v>
      </c>
      <c r="J128" s="219">
        <v>2628.7231089599745</v>
      </c>
      <c r="K128" s="219">
        <v>2882.5549325530515</v>
      </c>
      <c r="L128" s="219">
        <v>2606.7986364527583</v>
      </c>
      <c r="M128" s="219">
        <v>2580.4864497430699</v>
      </c>
      <c r="N128" s="219">
        <v>2594.1461304676754</v>
      </c>
      <c r="O128" s="219">
        <v>2739.1332832511289</v>
      </c>
      <c r="P128" s="219">
        <v>2767.2917194268643</v>
      </c>
      <c r="Q128" s="219">
        <v>2911.2264729770145</v>
      </c>
      <c r="R128" s="219">
        <v>2916.9969702774224</v>
      </c>
      <c r="S128" s="219">
        <v>2961.1514543095318</v>
      </c>
      <c r="T128" s="219">
        <v>3005.9567650396698</v>
      </c>
      <c r="U128" s="219">
        <v>3038.856477213892</v>
      </c>
      <c r="V128" s="219">
        <v>3074.5079724617694</v>
      </c>
      <c r="W128" s="219">
        <v>3093.6888925905864</v>
      </c>
      <c r="X128" s="219">
        <v>3120.1633098122547</v>
      </c>
      <c r="Y128" s="219">
        <v>3138.3017049945865</v>
      </c>
      <c r="Z128" s="219">
        <v>3147.8399504297126</v>
      </c>
      <c r="AA128" s="219">
        <v>3166.6923818890532</v>
      </c>
      <c r="AB128" s="219">
        <v>3191.4894783670156</v>
      </c>
      <c r="AC128" s="219">
        <v>3217.5182995970654</v>
      </c>
      <c r="AD128" s="219">
        <v>3243.2823340836176</v>
      </c>
      <c r="AE128" s="219">
        <v>3272.2083407205196</v>
      </c>
      <c r="AF128" s="219">
        <v>3301.0258471688917</v>
      </c>
      <c r="AG128" s="219">
        <v>3329.4656719127838</v>
      </c>
      <c r="AH128" s="219">
        <v>3360.001839840249</v>
      </c>
      <c r="AI128" s="219">
        <v>3392.2214311540183</v>
      </c>
      <c r="AJ128" s="219">
        <v>3423.4136951802839</v>
      </c>
      <c r="AK128" s="219">
        <v>3455.2850954961814</v>
      </c>
      <c r="AL128" s="219">
        <v>3491.4278671604757</v>
      </c>
      <c r="AM128" s="219">
        <v>3528.1201678934904</v>
      </c>
      <c r="AN128" s="219">
        <v>3567.94310849146</v>
      </c>
      <c r="AO128" s="219">
        <v>3608.2448755289361</v>
      </c>
      <c r="AP128" s="219">
        <v>3650.3474524585854</v>
      </c>
      <c r="AQ128" s="219">
        <v>3695.2516336430667</v>
      </c>
      <c r="AR128" s="219">
        <v>3740.4474620963192</v>
      </c>
      <c r="AS128" s="219">
        <v>3785.6918026306425</v>
      </c>
      <c r="AT128" s="219">
        <v>3833.934356535744</v>
      </c>
      <c r="AU128" s="219">
        <v>3882.4240208873671</v>
      </c>
      <c r="AV128" s="219">
        <v>3934.4773997086668</v>
      </c>
      <c r="AW128" s="219">
        <v>3989.2472465476303</v>
      </c>
      <c r="AX128" s="219">
        <v>4043.4496785860983</v>
      </c>
      <c r="AY128" s="219">
        <v>4098.0694909103895</v>
      </c>
      <c r="AZ128" s="219">
        <v>4154.2265243035818</v>
      </c>
    </row>
    <row r="129" spans="1:52" ht="12" customHeight="1" x14ac:dyDescent="0.35">
      <c r="A129" s="212"/>
      <c r="B129" s="220"/>
      <c r="C129" s="220"/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</row>
    <row r="130" spans="1:52" ht="12" customHeight="1" x14ac:dyDescent="0.35">
      <c r="A130" s="204" t="s">
        <v>2597</v>
      </c>
      <c r="B130" s="221"/>
      <c r="C130" s="221"/>
      <c r="D130" s="221"/>
      <c r="E130" s="221"/>
      <c r="F130" s="221"/>
      <c r="G130" s="221"/>
      <c r="H130" s="221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221"/>
      <c r="Z130" s="221"/>
      <c r="AA130" s="221"/>
      <c r="AB130" s="221"/>
      <c r="AC130" s="221"/>
      <c r="AD130" s="221"/>
      <c r="AE130" s="221"/>
      <c r="AF130" s="221"/>
      <c r="AG130" s="221"/>
      <c r="AH130" s="221"/>
      <c r="AI130" s="221"/>
      <c r="AJ130" s="221"/>
      <c r="AK130" s="221"/>
      <c r="AL130" s="221"/>
      <c r="AM130" s="221"/>
      <c r="AN130" s="221"/>
      <c r="AO130" s="221"/>
      <c r="AP130" s="221"/>
      <c r="AQ130" s="221"/>
      <c r="AR130" s="221"/>
      <c r="AS130" s="221"/>
      <c r="AT130" s="221"/>
      <c r="AU130" s="221"/>
      <c r="AV130" s="221"/>
      <c r="AW130" s="221"/>
      <c r="AX130" s="221"/>
      <c r="AY130" s="221"/>
      <c r="AZ130" s="221"/>
    </row>
    <row r="131" spans="1:52" ht="12" customHeight="1" x14ac:dyDescent="0.35">
      <c r="A131" s="222" t="s">
        <v>2598</v>
      </c>
      <c r="B131" s="223">
        <v>0</v>
      </c>
      <c r="C131" s="223">
        <v>0</v>
      </c>
      <c r="D131" s="223">
        <v>0</v>
      </c>
      <c r="E131" s="223">
        <v>0</v>
      </c>
      <c r="F131" s="223">
        <v>0</v>
      </c>
      <c r="G131" s="223">
        <v>0</v>
      </c>
      <c r="H131" s="223">
        <v>0</v>
      </c>
      <c r="I131" s="223">
        <v>0</v>
      </c>
      <c r="J131" s="223">
        <v>0</v>
      </c>
      <c r="K131" s="223">
        <v>0</v>
      </c>
      <c r="L131" s="223">
        <v>0</v>
      </c>
      <c r="M131" s="223">
        <v>0</v>
      </c>
      <c r="N131" s="223">
        <v>0</v>
      </c>
      <c r="O131" s="223">
        <v>4.207857602677036</v>
      </c>
      <c r="P131" s="223">
        <v>5.5733466970043164</v>
      </c>
      <c r="Q131" s="223">
        <v>6.9723042046886921</v>
      </c>
      <c r="R131" s="223">
        <v>4.8819781891344451</v>
      </c>
      <c r="S131" s="223">
        <v>5.3474026050022267</v>
      </c>
      <c r="T131" s="223">
        <v>14.131983940011503</v>
      </c>
      <c r="U131" s="223">
        <v>20.45061654920481</v>
      </c>
      <c r="V131" s="223">
        <v>22.750163749787703</v>
      </c>
      <c r="W131" s="223">
        <v>20.487668377578938</v>
      </c>
      <c r="X131" s="223">
        <v>28.374247577550172</v>
      </c>
      <c r="Y131" s="223">
        <v>30.533062358233494</v>
      </c>
      <c r="Z131" s="223">
        <v>30.352687324637461</v>
      </c>
      <c r="AA131" s="223">
        <v>27.329939594943717</v>
      </c>
      <c r="AB131" s="223">
        <v>24.609466638219345</v>
      </c>
      <c r="AC131" s="223">
        <v>22.161040977167421</v>
      </c>
      <c r="AD131" s="223">
        <v>19.95745788222068</v>
      </c>
      <c r="AE131" s="223">
        <v>22.733556337697081</v>
      </c>
      <c r="AF131" s="223">
        <v>25.181220668510989</v>
      </c>
      <c r="AG131" s="223">
        <v>24.381828883542461</v>
      </c>
      <c r="AH131" s="223">
        <v>33.121879533240261</v>
      </c>
      <c r="AI131" s="223">
        <v>38.506971307564349</v>
      </c>
      <c r="AJ131" s="223">
        <v>47.150562640638981</v>
      </c>
      <c r="AK131" s="223">
        <v>52.29624341464794</v>
      </c>
      <c r="AL131" s="223">
        <v>52.293513028098111</v>
      </c>
      <c r="AM131" s="223">
        <v>59.320850414677871</v>
      </c>
      <c r="AN131" s="223">
        <v>65.162003656664382</v>
      </c>
      <c r="AO131" s="223">
        <v>68.732000711900454</v>
      </c>
      <c r="AP131" s="223">
        <v>72.897190929419153</v>
      </c>
      <c r="AQ131" s="223">
        <v>72.497724082681898</v>
      </c>
      <c r="AR131" s="223">
        <v>75.357064469233762</v>
      </c>
      <c r="AS131" s="223">
        <v>78.328557275639426</v>
      </c>
      <c r="AT131" s="223">
        <v>84.869633813664421</v>
      </c>
      <c r="AU131" s="223">
        <v>84.204623125351731</v>
      </c>
      <c r="AV131" s="223">
        <v>87.82703740762345</v>
      </c>
      <c r="AW131" s="223">
        <v>100.64290143600581</v>
      </c>
      <c r="AX131" s="223">
        <v>99.962631834684004</v>
      </c>
      <c r="AY131" s="223">
        <v>111.98682238530425</v>
      </c>
      <c r="AZ131" s="223">
        <v>121.6596794242233</v>
      </c>
    </row>
    <row r="132" spans="1:52" ht="12" customHeight="1" x14ac:dyDescent="0.35">
      <c r="A132" s="224" t="s">
        <v>2599</v>
      </c>
      <c r="B132" s="225">
        <v>0</v>
      </c>
      <c r="C132" s="225">
        <v>0</v>
      </c>
      <c r="D132" s="225">
        <v>0</v>
      </c>
      <c r="E132" s="225">
        <v>0</v>
      </c>
      <c r="F132" s="225">
        <v>0</v>
      </c>
      <c r="G132" s="225">
        <v>0</v>
      </c>
      <c r="H132" s="225">
        <v>0</v>
      </c>
      <c r="I132" s="225">
        <v>0</v>
      </c>
      <c r="J132" s="225">
        <v>0</v>
      </c>
      <c r="K132" s="225">
        <v>0</v>
      </c>
      <c r="L132" s="225">
        <v>0</v>
      </c>
      <c r="M132" s="225">
        <v>0</v>
      </c>
      <c r="N132" s="225">
        <v>0</v>
      </c>
      <c r="O132" s="225">
        <v>0</v>
      </c>
      <c r="P132" s="225">
        <v>0</v>
      </c>
      <c r="Q132" s="225">
        <v>0</v>
      </c>
      <c r="R132" s="225">
        <v>0</v>
      </c>
      <c r="S132" s="225">
        <v>0</v>
      </c>
      <c r="T132" s="225">
        <v>0</v>
      </c>
      <c r="U132" s="225">
        <v>0</v>
      </c>
      <c r="V132" s="225">
        <v>0</v>
      </c>
      <c r="W132" s="225">
        <v>0</v>
      </c>
      <c r="X132" s="225">
        <v>0</v>
      </c>
      <c r="Y132" s="225">
        <v>0</v>
      </c>
      <c r="Z132" s="225">
        <v>0</v>
      </c>
      <c r="AA132" s="225">
        <v>0</v>
      </c>
      <c r="AB132" s="225">
        <v>0</v>
      </c>
      <c r="AC132" s="225">
        <v>0</v>
      </c>
      <c r="AD132" s="225">
        <v>0</v>
      </c>
      <c r="AE132" s="225">
        <v>0</v>
      </c>
      <c r="AF132" s="225">
        <v>0</v>
      </c>
      <c r="AG132" s="225">
        <v>0</v>
      </c>
      <c r="AH132" s="225">
        <v>0</v>
      </c>
      <c r="AI132" s="225">
        <v>0</v>
      </c>
      <c r="AJ132" s="225">
        <v>0</v>
      </c>
      <c r="AK132" s="225">
        <v>0</v>
      </c>
      <c r="AL132" s="225">
        <v>0</v>
      </c>
      <c r="AM132" s="225">
        <v>0</v>
      </c>
      <c r="AN132" s="225">
        <v>0</v>
      </c>
      <c r="AO132" s="225">
        <v>0</v>
      </c>
      <c r="AP132" s="225">
        <v>0</v>
      </c>
      <c r="AQ132" s="225">
        <v>0</v>
      </c>
      <c r="AR132" s="225">
        <v>0</v>
      </c>
      <c r="AS132" s="225">
        <v>0</v>
      </c>
      <c r="AT132" s="225">
        <v>0</v>
      </c>
      <c r="AU132" s="225">
        <v>0</v>
      </c>
      <c r="AV132" s="225">
        <v>0</v>
      </c>
      <c r="AW132" s="225">
        <v>0</v>
      </c>
      <c r="AX132" s="225">
        <v>0</v>
      </c>
      <c r="AY132" s="225">
        <v>0</v>
      </c>
      <c r="AZ132" s="225">
        <v>0</v>
      </c>
    </row>
    <row r="133" spans="1:52" ht="12" customHeight="1" x14ac:dyDescent="0.35">
      <c r="A133" s="226" t="s">
        <v>2600</v>
      </c>
      <c r="B133" s="227">
        <v>0</v>
      </c>
      <c r="C133" s="227">
        <v>0</v>
      </c>
      <c r="D133" s="227">
        <v>0</v>
      </c>
      <c r="E133" s="227">
        <v>0</v>
      </c>
      <c r="F133" s="227">
        <v>0</v>
      </c>
      <c r="G133" s="227">
        <v>0</v>
      </c>
      <c r="H133" s="227">
        <v>0</v>
      </c>
      <c r="I133" s="227">
        <v>0</v>
      </c>
      <c r="J133" s="227">
        <v>0</v>
      </c>
      <c r="K133" s="227">
        <v>0</v>
      </c>
      <c r="L133" s="227">
        <v>0</v>
      </c>
      <c r="M133" s="227">
        <v>0</v>
      </c>
      <c r="N133" s="227">
        <v>0</v>
      </c>
      <c r="O133" s="227">
        <v>0</v>
      </c>
      <c r="P133" s="227">
        <v>0</v>
      </c>
      <c r="Q133" s="227">
        <v>0</v>
      </c>
      <c r="R133" s="227">
        <v>0</v>
      </c>
      <c r="S133" s="227">
        <v>0</v>
      </c>
      <c r="T133" s="227">
        <v>0</v>
      </c>
      <c r="U133" s="227">
        <v>0</v>
      </c>
      <c r="V133" s="227">
        <v>0</v>
      </c>
      <c r="W133" s="227">
        <v>0</v>
      </c>
      <c r="X133" s="227">
        <v>0</v>
      </c>
      <c r="Y133" s="227">
        <v>0</v>
      </c>
      <c r="Z133" s="227">
        <v>0</v>
      </c>
      <c r="AA133" s="227">
        <v>0</v>
      </c>
      <c r="AB133" s="227">
        <v>0</v>
      </c>
      <c r="AC133" s="227">
        <v>0</v>
      </c>
      <c r="AD133" s="227">
        <v>0</v>
      </c>
      <c r="AE133" s="227">
        <v>0</v>
      </c>
      <c r="AF133" s="227">
        <v>0</v>
      </c>
      <c r="AG133" s="227">
        <v>0</v>
      </c>
      <c r="AH133" s="227">
        <v>0</v>
      </c>
      <c r="AI133" s="227">
        <v>0</v>
      </c>
      <c r="AJ133" s="227">
        <v>0</v>
      </c>
      <c r="AK133" s="227">
        <v>0</v>
      </c>
      <c r="AL133" s="227">
        <v>0</v>
      </c>
      <c r="AM133" s="227">
        <v>0</v>
      </c>
      <c r="AN133" s="227">
        <v>0</v>
      </c>
      <c r="AO133" s="227">
        <v>0</v>
      </c>
      <c r="AP133" s="227">
        <v>0</v>
      </c>
      <c r="AQ133" s="227">
        <v>0</v>
      </c>
      <c r="AR133" s="227">
        <v>0</v>
      </c>
      <c r="AS133" s="227">
        <v>0</v>
      </c>
      <c r="AT133" s="227">
        <v>0</v>
      </c>
      <c r="AU133" s="227">
        <v>0</v>
      </c>
      <c r="AV133" s="227">
        <v>0</v>
      </c>
      <c r="AW133" s="227">
        <v>0</v>
      </c>
      <c r="AX133" s="227">
        <v>0</v>
      </c>
      <c r="AY133" s="227">
        <v>0</v>
      </c>
      <c r="AZ133" s="227">
        <v>0</v>
      </c>
    </row>
    <row r="134" spans="1:52" ht="12" customHeight="1" x14ac:dyDescent="0.35">
      <c r="A134" s="228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  <c r="AA134" s="229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229"/>
      <c r="AR134" s="229"/>
      <c r="AS134" s="229"/>
      <c r="AT134" s="229"/>
      <c r="AU134" s="229"/>
      <c r="AV134" s="229"/>
      <c r="AW134" s="229"/>
      <c r="AX134" s="229"/>
      <c r="AY134" s="229"/>
      <c r="AZ134" s="229"/>
    </row>
    <row r="135" spans="1:52" ht="12" customHeight="1" x14ac:dyDescent="0.35">
      <c r="A135" s="204" t="s">
        <v>2601</v>
      </c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/>
      <c r="AJ135" s="230"/>
      <c r="AK135" s="230"/>
      <c r="AL135" s="230"/>
      <c r="AM135" s="230"/>
      <c r="AN135" s="230"/>
      <c r="AO135" s="230"/>
      <c r="AP135" s="230"/>
      <c r="AQ135" s="230"/>
      <c r="AR135" s="230"/>
      <c r="AS135" s="230"/>
      <c r="AT135" s="230"/>
      <c r="AU135" s="230"/>
      <c r="AV135" s="230"/>
      <c r="AW135" s="230"/>
      <c r="AX135" s="230"/>
      <c r="AY135" s="230"/>
      <c r="AZ135" s="230"/>
    </row>
    <row r="136" spans="1:52" ht="12" customHeight="1" x14ac:dyDescent="0.35">
      <c r="A136" s="231" t="s">
        <v>2602</v>
      </c>
      <c r="B136" s="232">
        <v>56787.255491108168</v>
      </c>
      <c r="C136" s="232">
        <v>57178.744180000002</v>
      </c>
      <c r="D136" s="232">
        <v>57555.368879999987</v>
      </c>
      <c r="E136" s="232">
        <v>60390.542720000005</v>
      </c>
      <c r="F136" s="232">
        <v>57469.876850000001</v>
      </c>
      <c r="G136" s="232">
        <v>57633.433614108013</v>
      </c>
      <c r="H136" s="232">
        <v>55830.553360000005</v>
      </c>
      <c r="I136" s="232">
        <v>58148.72105</v>
      </c>
      <c r="J136" s="232">
        <v>56418.622889999991</v>
      </c>
      <c r="K136" s="232">
        <v>49807.508899999993</v>
      </c>
      <c r="L136" s="232">
        <v>51715.847021317932</v>
      </c>
      <c r="M136" s="232">
        <v>52185.454291860966</v>
      </c>
      <c r="N136" s="232">
        <v>51822.476417218058</v>
      </c>
      <c r="O136" s="232">
        <v>52601.795176741769</v>
      </c>
      <c r="P136" s="232">
        <v>51622.234298979107</v>
      </c>
      <c r="Q136" s="232">
        <v>50386.588040582312</v>
      </c>
      <c r="R136" s="232">
        <v>50356.623860486492</v>
      </c>
      <c r="S136" s="232">
        <v>51249.472843431256</v>
      </c>
      <c r="T136" s="232">
        <v>51180.607643414936</v>
      </c>
      <c r="U136" s="232">
        <v>51119.883111793381</v>
      </c>
      <c r="V136" s="232">
        <v>51582.32009242104</v>
      </c>
      <c r="W136" s="232">
        <v>51876.386164176642</v>
      </c>
      <c r="X136" s="232">
        <v>51957.341269539851</v>
      </c>
      <c r="Y136" s="232">
        <v>51860.537103791663</v>
      </c>
      <c r="Z136" s="232">
        <v>51946.247777499011</v>
      </c>
      <c r="AA136" s="243">
        <v>52062.368656850245</v>
      </c>
      <c r="AB136" s="232">
        <v>52366.961515964809</v>
      </c>
      <c r="AC136" s="232">
        <v>52384.720078265702</v>
      </c>
      <c r="AD136" s="232">
        <v>52643.213102611531</v>
      </c>
      <c r="AE136" s="232">
        <v>52784.567383767324</v>
      </c>
      <c r="AF136" s="232">
        <v>52718.342037269045</v>
      </c>
      <c r="AG136" s="232">
        <v>52869.049618889956</v>
      </c>
      <c r="AH136" s="232">
        <v>52829.180544838113</v>
      </c>
      <c r="AI136" s="232">
        <v>52811.646979782083</v>
      </c>
      <c r="AJ136" s="232">
        <v>52815.613471471224</v>
      </c>
      <c r="AK136" s="232">
        <v>52773.644061024985</v>
      </c>
      <c r="AL136" s="232">
        <v>53084.011213714359</v>
      </c>
      <c r="AM136" s="232">
        <v>53182.946410308075</v>
      </c>
      <c r="AN136" s="232">
        <v>53335.271502874799</v>
      </c>
      <c r="AO136" s="232">
        <v>53477.623606740141</v>
      </c>
      <c r="AP136" s="232">
        <v>53643.367975882327</v>
      </c>
      <c r="AQ136" s="232">
        <v>53811.355884009798</v>
      </c>
      <c r="AR136" s="232">
        <v>54009.281440247476</v>
      </c>
      <c r="AS136" s="232">
        <v>53958.536656686003</v>
      </c>
      <c r="AT136" s="232">
        <v>54075.68749835834</v>
      </c>
      <c r="AU136" s="232">
        <v>54220.067990216048</v>
      </c>
      <c r="AV136" s="232">
        <v>54417.05086599612</v>
      </c>
      <c r="AW136" s="232">
        <v>54376.843086300956</v>
      </c>
      <c r="AX136" s="232">
        <v>54611.692371540186</v>
      </c>
      <c r="AY136" s="232">
        <v>54792.194535531307</v>
      </c>
      <c r="AZ136" s="232">
        <v>54861.649694844637</v>
      </c>
    </row>
    <row r="137" spans="1:52" ht="12" customHeight="1" x14ac:dyDescent="0.35">
      <c r="A137" s="233" t="s">
        <v>2603</v>
      </c>
      <c r="B137" s="234">
        <v>2974.6850060002885</v>
      </c>
      <c r="C137" s="234">
        <v>3079.0777799999983</v>
      </c>
      <c r="D137" s="234">
        <v>3283.8880499999968</v>
      </c>
      <c r="E137" s="234">
        <v>3140.2735999999954</v>
      </c>
      <c r="F137" s="234">
        <v>3016.699829999995</v>
      </c>
      <c r="G137" s="234">
        <v>2712.2216315125679</v>
      </c>
      <c r="H137" s="234">
        <v>2595.8347600000047</v>
      </c>
      <c r="I137" s="234">
        <v>2398.5250199999991</v>
      </c>
      <c r="J137" s="234">
        <v>2972.9566099999993</v>
      </c>
      <c r="K137" s="234">
        <v>2709.104069999999</v>
      </c>
      <c r="L137" s="234">
        <v>2641.1293682532464</v>
      </c>
      <c r="M137" s="234">
        <v>2516.1865073514464</v>
      </c>
      <c r="N137" s="234">
        <v>2536.7288621418279</v>
      </c>
      <c r="O137" s="234">
        <v>2752.8054430376255</v>
      </c>
      <c r="P137" s="234">
        <v>2798.4564679894015</v>
      </c>
      <c r="Q137" s="234">
        <v>3059.4928844050737</v>
      </c>
      <c r="R137" s="234">
        <v>3021.8001264468803</v>
      </c>
      <c r="S137" s="234">
        <v>3156.2741523873929</v>
      </c>
      <c r="T137" s="234">
        <v>3044.800343291151</v>
      </c>
      <c r="U137" s="234">
        <v>2990.8158069173464</v>
      </c>
      <c r="V137" s="234">
        <v>2956.2566444976337</v>
      </c>
      <c r="W137" s="234">
        <v>2921.6038786077943</v>
      </c>
      <c r="X137" s="234">
        <v>2776.3981991559176</v>
      </c>
      <c r="Y137" s="234">
        <v>2602.6467908680361</v>
      </c>
      <c r="Z137" s="234">
        <v>2476.4894849635311</v>
      </c>
      <c r="AA137" s="234">
        <v>2446.6824306674289</v>
      </c>
      <c r="AB137" s="234">
        <v>2395.2705114866012</v>
      </c>
      <c r="AC137" s="234">
        <v>2328.6914793315536</v>
      </c>
      <c r="AD137" s="234">
        <v>2239.3905076403835</v>
      </c>
      <c r="AE137" s="234">
        <v>2220.8314280591226</v>
      </c>
      <c r="AF137" s="234">
        <v>2121.2427362340022</v>
      </c>
      <c r="AG137" s="234">
        <v>2000.9684819519928</v>
      </c>
      <c r="AH137" s="234">
        <v>1847.4195643873247</v>
      </c>
      <c r="AI137" s="234">
        <v>1601.115496653862</v>
      </c>
      <c r="AJ137" s="234">
        <v>1520.9993916598153</v>
      </c>
      <c r="AK137" s="234">
        <v>1436.3614297991373</v>
      </c>
      <c r="AL137" s="234">
        <v>1431.2676514534317</v>
      </c>
      <c r="AM137" s="234">
        <v>1379.1360878234809</v>
      </c>
      <c r="AN137" s="234">
        <v>1286.9446347605699</v>
      </c>
      <c r="AO137" s="234">
        <v>1217.2469551612503</v>
      </c>
      <c r="AP137" s="234">
        <v>1150.6082707123173</v>
      </c>
      <c r="AQ137" s="234">
        <v>1070.2588071266475</v>
      </c>
      <c r="AR137" s="234">
        <v>962.85183642164202</v>
      </c>
      <c r="AS137" s="234">
        <v>883.75173936579256</v>
      </c>
      <c r="AT137" s="234">
        <v>828.39965100044299</v>
      </c>
      <c r="AU137" s="234">
        <v>781.56230835876727</v>
      </c>
      <c r="AV137" s="234">
        <v>711.82471967226979</v>
      </c>
      <c r="AW137" s="234">
        <v>638.80007936519428</v>
      </c>
      <c r="AX137" s="234">
        <v>481.06248176436884</v>
      </c>
      <c r="AY137" s="234">
        <v>419.41575059891539</v>
      </c>
      <c r="AZ137" s="234">
        <v>367.69182959064091</v>
      </c>
    </row>
    <row r="138" spans="1:52" ht="12" customHeight="1" x14ac:dyDescent="0.35">
      <c r="A138" s="235" t="s">
        <v>2604</v>
      </c>
      <c r="B138" s="236">
        <v>7435.3540838913905</v>
      </c>
      <c r="C138" s="236">
        <v>8231.0027200000059</v>
      </c>
      <c r="D138" s="236">
        <v>8113.2650699999995</v>
      </c>
      <c r="E138" s="236">
        <v>9444.1386700000148</v>
      </c>
      <c r="F138" s="236">
        <v>8489.2578700000049</v>
      </c>
      <c r="G138" s="236">
        <v>7830.7510904031042</v>
      </c>
      <c r="H138" s="236">
        <v>7976.1324700000168</v>
      </c>
      <c r="I138" s="236">
        <v>9036.8469799999875</v>
      </c>
      <c r="J138" s="236">
        <v>7977.3933799999995</v>
      </c>
      <c r="K138" s="236">
        <v>7169.2576099999978</v>
      </c>
      <c r="L138" s="236">
        <v>7102.9586160442959</v>
      </c>
      <c r="M138" s="236">
        <v>7125.4034546071816</v>
      </c>
      <c r="N138" s="236">
        <v>7022.7107353241208</v>
      </c>
      <c r="O138" s="236">
        <v>6334.5872239468936</v>
      </c>
      <c r="P138" s="236">
        <v>6406.1558493396096</v>
      </c>
      <c r="Q138" s="236">
        <v>6123.8145972144694</v>
      </c>
      <c r="R138" s="236">
        <v>6182.0305681510181</v>
      </c>
      <c r="S138" s="236">
        <v>6177.1103451929066</v>
      </c>
      <c r="T138" s="236">
        <v>6040.2691115374646</v>
      </c>
      <c r="U138" s="236">
        <v>5937.7339312194035</v>
      </c>
      <c r="V138" s="236">
        <v>5890.4353563894056</v>
      </c>
      <c r="W138" s="236">
        <v>5821.7768475599187</v>
      </c>
      <c r="X138" s="236">
        <v>5676.5273565606585</v>
      </c>
      <c r="Y138" s="236">
        <v>5410.8433815471399</v>
      </c>
      <c r="Z138" s="236">
        <v>5277.6721552996341</v>
      </c>
      <c r="AA138" s="236">
        <v>5189.9372537967229</v>
      </c>
      <c r="AB138" s="236">
        <v>5076.3799825325104</v>
      </c>
      <c r="AC138" s="236">
        <v>4787.3611751254111</v>
      </c>
      <c r="AD138" s="236">
        <v>4689.1570884925268</v>
      </c>
      <c r="AE138" s="236">
        <v>4635.9670386115104</v>
      </c>
      <c r="AF138" s="236">
        <v>4328.1367079168704</v>
      </c>
      <c r="AG138" s="236">
        <v>4263.5321423849846</v>
      </c>
      <c r="AH138" s="236">
        <v>4035.2439118659163</v>
      </c>
      <c r="AI138" s="236">
        <v>3824.2218879852444</v>
      </c>
      <c r="AJ138" s="236">
        <v>3696.7603548779111</v>
      </c>
      <c r="AK138" s="236">
        <v>3498.0625038637522</v>
      </c>
      <c r="AL138" s="236">
        <v>3498.3625746949374</v>
      </c>
      <c r="AM138" s="236">
        <v>3385.5460372194284</v>
      </c>
      <c r="AN138" s="236">
        <v>3269.0652716640507</v>
      </c>
      <c r="AO138" s="236">
        <v>3177.8770879083613</v>
      </c>
      <c r="AP138" s="236">
        <v>3099.6018241426295</v>
      </c>
      <c r="AQ138" s="236">
        <v>2977.2262457576335</v>
      </c>
      <c r="AR138" s="236">
        <v>2892.2910044623427</v>
      </c>
      <c r="AS138" s="236">
        <v>2714.8563494818632</v>
      </c>
      <c r="AT138" s="236">
        <v>2606.007247816729</v>
      </c>
      <c r="AU138" s="236">
        <v>2563.8487256775979</v>
      </c>
      <c r="AV138" s="236">
        <v>2512.2514943827291</v>
      </c>
      <c r="AW138" s="236">
        <v>2351.8514972259723</v>
      </c>
      <c r="AX138" s="236">
        <v>2294.1523294321728</v>
      </c>
      <c r="AY138" s="236">
        <v>2232.4370069937804</v>
      </c>
      <c r="AZ138" s="236">
        <v>2098.9761801416394</v>
      </c>
    </row>
    <row r="139" spans="1:52" ht="12" customHeight="1" x14ac:dyDescent="0.35">
      <c r="A139" s="237" t="s">
        <v>2605</v>
      </c>
      <c r="B139" s="238">
        <v>2910.6925276451761</v>
      </c>
      <c r="C139" s="238">
        <v>3194.80258</v>
      </c>
      <c r="D139" s="238">
        <v>3476.8276499999988</v>
      </c>
      <c r="E139" s="238">
        <v>4134.03089</v>
      </c>
      <c r="F139" s="238">
        <v>3704.20937</v>
      </c>
      <c r="G139" s="238">
        <v>3307.2659933711793</v>
      </c>
      <c r="H139" s="238">
        <v>3731.1504200000008</v>
      </c>
      <c r="I139" s="238">
        <v>4458.4444499999991</v>
      </c>
      <c r="J139" s="238">
        <v>3953.3802499999997</v>
      </c>
      <c r="K139" s="238">
        <v>3492.9823499999998</v>
      </c>
      <c r="L139" s="238">
        <v>3553.3280134116176</v>
      </c>
      <c r="M139" s="238">
        <v>3252.8816234617939</v>
      </c>
      <c r="N139" s="238">
        <v>3240.7091130632434</v>
      </c>
      <c r="O139" s="238">
        <v>3175.6665940135708</v>
      </c>
      <c r="P139" s="238">
        <v>3176.3410177907381</v>
      </c>
      <c r="Q139" s="238">
        <v>3124.9691347106209</v>
      </c>
      <c r="R139" s="238">
        <v>3184.2957738636887</v>
      </c>
      <c r="S139" s="238">
        <v>3166.4812368557868</v>
      </c>
      <c r="T139" s="238">
        <v>3104.288700106069</v>
      </c>
      <c r="U139" s="238">
        <v>3089.4602204636431</v>
      </c>
      <c r="V139" s="238">
        <v>3099.6154872349207</v>
      </c>
      <c r="W139" s="238">
        <v>3094.2978392941036</v>
      </c>
      <c r="X139" s="238">
        <v>3063.016724917401</v>
      </c>
      <c r="Y139" s="238">
        <v>2994.0744546854967</v>
      </c>
      <c r="Z139" s="238">
        <v>2957.8649798497477</v>
      </c>
      <c r="AA139" s="238">
        <v>2967.1815509417052</v>
      </c>
      <c r="AB139" s="238">
        <v>2961.9837404242303</v>
      </c>
      <c r="AC139" s="238">
        <v>2867.9888393054271</v>
      </c>
      <c r="AD139" s="238">
        <v>2843.6446199369466</v>
      </c>
      <c r="AE139" s="238">
        <v>2800.6509687160369</v>
      </c>
      <c r="AF139" s="238">
        <v>2663.8624119252631</v>
      </c>
      <c r="AG139" s="238">
        <v>2638.7044122630473</v>
      </c>
      <c r="AH139" s="238">
        <v>2544.1770343907724</v>
      </c>
      <c r="AI139" s="238">
        <v>2458.4654540523393</v>
      </c>
      <c r="AJ139" s="238">
        <v>2423.3872952436773</v>
      </c>
      <c r="AK139" s="238">
        <v>2358.6782380698714</v>
      </c>
      <c r="AL139" s="238">
        <v>2359.0076085014998</v>
      </c>
      <c r="AM139" s="238">
        <v>2306.6177850837362</v>
      </c>
      <c r="AN139" s="238">
        <v>2235.333934526323</v>
      </c>
      <c r="AO139" s="238">
        <v>2178.3475126280578</v>
      </c>
      <c r="AP139" s="238">
        <v>2128.7365952061091</v>
      </c>
      <c r="AQ139" s="238">
        <v>2055.2693811423592</v>
      </c>
      <c r="AR139" s="238">
        <v>2010.701886780839</v>
      </c>
      <c r="AS139" s="238">
        <v>1899.6715587304282</v>
      </c>
      <c r="AT139" s="238">
        <v>1820.5846801171124</v>
      </c>
      <c r="AU139" s="238">
        <v>1807.4083604103753</v>
      </c>
      <c r="AV139" s="238">
        <v>1792.7843977639707</v>
      </c>
      <c r="AW139" s="238">
        <v>1696.9092962862098</v>
      </c>
      <c r="AX139" s="238">
        <v>1667.0586805395105</v>
      </c>
      <c r="AY139" s="238">
        <v>1619.8181403551685</v>
      </c>
      <c r="AZ139" s="238">
        <v>1519.8253308649525</v>
      </c>
    </row>
    <row r="140" spans="1:52" ht="12" customHeight="1" x14ac:dyDescent="0.35">
      <c r="A140" s="237" t="s">
        <v>2606</v>
      </c>
      <c r="B140" s="238">
        <v>835.32093584498682</v>
      </c>
      <c r="C140" s="238">
        <v>996.7584099999998</v>
      </c>
      <c r="D140" s="238">
        <v>772.63683999999955</v>
      </c>
      <c r="E140" s="238">
        <v>555.13376999999878</v>
      </c>
      <c r="F140" s="238">
        <v>473.67314000000033</v>
      </c>
      <c r="G140" s="238">
        <v>528.7595641066863</v>
      </c>
      <c r="H140" s="238">
        <v>480.50653000000227</v>
      </c>
      <c r="I140" s="238">
        <v>505.64388999999846</v>
      </c>
      <c r="J140" s="238">
        <v>534.86671000000081</v>
      </c>
      <c r="K140" s="238">
        <v>625.12025999999958</v>
      </c>
      <c r="L140" s="238">
        <v>585.61914480016378</v>
      </c>
      <c r="M140" s="238">
        <v>736.403680504269</v>
      </c>
      <c r="N140" s="238">
        <v>730.54668045094763</v>
      </c>
      <c r="O140" s="238">
        <v>520.34719629671827</v>
      </c>
      <c r="P140" s="238">
        <v>629.95689895773251</v>
      </c>
      <c r="Q140" s="238">
        <v>586.12757995520349</v>
      </c>
      <c r="R140" s="238">
        <v>574.69071875883651</v>
      </c>
      <c r="S140" s="238">
        <v>568.77696728131195</v>
      </c>
      <c r="T140" s="238">
        <v>565.02540116788293</v>
      </c>
      <c r="U140" s="238">
        <v>557.63809674278934</v>
      </c>
      <c r="V140" s="238">
        <v>556.47766036096152</v>
      </c>
      <c r="W140" s="238">
        <v>552.52596004442705</v>
      </c>
      <c r="X140" s="238">
        <v>548.23724547614643</v>
      </c>
      <c r="Y140" s="238">
        <v>538.63677658645713</v>
      </c>
      <c r="Z140" s="238">
        <v>532.62077103819149</v>
      </c>
      <c r="AA140" s="238">
        <v>529.12679794918654</v>
      </c>
      <c r="AB140" s="238">
        <v>529.92944269599252</v>
      </c>
      <c r="AC140" s="238">
        <v>529.18151286282466</v>
      </c>
      <c r="AD140" s="238">
        <v>530.33827840819663</v>
      </c>
      <c r="AE140" s="238">
        <v>531.67402197417334</v>
      </c>
      <c r="AF140" s="238">
        <v>534.74496439151312</v>
      </c>
      <c r="AG140" s="238">
        <v>532.08325193213454</v>
      </c>
      <c r="AH140" s="238">
        <v>531.85935709511011</v>
      </c>
      <c r="AI140" s="238">
        <v>523.20988997350685</v>
      </c>
      <c r="AJ140" s="238">
        <v>513.71646566408049</v>
      </c>
      <c r="AK140" s="238">
        <v>495.1234939902933</v>
      </c>
      <c r="AL140" s="238">
        <v>499.00703896986408</v>
      </c>
      <c r="AM140" s="238">
        <v>499.71327179807861</v>
      </c>
      <c r="AN140" s="238">
        <v>500.0838992226208</v>
      </c>
      <c r="AO140" s="238">
        <v>499.53678001513128</v>
      </c>
      <c r="AP140" s="238">
        <v>498.78385667271181</v>
      </c>
      <c r="AQ140" s="238">
        <v>494.15592793516248</v>
      </c>
      <c r="AR140" s="238">
        <v>491.13400409327704</v>
      </c>
      <c r="AS140" s="238">
        <v>480.7515469458487</v>
      </c>
      <c r="AT140" s="238">
        <v>476.43833230296752</v>
      </c>
      <c r="AU140" s="238">
        <v>473.03676222749988</v>
      </c>
      <c r="AV140" s="238">
        <v>468.82365493329098</v>
      </c>
      <c r="AW140" s="238">
        <v>454.09166515351797</v>
      </c>
      <c r="AX140" s="238">
        <v>451.20227599640424</v>
      </c>
      <c r="AY140" s="238">
        <v>446.3563047791813</v>
      </c>
      <c r="AZ140" s="238">
        <v>439.34839848869808</v>
      </c>
    </row>
    <row r="141" spans="1:52" ht="12" customHeight="1" x14ac:dyDescent="0.35">
      <c r="A141" s="237" t="s">
        <v>2607</v>
      </c>
      <c r="B141" s="238">
        <v>369.8989964950037</v>
      </c>
      <c r="C141" s="238">
        <v>488.61787000000044</v>
      </c>
      <c r="D141" s="238">
        <v>477.61748999999833</v>
      </c>
      <c r="E141" s="238">
        <v>547.56216000000006</v>
      </c>
      <c r="F141" s="238">
        <v>595.30893999999796</v>
      </c>
      <c r="G141" s="238">
        <v>595.47869354217369</v>
      </c>
      <c r="H141" s="238">
        <v>488.8142200000002</v>
      </c>
      <c r="I141" s="238">
        <v>516.74932999999908</v>
      </c>
      <c r="J141" s="238">
        <v>570.46619999999939</v>
      </c>
      <c r="K141" s="238">
        <v>509.9088100000003</v>
      </c>
      <c r="L141" s="238">
        <v>544.3774007713331</v>
      </c>
      <c r="M141" s="238">
        <v>813.0574794083949</v>
      </c>
      <c r="N141" s="238">
        <v>613.38091870964229</v>
      </c>
      <c r="O141" s="238">
        <v>441.2885556502381</v>
      </c>
      <c r="P141" s="238">
        <v>452.49556510370542</v>
      </c>
      <c r="Q141" s="238">
        <v>437.03631604067874</v>
      </c>
      <c r="R141" s="238">
        <v>437.66996382764677</v>
      </c>
      <c r="S141" s="238">
        <v>450.53934117939053</v>
      </c>
      <c r="T141" s="238">
        <v>438.30893191609823</v>
      </c>
      <c r="U141" s="238">
        <v>421.53234640512034</v>
      </c>
      <c r="V141" s="238">
        <v>408.44236975218416</v>
      </c>
      <c r="W141" s="238">
        <v>396.4820953016083</v>
      </c>
      <c r="X141" s="238">
        <v>383.96768282850093</v>
      </c>
      <c r="Y141" s="238">
        <v>351.83862890574346</v>
      </c>
      <c r="Z141" s="238">
        <v>335.52304779186761</v>
      </c>
      <c r="AA141" s="238">
        <v>325.94120399854694</v>
      </c>
      <c r="AB141" s="238">
        <v>320.341517153165</v>
      </c>
      <c r="AC141" s="238">
        <v>301.3172039331626</v>
      </c>
      <c r="AD141" s="238">
        <v>295.78037135940633</v>
      </c>
      <c r="AE141" s="238">
        <v>290.64648399627146</v>
      </c>
      <c r="AF141" s="238">
        <v>282.14439206245714</v>
      </c>
      <c r="AG141" s="238">
        <v>272.26049611977254</v>
      </c>
      <c r="AH141" s="238">
        <v>261.21150470992603</v>
      </c>
      <c r="AI141" s="238">
        <v>247.48314814043854</v>
      </c>
      <c r="AJ141" s="238">
        <v>238.566769139088</v>
      </c>
      <c r="AK141" s="238">
        <v>216.3007570894091</v>
      </c>
      <c r="AL141" s="238">
        <v>216.48681504019561</v>
      </c>
      <c r="AM141" s="238">
        <v>207.6692035979278</v>
      </c>
      <c r="AN141" s="238">
        <v>200.99291571285846</v>
      </c>
      <c r="AO141" s="238">
        <v>196.09863433036605</v>
      </c>
      <c r="AP141" s="238">
        <v>191.44015556965803</v>
      </c>
      <c r="AQ141" s="238">
        <v>182.32969056314155</v>
      </c>
      <c r="AR141" s="238">
        <v>173.15845749829381</v>
      </c>
      <c r="AS141" s="238">
        <v>157.55176220794434</v>
      </c>
      <c r="AT141" s="238">
        <v>146.90647574380128</v>
      </c>
      <c r="AU141" s="238">
        <v>140.74607070255789</v>
      </c>
      <c r="AV141" s="238">
        <v>135.48054637661519</v>
      </c>
      <c r="AW141" s="238">
        <v>121.92754519085395</v>
      </c>
      <c r="AX141" s="238">
        <v>115.41811924794791</v>
      </c>
      <c r="AY141" s="238">
        <v>109.35206637856854</v>
      </c>
      <c r="AZ141" s="238">
        <v>103.48957970868449</v>
      </c>
    </row>
    <row r="142" spans="1:52" ht="12" customHeight="1" x14ac:dyDescent="0.35">
      <c r="A142" s="237" t="s">
        <v>2608</v>
      </c>
      <c r="B142" s="238">
        <v>2951.1892645014445</v>
      </c>
      <c r="C142" s="238">
        <v>3133.7492599999991</v>
      </c>
      <c r="D142" s="238">
        <v>2741.8960699999989</v>
      </c>
      <c r="E142" s="238">
        <v>3348.7617700000005</v>
      </c>
      <c r="F142" s="238">
        <v>2954.9657599999996</v>
      </c>
      <c r="G142" s="238">
        <v>2655.97003476587</v>
      </c>
      <c r="H142" s="238">
        <v>2613.8313900000003</v>
      </c>
      <c r="I142" s="238">
        <v>2770.4727699999989</v>
      </c>
      <c r="J142" s="238">
        <v>2428.47507</v>
      </c>
      <c r="K142" s="238">
        <v>2092.2619699999987</v>
      </c>
      <c r="L142" s="238">
        <v>1954.7103702975285</v>
      </c>
      <c r="M142" s="238">
        <v>2067.4427228519494</v>
      </c>
      <c r="N142" s="238">
        <v>1734.9705104607929</v>
      </c>
      <c r="O142" s="238">
        <v>1745.500098114873</v>
      </c>
      <c r="P142" s="238">
        <v>1627.9714509826572</v>
      </c>
      <c r="Q142" s="238">
        <v>1804.7129417345313</v>
      </c>
      <c r="R142" s="238">
        <v>1828.4562923393578</v>
      </c>
      <c r="S142" s="238">
        <v>1832.8550896521529</v>
      </c>
      <c r="T142" s="238">
        <v>1778.9957779863612</v>
      </c>
      <c r="U142" s="238">
        <v>1719.1831864547485</v>
      </c>
      <c r="V142" s="238">
        <v>1680.7068320273643</v>
      </c>
      <c r="W142" s="238">
        <v>1635.6388640177549</v>
      </c>
      <c r="X142" s="238">
        <v>1548.6852890580806</v>
      </c>
      <c r="Y142" s="238">
        <v>1410.6744461084959</v>
      </c>
      <c r="Z142" s="238">
        <v>1365.2090616828</v>
      </c>
      <c r="AA142" s="238">
        <v>1286.869866799819</v>
      </c>
      <c r="AB142" s="238">
        <v>1189.6618774737481</v>
      </c>
      <c r="AC142" s="238">
        <v>1021.1241269130002</v>
      </c>
      <c r="AD142" s="238">
        <v>959.04475338592772</v>
      </c>
      <c r="AE142" s="238">
        <v>954.35485797164984</v>
      </c>
      <c r="AF142" s="238">
        <v>796.08306588674884</v>
      </c>
      <c r="AG142" s="238">
        <v>775.6835376580301</v>
      </c>
      <c r="AH142" s="238">
        <v>655.28695310558032</v>
      </c>
      <c r="AI142" s="238">
        <v>555.67425422422866</v>
      </c>
      <c r="AJ142" s="238">
        <v>485.59300748798745</v>
      </c>
      <c r="AK142" s="238">
        <v>409.13623710032914</v>
      </c>
      <c r="AL142" s="238">
        <v>405.20829815905023</v>
      </c>
      <c r="AM142" s="238">
        <v>355.07191164181165</v>
      </c>
      <c r="AN142" s="238">
        <v>318.17681194450091</v>
      </c>
      <c r="AO142" s="238">
        <v>290.68363286323438</v>
      </c>
      <c r="AP142" s="238">
        <v>268.59520579826159</v>
      </c>
      <c r="AQ142" s="238">
        <v>234.63072093120707</v>
      </c>
      <c r="AR142" s="238">
        <v>207.29759952619759</v>
      </c>
      <c r="AS142" s="238">
        <v>168.22369358016499</v>
      </c>
      <c r="AT142" s="238">
        <v>154.46614628182721</v>
      </c>
      <c r="AU142" s="238">
        <v>136.39498645452224</v>
      </c>
      <c r="AV142" s="238">
        <v>110.29091325424262</v>
      </c>
      <c r="AW142" s="238">
        <v>74.911450388778064</v>
      </c>
      <c r="AX142" s="238">
        <v>57.739385503069542</v>
      </c>
      <c r="AY142" s="238">
        <v>54.51408419264726</v>
      </c>
      <c r="AZ142" s="238">
        <v>34.545999875233676</v>
      </c>
    </row>
    <row r="143" spans="1:52" ht="12" customHeight="1" x14ac:dyDescent="0.35">
      <c r="A143" s="237" t="s">
        <v>2609</v>
      </c>
      <c r="B143" s="238">
        <v>368.25235940478012</v>
      </c>
      <c r="C143" s="238">
        <v>417.07460000000697</v>
      </c>
      <c r="D143" s="238">
        <v>644.28702000000317</v>
      </c>
      <c r="E143" s="238">
        <v>858.6500800000166</v>
      </c>
      <c r="F143" s="238">
        <v>761.10066000000825</v>
      </c>
      <c r="G143" s="238">
        <v>743.27680461719513</v>
      </c>
      <c r="H143" s="238">
        <v>661.82991000001357</v>
      </c>
      <c r="I143" s="238">
        <v>785.53653999999233</v>
      </c>
      <c r="J143" s="238">
        <v>490.20515000000012</v>
      </c>
      <c r="K143" s="238">
        <v>448.98422000000028</v>
      </c>
      <c r="L143" s="238">
        <v>464.92368676365362</v>
      </c>
      <c r="M143" s="238">
        <v>255.61794838077367</v>
      </c>
      <c r="N143" s="238">
        <v>703.10351263949474</v>
      </c>
      <c r="O143" s="238">
        <v>451.78477987149284</v>
      </c>
      <c r="P143" s="238">
        <v>519.39091650477587</v>
      </c>
      <c r="Q143" s="238">
        <v>170.96862477343407</v>
      </c>
      <c r="R143" s="238">
        <v>156.91781936148803</v>
      </c>
      <c r="S143" s="238">
        <v>158.45771022426516</v>
      </c>
      <c r="T143" s="238">
        <v>153.65030036105355</v>
      </c>
      <c r="U143" s="238">
        <v>149.92008115310315</v>
      </c>
      <c r="V143" s="238">
        <v>145.19300701397515</v>
      </c>
      <c r="W143" s="238">
        <v>142.83208890202468</v>
      </c>
      <c r="X143" s="238">
        <v>132.62041428053033</v>
      </c>
      <c r="Y143" s="238">
        <v>115.61907526094686</v>
      </c>
      <c r="Z143" s="238">
        <v>86.454294937027456</v>
      </c>
      <c r="AA143" s="238">
        <v>80.817834107465529</v>
      </c>
      <c r="AB143" s="238">
        <v>74.463404785373925</v>
      </c>
      <c r="AC143" s="238">
        <v>67.749492110996115</v>
      </c>
      <c r="AD143" s="238">
        <v>60.349065402049845</v>
      </c>
      <c r="AE143" s="238">
        <v>58.640705953379253</v>
      </c>
      <c r="AF143" s="238">
        <v>51.301873650888204</v>
      </c>
      <c r="AG143" s="238">
        <v>44.800444412000573</v>
      </c>
      <c r="AH143" s="238">
        <v>42.709062564527215</v>
      </c>
      <c r="AI143" s="238">
        <v>39.389141594731058</v>
      </c>
      <c r="AJ143" s="238">
        <v>35.496817343077893</v>
      </c>
      <c r="AK143" s="238">
        <v>18.823777613848844</v>
      </c>
      <c r="AL143" s="238">
        <v>18.652814024327665</v>
      </c>
      <c r="AM143" s="238">
        <v>16.473865097874508</v>
      </c>
      <c r="AN143" s="238">
        <v>14.477710257747107</v>
      </c>
      <c r="AO143" s="238">
        <v>13.210528071571693</v>
      </c>
      <c r="AP143" s="238">
        <v>12.046010895888708</v>
      </c>
      <c r="AQ143" s="238">
        <v>10.840525185762786</v>
      </c>
      <c r="AR143" s="238">
        <v>9.9990565637351523</v>
      </c>
      <c r="AS143" s="238">
        <v>8.6577880174770119</v>
      </c>
      <c r="AT143" s="238">
        <v>7.6116133710204918</v>
      </c>
      <c r="AU143" s="238">
        <v>6.2625458826427565</v>
      </c>
      <c r="AV143" s="238">
        <v>4.8719820546094237</v>
      </c>
      <c r="AW143" s="238">
        <v>4.0115402066127963</v>
      </c>
      <c r="AX143" s="238">
        <v>2.7338681452405926</v>
      </c>
      <c r="AY143" s="238">
        <v>2.3964112882150266</v>
      </c>
      <c r="AZ143" s="238">
        <v>1.7668712040702055</v>
      </c>
    </row>
    <row r="144" spans="1:52" ht="12" customHeight="1" x14ac:dyDescent="0.35">
      <c r="A144" s="235" t="s">
        <v>2610</v>
      </c>
      <c r="B144" s="236">
        <v>23114.938299983707</v>
      </c>
      <c r="C144" s="236">
        <v>23035.953699999995</v>
      </c>
      <c r="D144" s="236">
        <v>22718.249859999996</v>
      </c>
      <c r="E144" s="236">
        <v>23346.84347</v>
      </c>
      <c r="F144" s="236">
        <v>21525.967829999994</v>
      </c>
      <c r="G144" s="236">
        <v>21987.449698685941</v>
      </c>
      <c r="H144" s="236">
        <v>19925.540679999991</v>
      </c>
      <c r="I144" s="236">
        <v>20767.050130000011</v>
      </c>
      <c r="J144" s="236">
        <v>19796.912039999992</v>
      </c>
      <c r="K144" s="236">
        <v>17030.316770000001</v>
      </c>
      <c r="L144" s="236">
        <v>17487.741602825197</v>
      </c>
      <c r="M144" s="236">
        <v>17739.913800384602</v>
      </c>
      <c r="N144" s="236">
        <v>17904.679135602899</v>
      </c>
      <c r="O144" s="236">
        <v>19200.055944575317</v>
      </c>
      <c r="P144" s="236">
        <v>18790.605525082978</v>
      </c>
      <c r="Q144" s="236">
        <v>17830.223819843493</v>
      </c>
      <c r="R144" s="236">
        <v>17734.778377301252</v>
      </c>
      <c r="S144" s="236">
        <v>18048.154980871906</v>
      </c>
      <c r="T144" s="236">
        <v>17966.049159949594</v>
      </c>
      <c r="U144" s="236">
        <v>17791.013140466133</v>
      </c>
      <c r="V144" s="236">
        <v>17798.036776243189</v>
      </c>
      <c r="W144" s="236">
        <v>17793.473111853349</v>
      </c>
      <c r="X144" s="236">
        <v>17681.047554632973</v>
      </c>
      <c r="Y144" s="236">
        <v>17337.399035529448</v>
      </c>
      <c r="Z144" s="236">
        <v>17236.315007171594</v>
      </c>
      <c r="AA144" s="236">
        <v>17207.494593651121</v>
      </c>
      <c r="AB144" s="236">
        <v>17199.936535507284</v>
      </c>
      <c r="AC144" s="236">
        <v>17048.636575695964</v>
      </c>
      <c r="AD144" s="236">
        <v>17077.830626562245</v>
      </c>
      <c r="AE144" s="236">
        <v>17050.9202744092</v>
      </c>
      <c r="AF144" s="236">
        <v>16841.08832977599</v>
      </c>
      <c r="AG144" s="236">
        <v>16859.773795717061</v>
      </c>
      <c r="AH144" s="236">
        <v>16693.266414409132</v>
      </c>
      <c r="AI144" s="236">
        <v>16465.584907344302</v>
      </c>
      <c r="AJ144" s="236">
        <v>16295.192877324009</v>
      </c>
      <c r="AK144" s="236">
        <v>15899.888802347972</v>
      </c>
      <c r="AL144" s="236">
        <v>15957.834983676858</v>
      </c>
      <c r="AM144" s="236">
        <v>15737.816682381335</v>
      </c>
      <c r="AN144" s="236">
        <v>15515.152511070044</v>
      </c>
      <c r="AO144" s="236">
        <v>15299.38135548661</v>
      </c>
      <c r="AP144" s="236">
        <v>15094.923164091091</v>
      </c>
      <c r="AQ144" s="236">
        <v>14690.706611049345</v>
      </c>
      <c r="AR144" s="236">
        <v>14439.231477760628</v>
      </c>
      <c r="AS144" s="236">
        <v>13806.230006994996</v>
      </c>
      <c r="AT144" s="236">
        <v>13560.776310237432</v>
      </c>
      <c r="AU144" s="236">
        <v>13354.43778147494</v>
      </c>
      <c r="AV144" s="236">
        <v>13020.064803551475</v>
      </c>
      <c r="AW144" s="236">
        <v>12369.196938600806</v>
      </c>
      <c r="AX144" s="236">
        <v>12019.524595257615</v>
      </c>
      <c r="AY144" s="236">
        <v>11757.369870009124</v>
      </c>
      <c r="AZ144" s="236">
        <v>11282.208720071614</v>
      </c>
    </row>
    <row r="145" spans="1:52" ht="12" customHeight="1" x14ac:dyDescent="0.35">
      <c r="A145" s="237" t="s">
        <v>2611</v>
      </c>
      <c r="B145" s="238">
        <v>23018.062012622293</v>
      </c>
      <c r="C145" s="238">
        <v>22946.334219999993</v>
      </c>
      <c r="D145" s="238">
        <v>22626.727569999995</v>
      </c>
      <c r="E145" s="238">
        <v>23305.746909999998</v>
      </c>
      <c r="F145" s="238">
        <v>21508.874869999992</v>
      </c>
      <c r="G145" s="238">
        <v>21969.772534211374</v>
      </c>
      <c r="H145" s="238">
        <v>19909.848999999991</v>
      </c>
      <c r="I145" s="238">
        <v>20726.943230000012</v>
      </c>
      <c r="J145" s="238">
        <v>19759.812169999994</v>
      </c>
      <c r="K145" s="238">
        <v>17018.810110000002</v>
      </c>
      <c r="L145" s="238">
        <v>17353.270268048851</v>
      </c>
      <c r="M145" s="238">
        <v>17522.27376506618</v>
      </c>
      <c r="N145" s="238">
        <v>17767.056346736899</v>
      </c>
      <c r="O145" s="238">
        <v>19057.129489968465</v>
      </c>
      <c r="P145" s="238">
        <v>18672.160446823098</v>
      </c>
      <c r="Q145" s="238">
        <v>17717.275821944182</v>
      </c>
      <c r="R145" s="238">
        <v>17622.201690304304</v>
      </c>
      <c r="S145" s="238">
        <v>17929.612084218094</v>
      </c>
      <c r="T145" s="238">
        <v>17854.576272797785</v>
      </c>
      <c r="U145" s="238">
        <v>17683.216031801323</v>
      </c>
      <c r="V145" s="238">
        <v>17693.436594066439</v>
      </c>
      <c r="W145" s="238">
        <v>17691.47988803334</v>
      </c>
      <c r="X145" s="238">
        <v>17587.706920953435</v>
      </c>
      <c r="Y145" s="238">
        <v>17255.678544827388</v>
      </c>
      <c r="Z145" s="238">
        <v>17169.68789090374</v>
      </c>
      <c r="AA145" s="238">
        <v>17143.554562755216</v>
      </c>
      <c r="AB145" s="238">
        <v>17141.668117091482</v>
      </c>
      <c r="AC145" s="238">
        <v>16998.505584593309</v>
      </c>
      <c r="AD145" s="238">
        <v>17033.476969573097</v>
      </c>
      <c r="AE145" s="238">
        <v>17006.989178744781</v>
      </c>
      <c r="AF145" s="238">
        <v>16805.364740350193</v>
      </c>
      <c r="AG145" s="238">
        <v>16828.430625662309</v>
      </c>
      <c r="AH145" s="238">
        <v>16668.88727664711</v>
      </c>
      <c r="AI145" s="238">
        <v>16446.460610298331</v>
      </c>
      <c r="AJ145" s="238">
        <v>16278.943562907187</v>
      </c>
      <c r="AK145" s="238">
        <v>15886.415337919359</v>
      </c>
      <c r="AL145" s="238">
        <v>15944.47432273798</v>
      </c>
      <c r="AM145" s="238">
        <v>15724.743871436096</v>
      </c>
      <c r="AN145" s="238">
        <v>15502.333558570754</v>
      </c>
      <c r="AO145" s="238">
        <v>15286.7724753481</v>
      </c>
      <c r="AP145" s="238">
        <v>15083.637532750501</v>
      </c>
      <c r="AQ145" s="238">
        <v>14680.03242287502</v>
      </c>
      <c r="AR145" s="238">
        <v>14430.674787276281</v>
      </c>
      <c r="AS145" s="238">
        <v>13800.15897015128</v>
      </c>
      <c r="AT145" s="238">
        <v>13559.280623844737</v>
      </c>
      <c r="AU145" s="238">
        <v>13353.126898112272</v>
      </c>
      <c r="AV145" s="238">
        <v>13019.02573036534</v>
      </c>
      <c r="AW145" s="238">
        <v>12368.242344714896</v>
      </c>
      <c r="AX145" s="238">
        <v>12018.762884504482</v>
      </c>
      <c r="AY145" s="238">
        <v>11756.786577974523</v>
      </c>
      <c r="AZ145" s="238">
        <v>11281.775683116033</v>
      </c>
    </row>
    <row r="146" spans="1:52" ht="12" customHeight="1" x14ac:dyDescent="0.35">
      <c r="A146" s="237" t="s">
        <v>2612</v>
      </c>
      <c r="B146" s="238">
        <v>96.876287361413361</v>
      </c>
      <c r="C146" s="238">
        <v>89.619479999999982</v>
      </c>
      <c r="D146" s="238">
        <v>91.522290000000012</v>
      </c>
      <c r="E146" s="238">
        <v>41.096559999999982</v>
      </c>
      <c r="F146" s="238">
        <v>17.092960000000005</v>
      </c>
      <c r="G146" s="238">
        <v>17.677164474567167</v>
      </c>
      <c r="H146" s="238">
        <v>15.691679999999996</v>
      </c>
      <c r="I146" s="238">
        <v>40.106899999999996</v>
      </c>
      <c r="J146" s="238">
        <v>37.099869999999996</v>
      </c>
      <c r="K146" s="238">
        <v>11.506660000000002</v>
      </c>
      <c r="L146" s="238">
        <v>134.4713347763475</v>
      </c>
      <c r="M146" s="238">
        <v>217.6400353184213</v>
      </c>
      <c r="N146" s="238">
        <v>137.62278886599964</v>
      </c>
      <c r="O146" s="238">
        <v>142.92645460685219</v>
      </c>
      <c r="P146" s="238">
        <v>118.44507825987864</v>
      </c>
      <c r="Q146" s="238">
        <v>112.94799789931199</v>
      </c>
      <c r="R146" s="238">
        <v>112.5766869969483</v>
      </c>
      <c r="S146" s="238">
        <v>118.54289665381465</v>
      </c>
      <c r="T146" s="238">
        <v>111.47288715180845</v>
      </c>
      <c r="U146" s="238">
        <v>107.79710866480916</v>
      </c>
      <c r="V146" s="238">
        <v>104.60018217675105</v>
      </c>
      <c r="W146" s="238">
        <v>101.99322382001063</v>
      </c>
      <c r="X146" s="238">
        <v>93.340633679536765</v>
      </c>
      <c r="Y146" s="238">
        <v>81.720490702060971</v>
      </c>
      <c r="Z146" s="238">
        <v>66.62711626785385</v>
      </c>
      <c r="AA146" s="238">
        <v>63.940030895903995</v>
      </c>
      <c r="AB146" s="238">
        <v>58.26841841580206</v>
      </c>
      <c r="AC146" s="238">
        <v>50.13099110265302</v>
      </c>
      <c r="AD146" s="238">
        <v>44.353656989148014</v>
      </c>
      <c r="AE146" s="238">
        <v>43.931095664419018</v>
      </c>
      <c r="AF146" s="238">
        <v>35.723589425797094</v>
      </c>
      <c r="AG146" s="238">
        <v>31.343170054752509</v>
      </c>
      <c r="AH146" s="238">
        <v>24.379137762021806</v>
      </c>
      <c r="AI146" s="238">
        <v>19.124297045972348</v>
      </c>
      <c r="AJ146" s="238">
        <v>16.249314416822006</v>
      </c>
      <c r="AK146" s="238">
        <v>13.473464428612013</v>
      </c>
      <c r="AL146" s="238">
        <v>13.360660938876793</v>
      </c>
      <c r="AM146" s="238">
        <v>13.072810945239693</v>
      </c>
      <c r="AN146" s="238">
        <v>12.818952499290333</v>
      </c>
      <c r="AO146" s="238">
        <v>12.608880138509887</v>
      </c>
      <c r="AP146" s="238">
        <v>11.285631340589266</v>
      </c>
      <c r="AQ146" s="238">
        <v>10.674188174324772</v>
      </c>
      <c r="AR146" s="238">
        <v>8.5566904843465093</v>
      </c>
      <c r="AS146" s="238">
        <v>6.0710368437160671</v>
      </c>
      <c r="AT146" s="238">
        <v>1.4956863926939528</v>
      </c>
      <c r="AU146" s="238">
        <v>1.3108833626684626</v>
      </c>
      <c r="AV146" s="238">
        <v>1.0390731861355564</v>
      </c>
      <c r="AW146" s="238">
        <v>0.95459388591044358</v>
      </c>
      <c r="AX146" s="238">
        <v>0.76171075313413483</v>
      </c>
      <c r="AY146" s="238">
        <v>0.58329203460169354</v>
      </c>
      <c r="AZ146" s="238">
        <v>0.43303695558056332</v>
      </c>
    </row>
    <row r="147" spans="1:52" ht="12" customHeight="1" x14ac:dyDescent="0.35">
      <c r="A147" s="235" t="s">
        <v>2613</v>
      </c>
      <c r="B147" s="236">
        <v>228.87671031496606</v>
      </c>
      <c r="C147" s="236">
        <v>275.53698999999961</v>
      </c>
      <c r="D147" s="236">
        <v>310.5368899999994</v>
      </c>
      <c r="E147" s="236">
        <v>379.78919999999954</v>
      </c>
      <c r="F147" s="236">
        <v>421.8458799999986</v>
      </c>
      <c r="G147" s="236">
        <v>409.76377912678737</v>
      </c>
      <c r="H147" s="236">
        <v>384.83368999999846</v>
      </c>
      <c r="I147" s="236">
        <v>482.07170999999954</v>
      </c>
      <c r="J147" s="236">
        <v>484.11627000000084</v>
      </c>
      <c r="K147" s="236">
        <v>439.99398000000201</v>
      </c>
      <c r="L147" s="236">
        <v>618.6270323233141</v>
      </c>
      <c r="M147" s="236">
        <v>632.71113077755444</v>
      </c>
      <c r="N147" s="236">
        <v>554.67456925850854</v>
      </c>
      <c r="O147" s="236">
        <v>655.27305011909527</v>
      </c>
      <c r="P147" s="236">
        <v>640.8727289303838</v>
      </c>
      <c r="Q147" s="236">
        <v>698.52762595438151</v>
      </c>
      <c r="R147" s="236">
        <v>687.94297557871027</v>
      </c>
      <c r="S147" s="236">
        <v>686.04678900447971</v>
      </c>
      <c r="T147" s="236">
        <v>664.9844036979232</v>
      </c>
      <c r="U147" s="236">
        <v>653.7602041274024</v>
      </c>
      <c r="V147" s="236">
        <v>649.24066064731653</v>
      </c>
      <c r="W147" s="236">
        <v>652.93884112325327</v>
      </c>
      <c r="X147" s="236">
        <v>635.83025563611773</v>
      </c>
      <c r="Y147" s="236">
        <v>641.59686814260294</v>
      </c>
      <c r="Z147" s="236">
        <v>644.3963354411967</v>
      </c>
      <c r="AA147" s="236">
        <v>631.27635626648976</v>
      </c>
      <c r="AB147" s="236">
        <v>628.99894751026113</v>
      </c>
      <c r="AC147" s="236">
        <v>612.07753576719506</v>
      </c>
      <c r="AD147" s="236">
        <v>616.98423566541999</v>
      </c>
      <c r="AE147" s="236">
        <v>619.61504640565795</v>
      </c>
      <c r="AF147" s="236">
        <v>600.22346578430108</v>
      </c>
      <c r="AG147" s="236">
        <v>605.71741797873176</v>
      </c>
      <c r="AH147" s="236">
        <v>596.07407637888389</v>
      </c>
      <c r="AI147" s="236">
        <v>619.2958575335964</v>
      </c>
      <c r="AJ147" s="236">
        <v>620.74164858224538</v>
      </c>
      <c r="AK147" s="236">
        <v>600.87769402558467</v>
      </c>
      <c r="AL147" s="236">
        <v>603.87310769085127</v>
      </c>
      <c r="AM147" s="236">
        <v>588.73985750389591</v>
      </c>
      <c r="AN147" s="236">
        <v>581.80059981293937</v>
      </c>
      <c r="AO147" s="236">
        <v>579.71320852868269</v>
      </c>
      <c r="AP147" s="236">
        <v>579.91692562558671</v>
      </c>
      <c r="AQ147" s="236">
        <v>598.504162444342</v>
      </c>
      <c r="AR147" s="236">
        <v>613.44272746890454</v>
      </c>
      <c r="AS147" s="236">
        <v>667.75910940239601</v>
      </c>
      <c r="AT147" s="236">
        <v>709.6993692442777</v>
      </c>
      <c r="AU147" s="236">
        <v>712.9966776622</v>
      </c>
      <c r="AV147" s="236">
        <v>722.50973090612479</v>
      </c>
      <c r="AW147" s="236">
        <v>709.9191978057612</v>
      </c>
      <c r="AX147" s="236">
        <v>735.47013665134887</v>
      </c>
      <c r="AY147" s="236">
        <v>757.393736517962</v>
      </c>
      <c r="AZ147" s="236">
        <v>753.57910516260824</v>
      </c>
    </row>
    <row r="148" spans="1:52" ht="12" customHeight="1" x14ac:dyDescent="0.35">
      <c r="A148" s="237" t="s">
        <v>2614</v>
      </c>
      <c r="B148" s="238">
        <v>228.87671031496606</v>
      </c>
      <c r="C148" s="238">
        <v>275.53698999999961</v>
      </c>
      <c r="D148" s="238">
        <v>310.5368899999994</v>
      </c>
      <c r="E148" s="238">
        <v>379.78919999999954</v>
      </c>
      <c r="F148" s="238">
        <v>421.8458799999986</v>
      </c>
      <c r="G148" s="238">
        <v>409.76377912678737</v>
      </c>
      <c r="H148" s="238">
        <v>384.83368999999846</v>
      </c>
      <c r="I148" s="238">
        <v>482.07170999999954</v>
      </c>
      <c r="J148" s="238">
        <v>484.11627000000084</v>
      </c>
      <c r="K148" s="238">
        <v>439.99398000000201</v>
      </c>
      <c r="L148" s="238">
        <v>618.4837237846225</v>
      </c>
      <c r="M148" s="238">
        <v>632.56782337342054</v>
      </c>
      <c r="N148" s="238">
        <v>554.531261132841</v>
      </c>
      <c r="O148" s="238">
        <v>655.10585737552992</v>
      </c>
      <c r="P148" s="238">
        <v>640.70553484023969</v>
      </c>
      <c r="Q148" s="238">
        <v>698.36043221401565</v>
      </c>
      <c r="R148" s="238">
        <v>687.78584370307647</v>
      </c>
      <c r="S148" s="238">
        <v>685.87078807169712</v>
      </c>
      <c r="T148" s="238">
        <v>664.79673878109827</v>
      </c>
      <c r="U148" s="238">
        <v>653.54265045831062</v>
      </c>
      <c r="V148" s="238">
        <v>648.96271994365043</v>
      </c>
      <c r="W148" s="238">
        <v>652.60462271670588</v>
      </c>
      <c r="X148" s="238">
        <v>635.30563191302087</v>
      </c>
      <c r="Y148" s="238">
        <v>640.92599322002991</v>
      </c>
      <c r="Z148" s="238">
        <v>643.20986264244948</v>
      </c>
      <c r="AA148" s="238">
        <v>629.62366586081532</v>
      </c>
      <c r="AB148" s="238">
        <v>627.02151646606058</v>
      </c>
      <c r="AC148" s="238">
        <v>609.84627615852241</v>
      </c>
      <c r="AD148" s="238">
        <v>614.66521352470647</v>
      </c>
      <c r="AE148" s="238">
        <v>617.21215198876814</v>
      </c>
      <c r="AF148" s="238">
        <v>597.71570221870002</v>
      </c>
      <c r="AG148" s="238">
        <v>602.93905975192695</v>
      </c>
      <c r="AH148" s="238">
        <v>592.67715962776686</v>
      </c>
      <c r="AI148" s="238">
        <v>615.53150971032369</v>
      </c>
      <c r="AJ148" s="238">
        <v>616.74489100083304</v>
      </c>
      <c r="AK148" s="238">
        <v>596.7932336143723</v>
      </c>
      <c r="AL148" s="238">
        <v>599.77232104789232</v>
      </c>
      <c r="AM148" s="238">
        <v>584.59837170583182</v>
      </c>
      <c r="AN148" s="238">
        <v>577.60983289871263</v>
      </c>
      <c r="AO148" s="238">
        <v>575.4892833840056</v>
      </c>
      <c r="AP148" s="238">
        <v>575.68301873320013</v>
      </c>
      <c r="AQ148" s="238">
        <v>594.24292920990786</v>
      </c>
      <c r="AR148" s="238">
        <v>609.17534724953771</v>
      </c>
      <c r="AS148" s="238">
        <v>663.49177576237298</v>
      </c>
      <c r="AT148" s="238">
        <v>705.53036735536944</v>
      </c>
      <c r="AU148" s="238">
        <v>708.91925158332208</v>
      </c>
      <c r="AV148" s="238">
        <v>718.48849501403595</v>
      </c>
      <c r="AW148" s="238">
        <v>705.93083166882218</v>
      </c>
      <c r="AX148" s="238">
        <v>731.47834403223453</v>
      </c>
      <c r="AY148" s="238">
        <v>753.38399477641315</v>
      </c>
      <c r="AZ148" s="238">
        <v>749.55165723505172</v>
      </c>
    </row>
    <row r="149" spans="1:52" ht="12" customHeight="1" x14ac:dyDescent="0.35">
      <c r="A149" s="237" t="s">
        <v>2615</v>
      </c>
      <c r="B149" s="238">
        <v>0</v>
      </c>
      <c r="C149" s="238">
        <v>0</v>
      </c>
      <c r="D149" s="238">
        <v>0</v>
      </c>
      <c r="E149" s="238">
        <v>0</v>
      </c>
      <c r="F149" s="238">
        <v>0</v>
      </c>
      <c r="G149" s="238">
        <v>0</v>
      </c>
      <c r="H149" s="238">
        <v>0</v>
      </c>
      <c r="I149" s="238">
        <v>0</v>
      </c>
      <c r="J149" s="238">
        <v>0</v>
      </c>
      <c r="K149" s="238">
        <v>0</v>
      </c>
      <c r="L149" s="238">
        <v>0.14330853869156726</v>
      </c>
      <c r="M149" s="238">
        <v>0.14330740413387388</v>
      </c>
      <c r="N149" s="238">
        <v>0.14330812566753234</v>
      </c>
      <c r="O149" s="238">
        <v>0.16719274356539976</v>
      </c>
      <c r="P149" s="238">
        <v>0.16719409014410128</v>
      </c>
      <c r="Q149" s="238">
        <v>0.16719374036590959</v>
      </c>
      <c r="R149" s="238">
        <v>0.15713187563379591</v>
      </c>
      <c r="S149" s="238">
        <v>0.17600093278254358</v>
      </c>
      <c r="T149" s="238">
        <v>0.18766491682496364</v>
      </c>
      <c r="U149" s="238">
        <v>0.21755366909180832</v>
      </c>
      <c r="V149" s="238">
        <v>0.27794070366610796</v>
      </c>
      <c r="W149" s="238">
        <v>0.33421840654736107</v>
      </c>
      <c r="X149" s="238">
        <v>0.52462372309680616</v>
      </c>
      <c r="Y149" s="238">
        <v>0.67087492257300796</v>
      </c>
      <c r="Z149" s="238">
        <v>1.186472798747207</v>
      </c>
      <c r="AA149" s="238">
        <v>1.6526904056744094</v>
      </c>
      <c r="AB149" s="238">
        <v>1.977431044200574</v>
      </c>
      <c r="AC149" s="238">
        <v>2.2312596086726315</v>
      </c>
      <c r="AD149" s="238">
        <v>2.3190221407135376</v>
      </c>
      <c r="AE149" s="238">
        <v>2.4028944168898385</v>
      </c>
      <c r="AF149" s="238">
        <v>2.5077635656010759</v>
      </c>
      <c r="AG149" s="238">
        <v>2.7783582268048401</v>
      </c>
      <c r="AH149" s="238">
        <v>3.3969167511170357</v>
      </c>
      <c r="AI149" s="238">
        <v>3.7643478232726593</v>
      </c>
      <c r="AJ149" s="238">
        <v>3.996757581412353</v>
      </c>
      <c r="AK149" s="238">
        <v>4.0844604112124285</v>
      </c>
      <c r="AL149" s="238">
        <v>4.1007866429589024</v>
      </c>
      <c r="AM149" s="238">
        <v>4.1414857980641049</v>
      </c>
      <c r="AN149" s="238">
        <v>4.190766914226745</v>
      </c>
      <c r="AO149" s="238">
        <v>4.2239251446770485</v>
      </c>
      <c r="AP149" s="238">
        <v>4.2339068923866092</v>
      </c>
      <c r="AQ149" s="238">
        <v>4.2612332344341439</v>
      </c>
      <c r="AR149" s="238">
        <v>4.2673802193668458</v>
      </c>
      <c r="AS149" s="238">
        <v>4.2673336400229713</v>
      </c>
      <c r="AT149" s="238">
        <v>4.1690018889083102</v>
      </c>
      <c r="AU149" s="238">
        <v>4.0774260788778713</v>
      </c>
      <c r="AV149" s="238">
        <v>4.0212358920888178</v>
      </c>
      <c r="AW149" s="238">
        <v>3.9883661369390566</v>
      </c>
      <c r="AX149" s="238">
        <v>3.9917926191143764</v>
      </c>
      <c r="AY149" s="238">
        <v>4.0097417415488348</v>
      </c>
      <c r="AZ149" s="238">
        <v>4.027447927556512</v>
      </c>
    </row>
    <row r="150" spans="1:52" ht="12" customHeight="1" x14ac:dyDescent="0.35">
      <c r="A150" s="235" t="s">
        <v>2616</v>
      </c>
      <c r="B150" s="236">
        <v>5846.769767185091</v>
      </c>
      <c r="C150" s="236">
        <v>5630.8963199999989</v>
      </c>
      <c r="D150" s="236">
        <v>6082.6498600000023</v>
      </c>
      <c r="E150" s="236">
        <v>7163.4676399999989</v>
      </c>
      <c r="F150" s="236">
        <v>7022.6994899999981</v>
      </c>
      <c r="G150" s="236">
        <v>7306.2084788146103</v>
      </c>
      <c r="H150" s="236">
        <v>7738.9889000000003</v>
      </c>
      <c r="I150" s="236">
        <v>8168.6222399999979</v>
      </c>
      <c r="J150" s="236">
        <v>7915.7598400000006</v>
      </c>
      <c r="K150" s="236">
        <v>7528.2638999999972</v>
      </c>
      <c r="L150" s="236">
        <v>7514.954834833422</v>
      </c>
      <c r="M150" s="236">
        <v>7919.1398322141667</v>
      </c>
      <c r="N150" s="236">
        <v>7820.8919536604562</v>
      </c>
      <c r="O150" s="236">
        <v>8146.0831636071016</v>
      </c>
      <c r="P150" s="236">
        <v>7518.4930196034084</v>
      </c>
      <c r="Q150" s="236">
        <v>7153.6128514127067</v>
      </c>
      <c r="R150" s="236">
        <v>7287.6473716956962</v>
      </c>
      <c r="S150" s="236">
        <v>7502.3186346687371</v>
      </c>
      <c r="T150" s="236">
        <v>7648.5285846982397</v>
      </c>
      <c r="U150" s="236">
        <v>7829.468337770485</v>
      </c>
      <c r="V150" s="236">
        <v>8081.9103941680933</v>
      </c>
      <c r="W150" s="236">
        <v>8399.8050923593255</v>
      </c>
      <c r="X150" s="236">
        <v>8821.940574854616</v>
      </c>
      <c r="Y150" s="236">
        <v>9499.4904593888314</v>
      </c>
      <c r="Z150" s="236">
        <v>9823.6383831376879</v>
      </c>
      <c r="AA150" s="236">
        <v>10104.158299157551</v>
      </c>
      <c r="AB150" s="236">
        <v>10463.771791197019</v>
      </c>
      <c r="AC150" s="236">
        <v>10998.889425704052</v>
      </c>
      <c r="AD150" s="236">
        <v>11307.601741497469</v>
      </c>
      <c r="AE150" s="236">
        <v>11493.458989284245</v>
      </c>
      <c r="AF150" s="236">
        <v>12037.671202676076</v>
      </c>
      <c r="AG150" s="236">
        <v>12288.435752381174</v>
      </c>
      <c r="AH150" s="236">
        <v>12721.040272790733</v>
      </c>
      <c r="AI150" s="236">
        <v>13295.356502448994</v>
      </c>
      <c r="AJ150" s="236">
        <v>13605.824841031117</v>
      </c>
      <c r="AK150" s="236">
        <v>14220.010633567999</v>
      </c>
      <c r="AL150" s="236">
        <v>14365.522788028875</v>
      </c>
      <c r="AM150" s="236">
        <v>14786.868198926883</v>
      </c>
      <c r="AN150" s="236">
        <v>15269.744654830969</v>
      </c>
      <c r="AO150" s="236">
        <v>15701.101228487609</v>
      </c>
      <c r="AP150" s="236">
        <v>16123.139511270263</v>
      </c>
      <c r="AQ150" s="236">
        <v>16763.824237799479</v>
      </c>
      <c r="AR150" s="236">
        <v>17244.234013594018</v>
      </c>
      <c r="AS150" s="236">
        <v>17940.981185754576</v>
      </c>
      <c r="AT150" s="236">
        <v>18250.835975067053</v>
      </c>
      <c r="AU150" s="236">
        <v>18542.593179464595</v>
      </c>
      <c r="AV150" s="236">
        <v>18995.466886058584</v>
      </c>
      <c r="AW150" s="236">
        <v>19662.069030096372</v>
      </c>
      <c r="AX150" s="236">
        <v>20280.823835892341</v>
      </c>
      <c r="AY150" s="236">
        <v>20642.623850850152</v>
      </c>
      <c r="AZ150" s="236">
        <v>21188.498123122565</v>
      </c>
    </row>
    <row r="151" spans="1:52" ht="12" customHeight="1" x14ac:dyDescent="0.35">
      <c r="A151" s="239" t="s">
        <v>2617</v>
      </c>
      <c r="B151" s="240">
        <v>17186.63162373273</v>
      </c>
      <c r="C151" s="240">
        <v>16926.276669999999</v>
      </c>
      <c r="D151" s="240">
        <v>17046.779149999995</v>
      </c>
      <c r="E151" s="240">
        <v>16916.030139999995</v>
      </c>
      <c r="F151" s="240">
        <v>16993.405950000004</v>
      </c>
      <c r="G151" s="240">
        <v>17387.038935565008</v>
      </c>
      <c r="H151" s="240">
        <v>17209.222859999998</v>
      </c>
      <c r="I151" s="240">
        <v>17295.60497</v>
      </c>
      <c r="J151" s="240">
        <v>17271.484749999996</v>
      </c>
      <c r="K151" s="240">
        <v>14930.572569999998</v>
      </c>
      <c r="L151" s="240">
        <v>16350.435567038456</v>
      </c>
      <c r="M151" s="240">
        <v>16252.099566526009</v>
      </c>
      <c r="N151" s="240">
        <v>15982.791161230241</v>
      </c>
      <c r="O151" s="240">
        <v>15512.990351455735</v>
      </c>
      <c r="P151" s="240">
        <v>15467.650708033327</v>
      </c>
      <c r="Q151" s="240">
        <v>15520.916261752187</v>
      </c>
      <c r="R151" s="240">
        <v>15442.424441312935</v>
      </c>
      <c r="S151" s="240">
        <v>15679.567941305835</v>
      </c>
      <c r="T151" s="240">
        <v>15815.976040240568</v>
      </c>
      <c r="U151" s="240">
        <v>15917.09169129261</v>
      </c>
      <c r="V151" s="240">
        <v>16206.440260475398</v>
      </c>
      <c r="W151" s="240">
        <v>16286.788392673001</v>
      </c>
      <c r="X151" s="240">
        <v>16365.597328699567</v>
      </c>
      <c r="Y151" s="240">
        <v>16368.560568315605</v>
      </c>
      <c r="Z151" s="240">
        <v>16487.736411485374</v>
      </c>
      <c r="AA151" s="240">
        <v>16482.819723310928</v>
      </c>
      <c r="AB151" s="240">
        <v>16602.603747731129</v>
      </c>
      <c r="AC151" s="240">
        <v>16609.063886641525</v>
      </c>
      <c r="AD151" s="240">
        <v>16712.24890275349</v>
      </c>
      <c r="AE151" s="240">
        <v>16763.774606997587</v>
      </c>
      <c r="AF151" s="240">
        <v>16789.97959488181</v>
      </c>
      <c r="AG151" s="240">
        <v>16850.622028476009</v>
      </c>
      <c r="AH151" s="240">
        <v>16936.136305006119</v>
      </c>
      <c r="AI151" s="240">
        <v>17006.072327816088</v>
      </c>
      <c r="AJ151" s="240">
        <v>17076.094357996128</v>
      </c>
      <c r="AK151" s="240">
        <v>17118.442997420545</v>
      </c>
      <c r="AL151" s="240">
        <v>17227.150108169408</v>
      </c>
      <c r="AM151" s="240">
        <v>17304.839546453055</v>
      </c>
      <c r="AN151" s="240">
        <v>17412.563830736224</v>
      </c>
      <c r="AO151" s="240">
        <v>17502.30377116763</v>
      </c>
      <c r="AP151" s="240">
        <v>17595.178280040429</v>
      </c>
      <c r="AQ151" s="240">
        <v>17710.835819832355</v>
      </c>
      <c r="AR151" s="240">
        <v>17857.230380539942</v>
      </c>
      <c r="AS151" s="240">
        <v>17944.958265686382</v>
      </c>
      <c r="AT151" s="240">
        <v>18119.968944992404</v>
      </c>
      <c r="AU151" s="240">
        <v>18264.629317577943</v>
      </c>
      <c r="AV151" s="240">
        <v>18454.93323142494</v>
      </c>
      <c r="AW151" s="240">
        <v>18645.006343206845</v>
      </c>
      <c r="AX151" s="240">
        <v>18800.65899254234</v>
      </c>
      <c r="AY151" s="240">
        <v>18982.954320561374</v>
      </c>
      <c r="AZ151" s="240">
        <v>19170.695736755566</v>
      </c>
    </row>
    <row r="152" spans="1:52" ht="12" customHeight="1" x14ac:dyDescent="0.35">
      <c r="A152" s="231" t="s">
        <v>2618</v>
      </c>
      <c r="B152" s="232">
        <v>56787.25549110819</v>
      </c>
      <c r="C152" s="232">
        <v>57178.744179999958</v>
      </c>
      <c r="D152" s="232">
        <v>57555.368880000009</v>
      </c>
      <c r="E152" s="232">
        <v>60390.54271999999</v>
      </c>
      <c r="F152" s="232">
        <v>57469.876849999964</v>
      </c>
      <c r="G152" s="232">
        <v>57633.43361410802</v>
      </c>
      <c r="H152" s="232">
        <v>55830.553360000005</v>
      </c>
      <c r="I152" s="232">
        <v>58148.721049999956</v>
      </c>
      <c r="J152" s="232">
        <v>56418.622890000013</v>
      </c>
      <c r="K152" s="232">
        <v>49807.508899999993</v>
      </c>
      <c r="L152" s="232">
        <v>51715.847021317932</v>
      </c>
      <c r="M152" s="232">
        <v>52185.454291860973</v>
      </c>
      <c r="N152" s="232">
        <v>51822.476417218051</v>
      </c>
      <c r="O152" s="232">
        <v>52601.795176741769</v>
      </c>
      <c r="P152" s="232">
        <v>51622.23429897915</v>
      </c>
      <c r="Q152" s="232">
        <v>50386.588040582326</v>
      </c>
      <c r="R152" s="232">
        <v>50356.623860486514</v>
      </c>
      <c r="S152" s="232">
        <v>51249.472843431242</v>
      </c>
      <c r="T152" s="232">
        <v>51180.607643414922</v>
      </c>
      <c r="U152" s="232">
        <v>51119.883111793366</v>
      </c>
      <c r="V152" s="232">
        <v>51582.320092421032</v>
      </c>
      <c r="W152" s="232">
        <v>51876.386164176634</v>
      </c>
      <c r="X152" s="232">
        <v>51957.341269539851</v>
      </c>
      <c r="Y152" s="232">
        <v>51860.537103791656</v>
      </c>
      <c r="Z152" s="232">
        <v>51946.247777499011</v>
      </c>
      <c r="AA152" s="243">
        <v>52062.368656850253</v>
      </c>
      <c r="AB152" s="232">
        <v>52366.961515964838</v>
      </c>
      <c r="AC152" s="232">
        <v>52384.720078265716</v>
      </c>
      <c r="AD152" s="232">
        <v>52643.213102611546</v>
      </c>
      <c r="AE152" s="232">
        <v>52784.567383767317</v>
      </c>
      <c r="AF152" s="232">
        <v>52718.342037269053</v>
      </c>
      <c r="AG152" s="232">
        <v>52869.049618889912</v>
      </c>
      <c r="AH152" s="232">
        <v>52829.180544838149</v>
      </c>
      <c r="AI152" s="232">
        <v>52811.646979782054</v>
      </c>
      <c r="AJ152" s="232">
        <v>52815.613471471239</v>
      </c>
      <c r="AK152" s="232">
        <v>52773.644061024999</v>
      </c>
      <c r="AL152" s="232">
        <v>53084.011213714351</v>
      </c>
      <c r="AM152" s="232">
        <v>53182.946410308097</v>
      </c>
      <c r="AN152" s="232">
        <v>53335.271502874792</v>
      </c>
      <c r="AO152" s="232">
        <v>53477.623606740155</v>
      </c>
      <c r="AP152" s="232">
        <v>53643.367975882305</v>
      </c>
      <c r="AQ152" s="232">
        <v>53811.355884009783</v>
      </c>
      <c r="AR152" s="232">
        <v>54009.281440247469</v>
      </c>
      <c r="AS152" s="232">
        <v>53958.536656685996</v>
      </c>
      <c r="AT152" s="232">
        <v>54075.687498358326</v>
      </c>
      <c r="AU152" s="232">
        <v>54220.067990216012</v>
      </c>
      <c r="AV152" s="232">
        <v>54417.050865996098</v>
      </c>
      <c r="AW152" s="232">
        <v>54376.843086300934</v>
      </c>
      <c r="AX152" s="232">
        <v>54611.692371540208</v>
      </c>
      <c r="AY152" s="232">
        <v>54792.194535531307</v>
      </c>
      <c r="AZ152" s="232">
        <v>54861.649694844644</v>
      </c>
    </row>
    <row r="153" spans="1:52" ht="12" customHeight="1" x14ac:dyDescent="0.35">
      <c r="A153" s="241" t="s">
        <v>2619</v>
      </c>
      <c r="B153" s="216">
        <v>40109.490557885605</v>
      </c>
      <c r="C153" s="216">
        <v>40619.027353155267</v>
      </c>
      <c r="D153" s="216">
        <v>41744.78457509978</v>
      </c>
      <c r="E153" s="216">
        <v>44121.738581050427</v>
      </c>
      <c r="F153" s="216">
        <v>41848.136675974303</v>
      </c>
      <c r="G153" s="216">
        <v>42013.504308851858</v>
      </c>
      <c r="H153" s="216">
        <v>41169.034788005083</v>
      </c>
      <c r="I153" s="216">
        <v>43008.522116908236</v>
      </c>
      <c r="J153" s="216">
        <v>43121.756520056784</v>
      </c>
      <c r="K153" s="216">
        <v>36877.189349086613</v>
      </c>
      <c r="L153" s="216">
        <v>39201.278190889308</v>
      </c>
      <c r="M153" s="216">
        <v>40011.015785478456</v>
      </c>
      <c r="N153" s="216">
        <v>39565.609294822425</v>
      </c>
      <c r="O153" s="216">
        <v>40863.852068712142</v>
      </c>
      <c r="P153" s="216">
        <v>39619.709227847263</v>
      </c>
      <c r="Q153" s="216">
        <v>39032.35980792452</v>
      </c>
      <c r="R153" s="216">
        <v>39074.212786991862</v>
      </c>
      <c r="S153" s="216">
        <v>39798.486123209383</v>
      </c>
      <c r="T153" s="216">
        <v>39685.029900295893</v>
      </c>
      <c r="U153" s="216">
        <v>39678.093787471938</v>
      </c>
      <c r="V153" s="216">
        <v>40086.217525279419</v>
      </c>
      <c r="W153" s="216">
        <v>40328.911533632971</v>
      </c>
      <c r="X153" s="216">
        <v>40389.324172422683</v>
      </c>
      <c r="Y153" s="216">
        <v>40345.373851370598</v>
      </c>
      <c r="Z153" s="216">
        <v>40440.286030840733</v>
      </c>
      <c r="AA153" s="216">
        <v>40536.39094428128</v>
      </c>
      <c r="AB153" s="216">
        <v>40765.280818253246</v>
      </c>
      <c r="AC153" s="216">
        <v>40777.262956992425</v>
      </c>
      <c r="AD153" s="216">
        <v>40940.943833857011</v>
      </c>
      <c r="AE153" s="216">
        <v>41066.566229256299</v>
      </c>
      <c r="AF153" s="216">
        <v>40943.059512095431</v>
      </c>
      <c r="AG153" s="216">
        <v>41065.16965285992</v>
      </c>
      <c r="AH153" s="216">
        <v>40973.923127397728</v>
      </c>
      <c r="AI153" s="216">
        <v>40936.519957127886</v>
      </c>
      <c r="AJ153" s="216">
        <v>40936.060732863625</v>
      </c>
      <c r="AK153" s="216">
        <v>40878.057128750457</v>
      </c>
      <c r="AL153" s="216">
        <v>41090.182841199676</v>
      </c>
      <c r="AM153" s="216">
        <v>41113.080844386546</v>
      </c>
      <c r="AN153" s="216">
        <v>41191.326217178932</v>
      </c>
      <c r="AO153" s="216">
        <v>41277.285350650032</v>
      </c>
      <c r="AP153" s="216">
        <v>41376.565933205871</v>
      </c>
      <c r="AQ153" s="216">
        <v>41462.882620636337</v>
      </c>
      <c r="AR153" s="216">
        <v>41583.466448174455</v>
      </c>
      <c r="AS153" s="216">
        <v>41513.581984892677</v>
      </c>
      <c r="AT153" s="216">
        <v>41563.955554656641</v>
      </c>
      <c r="AU153" s="216">
        <v>41642.978085094022</v>
      </c>
      <c r="AV153" s="216">
        <v>41768.224390290947</v>
      </c>
      <c r="AW153" s="216">
        <v>41721.034037533296</v>
      </c>
      <c r="AX153" s="216">
        <v>41865.262955344435</v>
      </c>
      <c r="AY153" s="216">
        <v>42020.113607956511</v>
      </c>
      <c r="AZ153" s="216">
        <v>41995.169775772585</v>
      </c>
    </row>
    <row r="154" spans="1:52" ht="12" customHeight="1" x14ac:dyDescent="0.35">
      <c r="A154" s="208" t="s">
        <v>2591</v>
      </c>
      <c r="B154" s="209">
        <v>15961.600716153831</v>
      </c>
      <c r="C154" s="209">
        <v>15733.369636139996</v>
      </c>
      <c r="D154" s="209">
        <v>14958.142906799918</v>
      </c>
      <c r="E154" s="209">
        <v>15361.993246728534</v>
      </c>
      <c r="F154" s="209">
        <v>14799.322422555395</v>
      </c>
      <c r="G154" s="209">
        <v>14789.815423280788</v>
      </c>
      <c r="H154" s="209">
        <v>13842.250673835757</v>
      </c>
      <c r="I154" s="209">
        <v>14328.004415844185</v>
      </c>
      <c r="J154" s="209">
        <v>12493.678800524369</v>
      </c>
      <c r="K154" s="209">
        <v>12081.50668997603</v>
      </c>
      <c r="L154" s="209">
        <v>11764.177376408599</v>
      </c>
      <c r="M154" s="209">
        <v>11444.180013408844</v>
      </c>
      <c r="N154" s="209">
        <v>11530.700348430877</v>
      </c>
      <c r="O154" s="209">
        <v>10988.568685484264</v>
      </c>
      <c r="P154" s="209">
        <v>11266.498983904232</v>
      </c>
      <c r="Q154" s="209">
        <v>10600.876620627598</v>
      </c>
      <c r="R154" s="209">
        <v>10530.144286979092</v>
      </c>
      <c r="S154" s="209">
        <v>10688.710846481925</v>
      </c>
      <c r="T154" s="209">
        <v>10727.07503310601</v>
      </c>
      <c r="U154" s="209">
        <v>10672.362664129972</v>
      </c>
      <c r="V154" s="209">
        <v>10720.064948626501</v>
      </c>
      <c r="W154" s="209">
        <v>10771.353520544226</v>
      </c>
      <c r="X154" s="209">
        <v>10791.019133371225</v>
      </c>
      <c r="Y154" s="209">
        <v>10741.102365651677</v>
      </c>
      <c r="Z154" s="209">
        <v>10731.437985271676</v>
      </c>
      <c r="AA154" s="209">
        <v>10751.333812551435</v>
      </c>
      <c r="AB154" s="209">
        <v>10822.591161550328</v>
      </c>
      <c r="AC154" s="209">
        <v>10824.775317951708</v>
      </c>
      <c r="AD154" s="209">
        <v>10917.624273115107</v>
      </c>
      <c r="AE154" s="209">
        <v>10932.493251582933</v>
      </c>
      <c r="AF154" s="209">
        <v>10984.70089753506</v>
      </c>
      <c r="AG154" s="209">
        <v>11009.813043192371</v>
      </c>
      <c r="AH154" s="209">
        <v>11057.374400802119</v>
      </c>
      <c r="AI154" s="209">
        <v>11074.498753959309</v>
      </c>
      <c r="AJ154" s="209">
        <v>11076.603438572971</v>
      </c>
      <c r="AK154" s="209">
        <v>11088.818142080241</v>
      </c>
      <c r="AL154" s="209">
        <v>11179.71603586667</v>
      </c>
      <c r="AM154" s="209">
        <v>11248.726161319542</v>
      </c>
      <c r="AN154" s="209">
        <v>11315.167960098586</v>
      </c>
      <c r="AO154" s="209">
        <v>11363.88859852586</v>
      </c>
      <c r="AP154" s="209">
        <v>11423.019746273711</v>
      </c>
      <c r="AQ154" s="209">
        <v>11500.179757284668</v>
      </c>
      <c r="AR154" s="209">
        <v>11574.000350495555</v>
      </c>
      <c r="AS154" s="209">
        <v>11590.168099903807</v>
      </c>
      <c r="AT154" s="209">
        <v>11648.841663425865</v>
      </c>
      <c r="AU154" s="209">
        <v>11707.276470947454</v>
      </c>
      <c r="AV154" s="209">
        <v>11770.301344658901</v>
      </c>
      <c r="AW154" s="209">
        <v>11767.88580935804</v>
      </c>
      <c r="AX154" s="209">
        <v>11852.805083330482</v>
      </c>
      <c r="AY154" s="209">
        <v>11873.329906081568</v>
      </c>
      <c r="AZ154" s="209">
        <v>11957.633909169939</v>
      </c>
    </row>
    <row r="155" spans="1:52" ht="12" customHeight="1" x14ac:dyDescent="0.35">
      <c r="A155" s="242" t="s">
        <v>2592</v>
      </c>
      <c r="B155" s="219">
        <v>716.16421706875258</v>
      </c>
      <c r="C155" s="219">
        <v>826.34719070470226</v>
      </c>
      <c r="D155" s="219">
        <v>852.44139810030822</v>
      </c>
      <c r="E155" s="219">
        <v>906.81089222103321</v>
      </c>
      <c r="F155" s="219">
        <v>822.41775147026942</v>
      </c>
      <c r="G155" s="219">
        <v>830.11388197537792</v>
      </c>
      <c r="H155" s="219">
        <v>819.26789815916482</v>
      </c>
      <c r="I155" s="219">
        <v>812.19451724753299</v>
      </c>
      <c r="J155" s="219">
        <v>803.1875694188617</v>
      </c>
      <c r="K155" s="219">
        <v>848.8128609373515</v>
      </c>
      <c r="L155" s="219">
        <v>750.39145402002839</v>
      </c>
      <c r="M155" s="219">
        <v>730.25849297366608</v>
      </c>
      <c r="N155" s="219">
        <v>726.16677396474745</v>
      </c>
      <c r="O155" s="219">
        <v>749.37442254536074</v>
      </c>
      <c r="P155" s="219">
        <v>736.02608722765615</v>
      </c>
      <c r="Q155" s="219">
        <v>753.35161203020857</v>
      </c>
      <c r="R155" s="219">
        <v>752.2667865155579</v>
      </c>
      <c r="S155" s="219">
        <v>762.27587373993265</v>
      </c>
      <c r="T155" s="219">
        <v>768.50271001301485</v>
      </c>
      <c r="U155" s="219">
        <v>769.42666019145668</v>
      </c>
      <c r="V155" s="219">
        <v>776.03761851511058</v>
      </c>
      <c r="W155" s="219">
        <v>776.1211099994365</v>
      </c>
      <c r="X155" s="219">
        <v>776.99796374593745</v>
      </c>
      <c r="Y155" s="219">
        <v>774.06088676938043</v>
      </c>
      <c r="Z155" s="219">
        <v>774.52376138660463</v>
      </c>
      <c r="AA155" s="219">
        <v>774.64390001753895</v>
      </c>
      <c r="AB155" s="219">
        <v>779.08953616126678</v>
      </c>
      <c r="AC155" s="219">
        <v>782.6818033215817</v>
      </c>
      <c r="AD155" s="219">
        <v>784.64499563942604</v>
      </c>
      <c r="AE155" s="219">
        <v>785.50790292808438</v>
      </c>
      <c r="AF155" s="219">
        <v>790.58162763855842</v>
      </c>
      <c r="AG155" s="219">
        <v>794.06692283762061</v>
      </c>
      <c r="AH155" s="219">
        <v>797.88301663830362</v>
      </c>
      <c r="AI155" s="219">
        <v>800.62826869486003</v>
      </c>
      <c r="AJ155" s="219">
        <v>802.94930003463742</v>
      </c>
      <c r="AK155" s="219">
        <v>806.76879019430237</v>
      </c>
      <c r="AL155" s="219">
        <v>814.11233664800875</v>
      </c>
      <c r="AM155" s="219">
        <v>821.13940460200649</v>
      </c>
      <c r="AN155" s="219">
        <v>828.77732559727053</v>
      </c>
      <c r="AO155" s="219">
        <v>836.44965756426529</v>
      </c>
      <c r="AP155" s="219">
        <v>843.78229640271866</v>
      </c>
      <c r="AQ155" s="219">
        <v>848.29350608877337</v>
      </c>
      <c r="AR155" s="219">
        <v>851.81464157746279</v>
      </c>
      <c r="AS155" s="219">
        <v>854.7865718895132</v>
      </c>
      <c r="AT155" s="219">
        <v>862.89028027582697</v>
      </c>
      <c r="AU155" s="219">
        <v>869.81343417454218</v>
      </c>
      <c r="AV155" s="219">
        <v>878.52513104625007</v>
      </c>
      <c r="AW155" s="219">
        <v>887.92323940959295</v>
      </c>
      <c r="AX155" s="219">
        <v>893.62433286529028</v>
      </c>
      <c r="AY155" s="219">
        <v>898.75102149322845</v>
      </c>
      <c r="AZ155" s="219">
        <v>908.84600990211595</v>
      </c>
    </row>
    <row r="157" spans="1:52" ht="12" customHeight="1" x14ac:dyDescent="0.35">
      <c r="A157" s="204" t="s">
        <v>2620</v>
      </c>
      <c r="B157" s="230"/>
      <c r="C157" s="230"/>
      <c r="D157" s="230"/>
      <c r="E157" s="230"/>
      <c r="F157" s="230"/>
      <c r="G157" s="230"/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</row>
    <row r="158" spans="1:52" ht="12" customHeight="1" x14ac:dyDescent="0.35">
      <c r="A158" s="231" t="s">
        <v>2602</v>
      </c>
      <c r="B158" s="232">
        <v>84486.516718857441</v>
      </c>
      <c r="C158" s="232">
        <v>83140.397839999991</v>
      </c>
      <c r="D158" s="232">
        <v>82966.191160000017</v>
      </c>
      <c r="E158" s="232">
        <v>84118.172959999982</v>
      </c>
      <c r="F158" s="232">
        <v>85339.024779999949</v>
      </c>
      <c r="G158" s="232">
        <v>86451.478671489807</v>
      </c>
      <c r="H158" s="232">
        <v>85528.918800000014</v>
      </c>
      <c r="I158" s="232">
        <v>85828.460440000053</v>
      </c>
      <c r="J158" s="232">
        <v>82698.145679999958</v>
      </c>
      <c r="K158" s="232">
        <v>75901.085559999978</v>
      </c>
      <c r="L158" s="232">
        <v>80504.992776420549</v>
      </c>
      <c r="M158" s="232">
        <v>78273.13972073936</v>
      </c>
      <c r="N158" s="232">
        <v>76532.784546539289</v>
      </c>
      <c r="O158" s="232">
        <v>75492.577254184886</v>
      </c>
      <c r="P158" s="232">
        <v>78872.103081732639</v>
      </c>
      <c r="Q158" s="232">
        <v>75820.503347703008</v>
      </c>
      <c r="R158" s="232">
        <v>76242.677738367071</v>
      </c>
      <c r="S158" s="232">
        <v>77643.259796787548</v>
      </c>
      <c r="T158" s="232">
        <v>78575.679569664615</v>
      </c>
      <c r="U158" s="232">
        <v>79528.709078161948</v>
      </c>
      <c r="V158" s="232">
        <v>80452.97897316172</v>
      </c>
      <c r="W158" s="232">
        <v>80971.809910490541</v>
      </c>
      <c r="X158" s="232">
        <v>81567.190382039335</v>
      </c>
      <c r="Y158" s="232">
        <v>81510.74577520242</v>
      </c>
      <c r="Z158" s="232">
        <v>81565.490722075469</v>
      </c>
      <c r="AA158" s="243">
        <v>81843.146023140667</v>
      </c>
      <c r="AB158" s="232">
        <v>82069.563973190961</v>
      </c>
      <c r="AC158" s="232">
        <v>81876.414673367311</v>
      </c>
      <c r="AD158" s="232">
        <v>81952.08043179191</v>
      </c>
      <c r="AE158" s="232">
        <v>82358.653474887644</v>
      </c>
      <c r="AF158" s="232">
        <v>81885.484607135935</v>
      </c>
      <c r="AG158" s="232">
        <v>81956.835351621296</v>
      </c>
      <c r="AH158" s="232">
        <v>81878.139238913398</v>
      </c>
      <c r="AI158" s="232">
        <v>81249.983526047203</v>
      </c>
      <c r="AJ158" s="232">
        <v>81354.59012017709</v>
      </c>
      <c r="AK158" s="232">
        <v>80885.557589155491</v>
      </c>
      <c r="AL158" s="232">
        <v>81344.501034199639</v>
      </c>
      <c r="AM158" s="232">
        <v>81368.206778065622</v>
      </c>
      <c r="AN158" s="232">
        <v>81356.560629557542</v>
      </c>
      <c r="AO158" s="232">
        <v>81300.237654145007</v>
      </c>
      <c r="AP158" s="232">
        <v>81254.47661027257</v>
      </c>
      <c r="AQ158" s="232">
        <v>80912.905299921986</v>
      </c>
      <c r="AR158" s="232">
        <v>80802.181137339619</v>
      </c>
      <c r="AS158" s="232">
        <v>79728.63672217619</v>
      </c>
      <c r="AT158" s="232">
        <v>79431.299333215604</v>
      </c>
      <c r="AU158" s="232">
        <v>79302.347699991995</v>
      </c>
      <c r="AV158" s="232">
        <v>79157.691805777373</v>
      </c>
      <c r="AW158" s="232">
        <v>78448.769427135747</v>
      </c>
      <c r="AX158" s="232">
        <v>78240.739421315913</v>
      </c>
      <c r="AY158" s="232">
        <v>78496.4161966057</v>
      </c>
      <c r="AZ158" s="232">
        <v>77924.112703377585</v>
      </c>
    </row>
    <row r="159" spans="1:52" ht="12" customHeight="1" x14ac:dyDescent="0.35">
      <c r="A159" s="233" t="s">
        <v>2603</v>
      </c>
      <c r="B159" s="234">
        <v>256.11454640535192</v>
      </c>
      <c r="C159" s="234">
        <v>264.56105000000122</v>
      </c>
      <c r="D159" s="234">
        <v>252.69780000000927</v>
      </c>
      <c r="E159" s="234">
        <v>271.37450000000035</v>
      </c>
      <c r="F159" s="234">
        <v>299.56517999998988</v>
      </c>
      <c r="G159" s="234">
        <v>328.98923580036859</v>
      </c>
      <c r="H159" s="234">
        <v>395.08591000000888</v>
      </c>
      <c r="I159" s="234">
        <v>414.72530000001433</v>
      </c>
      <c r="J159" s="234">
        <v>425.97825999998201</v>
      </c>
      <c r="K159" s="234">
        <v>280.18651999998951</v>
      </c>
      <c r="L159" s="234">
        <v>636.73272383949802</v>
      </c>
      <c r="M159" s="234">
        <v>607.65562547036768</v>
      </c>
      <c r="N159" s="234">
        <v>642.37366839593517</v>
      </c>
      <c r="O159" s="234">
        <v>651.29848555741944</v>
      </c>
      <c r="P159" s="234">
        <v>650.57668598360021</v>
      </c>
      <c r="Q159" s="234">
        <v>645.24052553522904</v>
      </c>
      <c r="R159" s="234">
        <v>626.57543347438718</v>
      </c>
      <c r="S159" s="234">
        <v>701.1405220036828</v>
      </c>
      <c r="T159" s="234">
        <v>704.01394255395928</v>
      </c>
      <c r="U159" s="234">
        <v>722.99097555609649</v>
      </c>
      <c r="V159" s="234">
        <v>753.80498235875575</v>
      </c>
      <c r="W159" s="234">
        <v>762.25639797205235</v>
      </c>
      <c r="X159" s="234">
        <v>759.68252214267363</v>
      </c>
      <c r="Y159" s="234">
        <v>749.02763799372019</v>
      </c>
      <c r="Z159" s="234">
        <v>723.04315055354175</v>
      </c>
      <c r="AA159" s="234">
        <v>730.12333521170035</v>
      </c>
      <c r="AB159" s="234">
        <v>728.33819658517768</v>
      </c>
      <c r="AC159" s="234">
        <v>726.6263300857886</v>
      </c>
      <c r="AD159" s="234">
        <v>728.29624029895979</v>
      </c>
      <c r="AE159" s="234">
        <v>732.68323474678903</v>
      </c>
      <c r="AF159" s="234">
        <v>730.6082330952529</v>
      </c>
      <c r="AG159" s="234">
        <v>733.07002398503664</v>
      </c>
      <c r="AH159" s="234">
        <v>736.18984087517947</v>
      </c>
      <c r="AI159" s="234">
        <v>729.23782791371116</v>
      </c>
      <c r="AJ159" s="234">
        <v>726.0981565637785</v>
      </c>
      <c r="AK159" s="234">
        <v>716.66610800655724</v>
      </c>
      <c r="AL159" s="234">
        <v>717.93845962738249</v>
      </c>
      <c r="AM159" s="234">
        <v>717.46516819171768</v>
      </c>
      <c r="AN159" s="234">
        <v>716.71578014435795</v>
      </c>
      <c r="AO159" s="234">
        <v>711.30333321581281</v>
      </c>
      <c r="AP159" s="234">
        <v>677.26477431957358</v>
      </c>
      <c r="AQ159" s="234">
        <v>668.16088516999434</v>
      </c>
      <c r="AR159" s="234">
        <v>626.82455237917702</v>
      </c>
      <c r="AS159" s="234">
        <v>550.4825747779206</v>
      </c>
      <c r="AT159" s="234">
        <v>403.24410485693664</v>
      </c>
      <c r="AU159" s="234">
        <v>391.81170391304858</v>
      </c>
      <c r="AV159" s="234">
        <v>368.93464622591875</v>
      </c>
      <c r="AW159" s="234">
        <v>333.39056344183155</v>
      </c>
      <c r="AX159" s="234">
        <v>317.41445362070988</v>
      </c>
      <c r="AY159" s="234">
        <v>312.87390465073406</v>
      </c>
      <c r="AZ159" s="234">
        <v>297.47430916328443</v>
      </c>
    </row>
    <row r="160" spans="1:52" ht="12" customHeight="1" x14ac:dyDescent="0.35">
      <c r="A160" s="235" t="s">
        <v>2604</v>
      </c>
      <c r="B160" s="236">
        <v>69048.014372668826</v>
      </c>
      <c r="C160" s="236">
        <v>68533.330169999987</v>
      </c>
      <c r="D160" s="236">
        <v>69729.053909999988</v>
      </c>
      <c r="E160" s="236">
        <v>70072.19607999998</v>
      </c>
      <c r="F160" s="236">
        <v>70649.762139999977</v>
      </c>
      <c r="G160" s="236">
        <v>71418.160935733235</v>
      </c>
      <c r="H160" s="236">
        <v>71695.402169999987</v>
      </c>
      <c r="I160" s="236">
        <v>70922.213490000024</v>
      </c>
      <c r="J160" s="236">
        <v>68347.17273999998</v>
      </c>
      <c r="K160" s="236">
        <v>63605.222259999995</v>
      </c>
      <c r="L160" s="236">
        <v>66490.48292845051</v>
      </c>
      <c r="M160" s="236">
        <v>63811.984538858567</v>
      </c>
      <c r="N160" s="236">
        <v>62976.834003171505</v>
      </c>
      <c r="O160" s="236">
        <v>61914.277638017396</v>
      </c>
      <c r="P160" s="236">
        <v>64818.73789695841</v>
      </c>
      <c r="Q160" s="236">
        <v>61986.530348453874</v>
      </c>
      <c r="R160" s="236">
        <v>62423.286804733572</v>
      </c>
      <c r="S160" s="236">
        <v>63083.702067850805</v>
      </c>
      <c r="T160" s="236">
        <v>63669.505123190887</v>
      </c>
      <c r="U160" s="236">
        <v>64194.653894980314</v>
      </c>
      <c r="V160" s="236">
        <v>64661.647007354521</v>
      </c>
      <c r="W160" s="236">
        <v>64782.807538641893</v>
      </c>
      <c r="X160" s="236">
        <v>64962.337876443285</v>
      </c>
      <c r="Y160" s="236">
        <v>64372.068051872215</v>
      </c>
      <c r="Z160" s="236">
        <v>64122.006519297924</v>
      </c>
      <c r="AA160" s="236">
        <v>64067.184698556164</v>
      </c>
      <c r="AB160" s="236">
        <v>63943.395820062069</v>
      </c>
      <c r="AC160" s="236">
        <v>63148.688097138904</v>
      </c>
      <c r="AD160" s="236">
        <v>62798.800384194095</v>
      </c>
      <c r="AE160" s="236">
        <v>62996.994747329067</v>
      </c>
      <c r="AF160" s="236">
        <v>62009.790372329924</v>
      </c>
      <c r="AG160" s="236">
        <v>61739.696423286572</v>
      </c>
      <c r="AH160" s="236">
        <v>61283.865890957393</v>
      </c>
      <c r="AI160" s="236">
        <v>60237.836305348013</v>
      </c>
      <c r="AJ160" s="236">
        <v>60133.943290922303</v>
      </c>
      <c r="AK160" s="236">
        <v>59347.24326984417</v>
      </c>
      <c r="AL160" s="236">
        <v>59675.848884990191</v>
      </c>
      <c r="AM160" s="236">
        <v>59536.253387892633</v>
      </c>
      <c r="AN160" s="236">
        <v>59360.96764398033</v>
      </c>
      <c r="AO160" s="236">
        <v>59202.429909849823</v>
      </c>
      <c r="AP160" s="236">
        <v>59083.142130944478</v>
      </c>
      <c r="AQ160" s="236">
        <v>58615.998273280085</v>
      </c>
      <c r="AR160" s="236">
        <v>58423.622322094969</v>
      </c>
      <c r="AS160" s="236">
        <v>57305.922628242333</v>
      </c>
      <c r="AT160" s="236">
        <v>57065.929302938734</v>
      </c>
      <c r="AU160" s="236">
        <v>56899.834421260413</v>
      </c>
      <c r="AV160" s="236">
        <v>56723.849307134049</v>
      </c>
      <c r="AW160" s="236">
        <v>56027.158720135441</v>
      </c>
      <c r="AX160" s="236">
        <v>55832.538524762836</v>
      </c>
      <c r="AY160" s="236">
        <v>56021.681660125207</v>
      </c>
      <c r="AZ160" s="236">
        <v>55475.100081138909</v>
      </c>
    </row>
    <row r="161" spans="1:52" ht="12" customHeight="1" x14ac:dyDescent="0.35">
      <c r="A161" s="237" t="s">
        <v>2605</v>
      </c>
      <c r="B161" s="238">
        <v>2719.8332824077802</v>
      </c>
      <c r="C161" s="238">
        <v>3522.57026</v>
      </c>
      <c r="D161" s="238">
        <v>3691.2034999999996</v>
      </c>
      <c r="E161" s="238">
        <v>2979.6508199999989</v>
      </c>
      <c r="F161" s="238">
        <v>2691.2159299999998</v>
      </c>
      <c r="G161" s="238">
        <v>2868.8568948534885</v>
      </c>
      <c r="H161" s="238">
        <v>2972.7454899999998</v>
      </c>
      <c r="I161" s="238">
        <v>3063.1074699999999</v>
      </c>
      <c r="J161" s="238">
        <v>2775.5839999999998</v>
      </c>
      <c r="K161" s="238">
        <v>2076.6186700000003</v>
      </c>
      <c r="L161" s="238">
        <v>1844.51247760059</v>
      </c>
      <c r="M161" s="238">
        <v>1857.4331583717537</v>
      </c>
      <c r="N161" s="238">
        <v>1698.7581965493798</v>
      </c>
      <c r="O161" s="238">
        <v>1753.3659534351318</v>
      </c>
      <c r="P161" s="238">
        <v>1823.8639336711551</v>
      </c>
      <c r="Q161" s="238">
        <v>1851.6532361386592</v>
      </c>
      <c r="R161" s="238">
        <v>1841.7039088309025</v>
      </c>
      <c r="S161" s="238">
        <v>1927.1261381236448</v>
      </c>
      <c r="T161" s="238">
        <v>1928.8111959753464</v>
      </c>
      <c r="U161" s="238">
        <v>1916.0353024340627</v>
      </c>
      <c r="V161" s="238">
        <v>1906.2542339858649</v>
      </c>
      <c r="W161" s="238">
        <v>1877.8036394776523</v>
      </c>
      <c r="X161" s="238">
        <v>1880.1589653363876</v>
      </c>
      <c r="Y161" s="238">
        <v>1817.6132982489455</v>
      </c>
      <c r="Z161" s="238">
        <v>1794.6408739480744</v>
      </c>
      <c r="AA161" s="238">
        <v>1780.0316988409302</v>
      </c>
      <c r="AB161" s="238">
        <v>1800.2701101901084</v>
      </c>
      <c r="AC161" s="238">
        <v>1780.4476024192968</v>
      </c>
      <c r="AD161" s="238">
        <v>1798.3692227475055</v>
      </c>
      <c r="AE161" s="238">
        <v>1819.0620580195866</v>
      </c>
      <c r="AF161" s="238">
        <v>1813.5590906650689</v>
      </c>
      <c r="AG161" s="238">
        <v>1829.7386971443088</v>
      </c>
      <c r="AH161" s="238">
        <v>1845.9840303453398</v>
      </c>
      <c r="AI161" s="238">
        <v>1855.6865375507705</v>
      </c>
      <c r="AJ161" s="238">
        <v>1837.2466826565073</v>
      </c>
      <c r="AK161" s="238">
        <v>1694.8077840383835</v>
      </c>
      <c r="AL161" s="238">
        <v>1709.391836232104</v>
      </c>
      <c r="AM161" s="238">
        <v>1633.9522525522282</v>
      </c>
      <c r="AN161" s="238">
        <v>1583.8428461948029</v>
      </c>
      <c r="AO161" s="238">
        <v>1533.7751440137861</v>
      </c>
      <c r="AP161" s="238">
        <v>1479.0004010369764</v>
      </c>
      <c r="AQ161" s="238">
        <v>1363.2768058481986</v>
      </c>
      <c r="AR161" s="238">
        <v>1339.8493660515412</v>
      </c>
      <c r="AS161" s="238">
        <v>1190.5954371192811</v>
      </c>
      <c r="AT161" s="238">
        <v>1137.8466391933571</v>
      </c>
      <c r="AU161" s="238">
        <v>1113.3621320337822</v>
      </c>
      <c r="AV161" s="238">
        <v>1107.721451117372</v>
      </c>
      <c r="AW161" s="238">
        <v>1067.0326282190226</v>
      </c>
      <c r="AX161" s="238">
        <v>1053.7696519726012</v>
      </c>
      <c r="AY161" s="238">
        <v>1046.3275122102934</v>
      </c>
      <c r="AZ161" s="238">
        <v>1025.7170543571947</v>
      </c>
    </row>
    <row r="162" spans="1:52" ht="12" customHeight="1" x14ac:dyDescent="0.35">
      <c r="A162" s="237" t="s">
        <v>2606</v>
      </c>
      <c r="B162" s="238">
        <v>3887.1641099967665</v>
      </c>
      <c r="C162" s="238">
        <v>4516.5460999999996</v>
      </c>
      <c r="D162" s="238">
        <v>5228.7781799999993</v>
      </c>
      <c r="E162" s="238">
        <v>5074.6423200000008</v>
      </c>
      <c r="F162" s="238">
        <v>5858.2582499999999</v>
      </c>
      <c r="G162" s="238">
        <v>6617.4118565970239</v>
      </c>
      <c r="H162" s="238">
        <v>7420.135339999998</v>
      </c>
      <c r="I162" s="238">
        <v>7445.0050999999985</v>
      </c>
      <c r="J162" s="238">
        <v>8378.9047999999984</v>
      </c>
      <c r="K162" s="238">
        <v>8356.9103999999988</v>
      </c>
      <c r="L162" s="238">
        <v>8039.6851430969664</v>
      </c>
      <c r="M162" s="238">
        <v>8718.0849228167044</v>
      </c>
      <c r="N162" s="238">
        <v>7823.7577296467698</v>
      </c>
      <c r="O162" s="238">
        <v>10931.51143058635</v>
      </c>
      <c r="P162" s="238">
        <v>12734.381651649674</v>
      </c>
      <c r="Q162" s="238">
        <v>13766.614176550578</v>
      </c>
      <c r="R162" s="238">
        <v>13764.291528319736</v>
      </c>
      <c r="S162" s="238">
        <v>13845.410756565905</v>
      </c>
      <c r="T162" s="238">
        <v>14006.529104419082</v>
      </c>
      <c r="U162" s="238">
        <v>14143.871137951606</v>
      </c>
      <c r="V162" s="238">
        <v>14277.230980410552</v>
      </c>
      <c r="W162" s="238">
        <v>14415.75892634415</v>
      </c>
      <c r="X162" s="238">
        <v>14596.057735632514</v>
      </c>
      <c r="Y162" s="238">
        <v>14781.361610091131</v>
      </c>
      <c r="Z162" s="238">
        <v>14936.211849151319</v>
      </c>
      <c r="AA162" s="238">
        <v>15063.771881611765</v>
      </c>
      <c r="AB162" s="238">
        <v>15214.027305593105</v>
      </c>
      <c r="AC162" s="238">
        <v>15424.822038511573</v>
      </c>
      <c r="AD162" s="238">
        <v>15584.244149486867</v>
      </c>
      <c r="AE162" s="238">
        <v>15732.11351785927</v>
      </c>
      <c r="AF162" s="238">
        <v>15899.593339576915</v>
      </c>
      <c r="AG162" s="238">
        <v>16029.619532466244</v>
      </c>
      <c r="AH162" s="238">
        <v>16154.607797164419</v>
      </c>
      <c r="AI162" s="238">
        <v>16350.620866840858</v>
      </c>
      <c r="AJ162" s="238">
        <v>16467.621664780356</v>
      </c>
      <c r="AK162" s="238">
        <v>16505.823196965164</v>
      </c>
      <c r="AL162" s="238">
        <v>16654.767165799865</v>
      </c>
      <c r="AM162" s="238">
        <v>16771.92955873071</v>
      </c>
      <c r="AN162" s="238">
        <v>16911.101943299866</v>
      </c>
      <c r="AO162" s="238">
        <v>17045.951559721278</v>
      </c>
      <c r="AP162" s="238">
        <v>17183.582719778879</v>
      </c>
      <c r="AQ162" s="238">
        <v>17247.776547644542</v>
      </c>
      <c r="AR162" s="238">
        <v>17379.793190198376</v>
      </c>
      <c r="AS162" s="238">
        <v>17328.073260694149</v>
      </c>
      <c r="AT162" s="238">
        <v>17423.875401113502</v>
      </c>
      <c r="AU162" s="238">
        <v>17523.015256070623</v>
      </c>
      <c r="AV162" s="238">
        <v>17624.709162638203</v>
      </c>
      <c r="AW162" s="238">
        <v>17669.553797690238</v>
      </c>
      <c r="AX162" s="238">
        <v>17778.505828011854</v>
      </c>
      <c r="AY162" s="238">
        <v>17919.530006936409</v>
      </c>
      <c r="AZ162" s="238">
        <v>17960.476425787794</v>
      </c>
    </row>
    <row r="163" spans="1:52" ht="12" customHeight="1" x14ac:dyDescent="0.35">
      <c r="A163" s="237" t="s">
        <v>2607</v>
      </c>
      <c r="B163" s="238">
        <v>4699.0316447589039</v>
      </c>
      <c r="C163" s="238">
        <v>3562.5324499999879</v>
      </c>
      <c r="D163" s="238">
        <v>3397.4957899999977</v>
      </c>
      <c r="E163" s="238">
        <v>3295.7841599999902</v>
      </c>
      <c r="F163" s="238">
        <v>3411.5609699999941</v>
      </c>
      <c r="G163" s="238">
        <v>3591.5315936234419</v>
      </c>
      <c r="H163" s="238">
        <v>3381.7424900000033</v>
      </c>
      <c r="I163" s="238">
        <v>3598.5229500000114</v>
      </c>
      <c r="J163" s="238">
        <v>3101.416679999998</v>
      </c>
      <c r="K163" s="238">
        <v>2708.1954000000078</v>
      </c>
      <c r="L163" s="238">
        <v>3440.3563257321698</v>
      </c>
      <c r="M163" s="238">
        <v>2768.3440242238466</v>
      </c>
      <c r="N163" s="238">
        <v>2455.9331975317677</v>
      </c>
      <c r="O163" s="238">
        <v>2045.2369031865835</v>
      </c>
      <c r="P163" s="238">
        <v>1665.7847508027653</v>
      </c>
      <c r="Q163" s="238">
        <v>1569.2139028597012</v>
      </c>
      <c r="R163" s="238">
        <v>1540.5885003040187</v>
      </c>
      <c r="S163" s="238">
        <v>1494.8772370733773</v>
      </c>
      <c r="T163" s="238">
        <v>1500.1804225891156</v>
      </c>
      <c r="U163" s="238">
        <v>1516.4672680975427</v>
      </c>
      <c r="V163" s="238">
        <v>1535.5111811916615</v>
      </c>
      <c r="W163" s="238">
        <v>1543.0487595475263</v>
      </c>
      <c r="X163" s="238">
        <v>1553.1141386206539</v>
      </c>
      <c r="Y163" s="238">
        <v>1558.4086696960701</v>
      </c>
      <c r="Z163" s="238">
        <v>1569.0704467009527</v>
      </c>
      <c r="AA163" s="238">
        <v>1579.2277829095735</v>
      </c>
      <c r="AB163" s="238">
        <v>1594.5383793659666</v>
      </c>
      <c r="AC163" s="238">
        <v>1614.4955999125607</v>
      </c>
      <c r="AD163" s="238">
        <v>1616.7432853901432</v>
      </c>
      <c r="AE163" s="238">
        <v>1630.1462410682816</v>
      </c>
      <c r="AF163" s="238">
        <v>1644.0066956269168</v>
      </c>
      <c r="AG163" s="238">
        <v>1648.8075748777762</v>
      </c>
      <c r="AH163" s="238">
        <v>1663.2175945194938</v>
      </c>
      <c r="AI163" s="238">
        <v>1617.2329608838816</v>
      </c>
      <c r="AJ163" s="238">
        <v>1633.3841760098705</v>
      </c>
      <c r="AK163" s="238">
        <v>1639.0152443546897</v>
      </c>
      <c r="AL163" s="238">
        <v>1651.3578367606819</v>
      </c>
      <c r="AM163" s="238">
        <v>1662.5401971668591</v>
      </c>
      <c r="AN163" s="238">
        <v>1673.2721524913563</v>
      </c>
      <c r="AO163" s="238">
        <v>1683.9818135781268</v>
      </c>
      <c r="AP163" s="238">
        <v>1694.0745831625541</v>
      </c>
      <c r="AQ163" s="238">
        <v>1670.4587099874686</v>
      </c>
      <c r="AR163" s="238">
        <v>1656.7651144423096</v>
      </c>
      <c r="AS163" s="238">
        <v>1583.1594342839578</v>
      </c>
      <c r="AT163" s="238">
        <v>1587.8917535352061</v>
      </c>
      <c r="AU163" s="238">
        <v>1580.303554764628</v>
      </c>
      <c r="AV163" s="238">
        <v>1581.7484280504145</v>
      </c>
      <c r="AW163" s="238">
        <v>1570.2300591043786</v>
      </c>
      <c r="AX163" s="238">
        <v>1531.7784017759029</v>
      </c>
      <c r="AY163" s="238">
        <v>1538.2869599428479</v>
      </c>
      <c r="AZ163" s="238">
        <v>1528.8918894408175</v>
      </c>
    </row>
    <row r="164" spans="1:52" ht="12" customHeight="1" x14ac:dyDescent="0.35">
      <c r="A164" s="237" t="s">
        <v>2608</v>
      </c>
      <c r="B164" s="238">
        <v>3048.6285347132703</v>
      </c>
      <c r="C164" s="238">
        <v>3201.5659899999996</v>
      </c>
      <c r="D164" s="238">
        <v>3384.8348300000002</v>
      </c>
      <c r="E164" s="238">
        <v>2242.3692399999995</v>
      </c>
      <c r="F164" s="238">
        <v>1966.2887699999997</v>
      </c>
      <c r="G164" s="238">
        <v>2082.7360827252296</v>
      </c>
      <c r="H164" s="238">
        <v>2194.5854099999988</v>
      </c>
      <c r="I164" s="238">
        <v>2073.1742300000001</v>
      </c>
      <c r="J164" s="238">
        <v>2183.1311699999997</v>
      </c>
      <c r="K164" s="238">
        <v>2046.4006499999996</v>
      </c>
      <c r="L164" s="238">
        <v>1980.5103520544155</v>
      </c>
      <c r="M164" s="238">
        <v>1981.4661911490923</v>
      </c>
      <c r="N164" s="238">
        <v>2121.9070290021386</v>
      </c>
      <c r="O164" s="238">
        <v>1607.9113630061802</v>
      </c>
      <c r="P164" s="238">
        <v>1568.7408649883744</v>
      </c>
      <c r="Q164" s="238">
        <v>1621.2848309305944</v>
      </c>
      <c r="R164" s="238">
        <v>1673.1373333732579</v>
      </c>
      <c r="S164" s="238">
        <v>1697.8627015054328</v>
      </c>
      <c r="T164" s="238">
        <v>1705.1921425448966</v>
      </c>
      <c r="U164" s="238">
        <v>1703.75650632474</v>
      </c>
      <c r="V164" s="238">
        <v>1696.5944347646453</v>
      </c>
      <c r="W164" s="238">
        <v>1685.5249404499993</v>
      </c>
      <c r="X164" s="238">
        <v>1658.1007896976625</v>
      </c>
      <c r="Y164" s="238">
        <v>1609.0017025246648</v>
      </c>
      <c r="Z164" s="238">
        <v>1598.414815953726</v>
      </c>
      <c r="AA164" s="238">
        <v>1537.8081942787237</v>
      </c>
      <c r="AB164" s="238">
        <v>1470.8005199266879</v>
      </c>
      <c r="AC164" s="238">
        <v>1324.3787072797847</v>
      </c>
      <c r="AD164" s="238">
        <v>1286.4278235698825</v>
      </c>
      <c r="AE164" s="238">
        <v>1286.6269913646624</v>
      </c>
      <c r="AF164" s="238">
        <v>1142.9521759585473</v>
      </c>
      <c r="AG164" s="238">
        <v>1142.4490275751575</v>
      </c>
      <c r="AH164" s="238">
        <v>1055.8071291733893</v>
      </c>
      <c r="AI164" s="238">
        <v>1007.9386068089326</v>
      </c>
      <c r="AJ164" s="238">
        <v>960.89412388812025</v>
      </c>
      <c r="AK164" s="238">
        <v>892.70619611139966</v>
      </c>
      <c r="AL164" s="238">
        <v>889.5014452562591</v>
      </c>
      <c r="AM164" s="238">
        <v>832.99876978999339</v>
      </c>
      <c r="AN164" s="238">
        <v>784.68076639165304</v>
      </c>
      <c r="AO164" s="238">
        <v>740.93192603101534</v>
      </c>
      <c r="AP164" s="238">
        <v>701.57588324064955</v>
      </c>
      <c r="AQ164" s="238">
        <v>657.36328497320778</v>
      </c>
      <c r="AR164" s="238">
        <v>603.34910166329757</v>
      </c>
      <c r="AS164" s="238">
        <v>535.60902019504192</v>
      </c>
      <c r="AT164" s="238">
        <v>513.47157627835554</v>
      </c>
      <c r="AU164" s="238">
        <v>460.9708337978513</v>
      </c>
      <c r="AV164" s="238">
        <v>410.96653649730297</v>
      </c>
      <c r="AW164" s="238">
        <v>319.0450882593762</v>
      </c>
      <c r="AX164" s="238">
        <v>291.01553354332771</v>
      </c>
      <c r="AY164" s="238">
        <v>285.95727055879962</v>
      </c>
      <c r="AZ164" s="238">
        <v>226.60679226482202</v>
      </c>
    </row>
    <row r="165" spans="1:52" ht="12" customHeight="1" x14ac:dyDescent="0.35">
      <c r="A165" s="237" t="s">
        <v>2609</v>
      </c>
      <c r="B165" s="238">
        <v>8333.6775158039018</v>
      </c>
      <c r="C165" s="238">
        <v>9838.2857699999931</v>
      </c>
      <c r="D165" s="238">
        <v>9757.727939999997</v>
      </c>
      <c r="E165" s="238">
        <v>9800.1009700000013</v>
      </c>
      <c r="F165" s="238">
        <v>10759.458019999987</v>
      </c>
      <c r="G165" s="238">
        <v>10638.084108634743</v>
      </c>
      <c r="H165" s="238">
        <v>11854.361979999991</v>
      </c>
      <c r="I165" s="238">
        <v>10579.251960000005</v>
      </c>
      <c r="J165" s="238">
        <v>10780.13432999999</v>
      </c>
      <c r="K165" s="238">
        <v>9857.4069799999961</v>
      </c>
      <c r="L165" s="238">
        <v>9863.4500756458583</v>
      </c>
      <c r="M165" s="238">
        <v>10726.276016266907</v>
      </c>
      <c r="N165" s="238">
        <v>9763.0639206814958</v>
      </c>
      <c r="O165" s="238">
        <v>9177.8628421948142</v>
      </c>
      <c r="P165" s="238">
        <v>9491.1830038095177</v>
      </c>
      <c r="Q165" s="238">
        <v>7573.9851411087284</v>
      </c>
      <c r="R165" s="238">
        <v>7587.4078119576243</v>
      </c>
      <c r="S165" s="238">
        <v>7633.2262564028706</v>
      </c>
      <c r="T165" s="238">
        <v>7667.7305312025919</v>
      </c>
      <c r="U165" s="238">
        <v>7682.0168941386155</v>
      </c>
      <c r="V165" s="238">
        <v>7669.7747631432148</v>
      </c>
      <c r="W165" s="238">
        <v>7559.9425096552586</v>
      </c>
      <c r="X165" s="238">
        <v>7459.3680139006792</v>
      </c>
      <c r="Y165" s="238">
        <v>7018.8045593953284</v>
      </c>
      <c r="Z165" s="238">
        <v>6648.0859956607774</v>
      </c>
      <c r="AA165" s="238">
        <v>6546.1003776935067</v>
      </c>
      <c r="AB165" s="238">
        <v>6399.3535137606787</v>
      </c>
      <c r="AC165" s="238">
        <v>5923.681066206831</v>
      </c>
      <c r="AD165" s="238">
        <v>5597.0591997756383</v>
      </c>
      <c r="AE165" s="238">
        <v>5470.11939262137</v>
      </c>
      <c r="AF165" s="238">
        <v>4966.406312865045</v>
      </c>
      <c r="AG165" s="238">
        <v>4632.8130897792053</v>
      </c>
      <c r="AH165" s="238">
        <v>4367.6651444436711</v>
      </c>
      <c r="AI165" s="238">
        <v>3653.0714488628391</v>
      </c>
      <c r="AJ165" s="238">
        <v>3558.6204841049566</v>
      </c>
      <c r="AK165" s="238">
        <v>3213.5545329480447</v>
      </c>
      <c r="AL165" s="238">
        <v>3191.7174507804625</v>
      </c>
      <c r="AM165" s="238">
        <v>3068.931633224533</v>
      </c>
      <c r="AN165" s="238">
        <v>2885.4984740859909</v>
      </c>
      <c r="AO165" s="238">
        <v>2728.9680639870635</v>
      </c>
      <c r="AP165" s="238">
        <v>2579.6474424549147</v>
      </c>
      <c r="AQ165" s="238">
        <v>2362.1603278354319</v>
      </c>
      <c r="AR165" s="238">
        <v>2198.128019623131</v>
      </c>
      <c r="AS165" s="238">
        <v>1811.9898495153161</v>
      </c>
      <c r="AT165" s="238">
        <v>1526.160945881272</v>
      </c>
      <c r="AU165" s="238">
        <v>1441.7505947613286</v>
      </c>
      <c r="AV165" s="238">
        <v>1350.8028310348861</v>
      </c>
      <c r="AW165" s="238">
        <v>1127.30988046947</v>
      </c>
      <c r="AX165" s="238">
        <v>1004.8254626243834</v>
      </c>
      <c r="AY165" s="238">
        <v>945.80520156174146</v>
      </c>
      <c r="AZ165" s="238">
        <v>792.38561985205297</v>
      </c>
    </row>
    <row r="166" spans="1:52" ht="12" customHeight="1" x14ac:dyDescent="0.35">
      <c r="A166" s="237" t="s">
        <v>2621</v>
      </c>
      <c r="B166" s="238">
        <v>46359.679284988204</v>
      </c>
      <c r="C166" s="238">
        <v>43891.829600000005</v>
      </c>
      <c r="D166" s="238">
        <v>44269.01367</v>
      </c>
      <c r="E166" s="238">
        <v>46679.64856999999</v>
      </c>
      <c r="F166" s="238">
        <v>45962.980199999998</v>
      </c>
      <c r="G166" s="238">
        <v>45619.540399299301</v>
      </c>
      <c r="H166" s="238">
        <v>43871.831460000001</v>
      </c>
      <c r="I166" s="238">
        <v>44163.151780000007</v>
      </c>
      <c r="J166" s="238">
        <v>41128.001759999985</v>
      </c>
      <c r="K166" s="238">
        <v>38559.690159999991</v>
      </c>
      <c r="L166" s="238">
        <v>41321.96855432052</v>
      </c>
      <c r="M166" s="238">
        <v>37760.380226030262</v>
      </c>
      <c r="N166" s="238">
        <v>39113.413929759954</v>
      </c>
      <c r="O166" s="238">
        <v>36398.389145608337</v>
      </c>
      <c r="P166" s="238">
        <v>37534.783692036923</v>
      </c>
      <c r="Q166" s="238">
        <v>35603.779060865614</v>
      </c>
      <c r="R166" s="238">
        <v>36016.157721948031</v>
      </c>
      <c r="S166" s="238">
        <v>36485.198978179571</v>
      </c>
      <c r="T166" s="238">
        <v>36861.061726459855</v>
      </c>
      <c r="U166" s="238">
        <v>37232.506786033751</v>
      </c>
      <c r="V166" s="238">
        <v>37576.281413858582</v>
      </c>
      <c r="W166" s="238">
        <v>37700.728763167303</v>
      </c>
      <c r="X166" s="238">
        <v>37815.538233255385</v>
      </c>
      <c r="Y166" s="238">
        <v>37586.878211916075</v>
      </c>
      <c r="Z166" s="238">
        <v>37575.582537883078</v>
      </c>
      <c r="AA166" s="238">
        <v>37560.244763221664</v>
      </c>
      <c r="AB166" s="238">
        <v>37464.405991225525</v>
      </c>
      <c r="AC166" s="238">
        <v>37080.863082808857</v>
      </c>
      <c r="AD166" s="238">
        <v>36915.956703224052</v>
      </c>
      <c r="AE166" s="238">
        <v>37058.926546395895</v>
      </c>
      <c r="AF166" s="238">
        <v>36543.272757637424</v>
      </c>
      <c r="AG166" s="238">
        <v>36456.268501443883</v>
      </c>
      <c r="AH166" s="238">
        <v>36196.584195311079</v>
      </c>
      <c r="AI166" s="238">
        <v>35753.285884400735</v>
      </c>
      <c r="AJ166" s="238">
        <v>35676.176159482493</v>
      </c>
      <c r="AK166" s="238">
        <v>35401.336315426481</v>
      </c>
      <c r="AL166" s="238">
        <v>35579.113150160811</v>
      </c>
      <c r="AM166" s="238">
        <v>35565.900976428311</v>
      </c>
      <c r="AN166" s="238">
        <v>35522.571461516658</v>
      </c>
      <c r="AO166" s="238">
        <v>35468.821402518552</v>
      </c>
      <c r="AP166" s="238">
        <v>35445.261101270502</v>
      </c>
      <c r="AQ166" s="238">
        <v>35314.96259699123</v>
      </c>
      <c r="AR166" s="238">
        <v>35245.737530116312</v>
      </c>
      <c r="AS166" s="238">
        <v>34856.495626434589</v>
      </c>
      <c r="AT166" s="238">
        <v>34876.682986937041</v>
      </c>
      <c r="AU166" s="238">
        <v>34780.432049832198</v>
      </c>
      <c r="AV166" s="238">
        <v>34647.900897795873</v>
      </c>
      <c r="AW166" s="238">
        <v>34273.987266392956</v>
      </c>
      <c r="AX166" s="238">
        <v>34172.643646834767</v>
      </c>
      <c r="AY166" s="238">
        <v>34285.774708915116</v>
      </c>
      <c r="AZ166" s="238">
        <v>33941.022299436227</v>
      </c>
    </row>
    <row r="167" spans="1:52" ht="12" customHeight="1" x14ac:dyDescent="0.35">
      <c r="A167" s="235" t="s">
        <v>2061</v>
      </c>
      <c r="B167" s="236">
        <v>15182.387799783264</v>
      </c>
      <c r="C167" s="236">
        <v>14342.506619999995</v>
      </c>
      <c r="D167" s="236">
        <v>12984.439450000011</v>
      </c>
      <c r="E167" s="236">
        <v>13774.60238</v>
      </c>
      <c r="F167" s="236">
        <v>14389.697459999976</v>
      </c>
      <c r="G167" s="236">
        <v>14704.3284999562</v>
      </c>
      <c r="H167" s="236">
        <v>13438.430720000004</v>
      </c>
      <c r="I167" s="236">
        <v>14491.521650000002</v>
      </c>
      <c r="J167" s="236">
        <v>13924.99468</v>
      </c>
      <c r="K167" s="236">
        <v>12015.676779999994</v>
      </c>
      <c r="L167" s="236">
        <v>13377.777124130538</v>
      </c>
      <c r="M167" s="236">
        <v>13853.499556410432</v>
      </c>
      <c r="N167" s="236">
        <v>12913.576874971845</v>
      </c>
      <c r="O167" s="236">
        <v>12927.00113061007</v>
      </c>
      <c r="P167" s="236">
        <v>13402.788498790629</v>
      </c>
      <c r="Q167" s="236">
        <v>13188.732473713895</v>
      </c>
      <c r="R167" s="236">
        <v>13192.815500159108</v>
      </c>
      <c r="S167" s="236">
        <v>13858.41720693306</v>
      </c>
      <c r="T167" s="236">
        <v>14202.160503919773</v>
      </c>
      <c r="U167" s="236">
        <v>14611.064207625528</v>
      </c>
      <c r="V167" s="236">
        <v>15037.526983448455</v>
      </c>
      <c r="W167" s="236">
        <v>15426.745973876601</v>
      </c>
      <c r="X167" s="236">
        <v>15845.169983453379</v>
      </c>
      <c r="Y167" s="236">
        <v>16389.650085336485</v>
      </c>
      <c r="Z167" s="236">
        <v>16720.441052224</v>
      </c>
      <c r="AA167" s="236">
        <v>17045.837989372794</v>
      </c>
      <c r="AB167" s="236">
        <v>17397.829956543712</v>
      </c>
      <c r="AC167" s="236">
        <v>18001.100246142625</v>
      </c>
      <c r="AD167" s="236">
        <v>18424.983807298864</v>
      </c>
      <c r="AE167" s="236">
        <v>18628.975492811795</v>
      </c>
      <c r="AF167" s="236">
        <v>19145.086001710763</v>
      </c>
      <c r="AG167" s="236">
        <v>19484.068904349682</v>
      </c>
      <c r="AH167" s="236">
        <v>19858.083507080824</v>
      </c>
      <c r="AI167" s="236">
        <v>20282.909392785463</v>
      </c>
      <c r="AJ167" s="236">
        <v>20494.548672691006</v>
      </c>
      <c r="AK167" s="236">
        <v>20821.648211304764</v>
      </c>
      <c r="AL167" s="236">
        <v>20950.71368958208</v>
      </c>
      <c r="AM167" s="236">
        <v>21114.488221981268</v>
      </c>
      <c r="AN167" s="236">
        <v>21278.877205432855</v>
      </c>
      <c r="AO167" s="236">
        <v>21386.504411079364</v>
      </c>
      <c r="AP167" s="236">
        <v>21494.069705008518</v>
      </c>
      <c r="AQ167" s="236">
        <v>21628.746141471907</v>
      </c>
      <c r="AR167" s="236">
        <v>21751.734262865477</v>
      </c>
      <c r="AS167" s="236">
        <v>21872.231519155939</v>
      </c>
      <c r="AT167" s="236">
        <v>21962.125925419939</v>
      </c>
      <c r="AU167" s="236">
        <v>22010.70157481854</v>
      </c>
      <c r="AV167" s="236">
        <v>22064.907852417407</v>
      </c>
      <c r="AW167" s="236">
        <v>22088.220143558468</v>
      </c>
      <c r="AX167" s="236">
        <v>22090.786442932371</v>
      </c>
      <c r="AY167" s="236">
        <v>22161.860631829757</v>
      </c>
      <c r="AZ167" s="236">
        <v>22151.538313075394</v>
      </c>
    </row>
    <row r="168" spans="1:52" ht="12" customHeight="1" x14ac:dyDescent="0.35">
      <c r="A168" s="231" t="s">
        <v>2618</v>
      </c>
      <c r="B168" s="232">
        <v>84486.516718857441</v>
      </c>
      <c r="C168" s="232">
        <v>83140.397839999991</v>
      </c>
      <c r="D168" s="232">
        <v>82966.191160000017</v>
      </c>
      <c r="E168" s="232">
        <v>84118.172959999982</v>
      </c>
      <c r="F168" s="232">
        <v>85339.024779999949</v>
      </c>
      <c r="G168" s="232">
        <v>86451.478671489807</v>
      </c>
      <c r="H168" s="232">
        <v>85528.918800000014</v>
      </c>
      <c r="I168" s="232">
        <v>85828.460440000053</v>
      </c>
      <c r="J168" s="232">
        <v>82698.145679999958</v>
      </c>
      <c r="K168" s="232">
        <v>75901.085559999978</v>
      </c>
      <c r="L168" s="232">
        <v>80504.992776420549</v>
      </c>
      <c r="M168" s="232">
        <v>78273.13972073936</v>
      </c>
      <c r="N168" s="232">
        <v>76532.784546539289</v>
      </c>
      <c r="O168" s="232">
        <v>75492.577254184886</v>
      </c>
      <c r="P168" s="232">
        <v>78872.103081732639</v>
      </c>
      <c r="Q168" s="232">
        <v>75820.503347703008</v>
      </c>
      <c r="R168" s="232">
        <v>76242.677738367071</v>
      </c>
      <c r="S168" s="232">
        <v>77643.259796787548</v>
      </c>
      <c r="T168" s="232">
        <v>78575.679569664615</v>
      </c>
      <c r="U168" s="232">
        <v>79528.709078161948</v>
      </c>
      <c r="V168" s="232">
        <v>80452.97897316172</v>
      </c>
      <c r="W168" s="232">
        <v>80971.809910490541</v>
      </c>
      <c r="X168" s="232">
        <v>81567.190382039335</v>
      </c>
      <c r="Y168" s="232">
        <v>81510.74577520242</v>
      </c>
      <c r="Z168" s="232">
        <v>81565.490722075469</v>
      </c>
      <c r="AA168" s="243">
        <v>81843.146023140667</v>
      </c>
      <c r="AB168" s="232">
        <v>82069.563973190961</v>
      </c>
      <c r="AC168" s="232">
        <v>81876.414673367311</v>
      </c>
      <c r="AD168" s="232">
        <v>81952.08043179191</v>
      </c>
      <c r="AE168" s="232">
        <v>82358.653474887644</v>
      </c>
      <c r="AF168" s="232">
        <v>81885.484607135935</v>
      </c>
      <c r="AG168" s="232">
        <v>81956.835351621296</v>
      </c>
      <c r="AH168" s="232">
        <v>81878.139238913398</v>
      </c>
      <c r="AI168" s="232">
        <v>81249.983526047203</v>
      </c>
      <c r="AJ168" s="232">
        <v>81354.59012017709</v>
      </c>
      <c r="AK168" s="232">
        <v>80885.557589155491</v>
      </c>
      <c r="AL168" s="232">
        <v>81344.501034199639</v>
      </c>
      <c r="AM168" s="232">
        <v>81368.206778065622</v>
      </c>
      <c r="AN168" s="232">
        <v>81356.560629557542</v>
      </c>
      <c r="AO168" s="232">
        <v>81300.237654145007</v>
      </c>
      <c r="AP168" s="232">
        <v>81254.47661027257</v>
      </c>
      <c r="AQ168" s="232">
        <v>80912.905299921986</v>
      </c>
      <c r="AR168" s="232">
        <v>80802.181137339619</v>
      </c>
      <c r="AS168" s="232">
        <v>79728.63672217619</v>
      </c>
      <c r="AT168" s="232">
        <v>79431.299333215604</v>
      </c>
      <c r="AU168" s="232">
        <v>79302.347699991995</v>
      </c>
      <c r="AV168" s="232">
        <v>79157.691805777373</v>
      </c>
      <c r="AW168" s="232">
        <v>78448.769427135747</v>
      </c>
      <c r="AX168" s="232">
        <v>78240.739421315913</v>
      </c>
      <c r="AY168" s="232">
        <v>78496.4161966057</v>
      </c>
      <c r="AZ168" s="232">
        <v>77924.112703377585</v>
      </c>
    </row>
    <row r="169" spans="1:52" ht="12" customHeight="1" x14ac:dyDescent="0.35">
      <c r="A169" s="241" t="s">
        <v>2619</v>
      </c>
      <c r="B169" s="216">
        <v>84486.516718857441</v>
      </c>
      <c r="C169" s="216">
        <v>83140.397839999991</v>
      </c>
      <c r="D169" s="216">
        <v>82966.191160000017</v>
      </c>
      <c r="E169" s="216">
        <v>84118.172959999982</v>
      </c>
      <c r="F169" s="216">
        <v>85339.024779999949</v>
      </c>
      <c r="G169" s="216">
        <v>86451.478671489807</v>
      </c>
      <c r="H169" s="216">
        <v>85528.918800000014</v>
      </c>
      <c r="I169" s="216">
        <v>85828.460440000053</v>
      </c>
      <c r="J169" s="216">
        <v>82698.145679999958</v>
      </c>
      <c r="K169" s="216">
        <v>75901.085559999978</v>
      </c>
      <c r="L169" s="216">
        <v>80504.992776420549</v>
      </c>
      <c r="M169" s="216">
        <v>78273.13972073936</v>
      </c>
      <c r="N169" s="216">
        <v>76532.784546539289</v>
      </c>
      <c r="O169" s="216">
        <v>75492.577254184886</v>
      </c>
      <c r="P169" s="216">
        <v>78872.103081732639</v>
      </c>
      <c r="Q169" s="216">
        <v>75820.503347703008</v>
      </c>
      <c r="R169" s="216">
        <v>76242.677738367071</v>
      </c>
      <c r="S169" s="216">
        <v>77643.259796787548</v>
      </c>
      <c r="T169" s="216">
        <v>78575.679569664615</v>
      </c>
      <c r="U169" s="216">
        <v>79528.709078161948</v>
      </c>
      <c r="V169" s="216">
        <v>80452.97897316172</v>
      </c>
      <c r="W169" s="216">
        <v>80971.809910490541</v>
      </c>
      <c r="X169" s="216">
        <v>81567.190382039335</v>
      </c>
      <c r="Y169" s="216">
        <v>81510.74577520242</v>
      </c>
      <c r="Z169" s="216">
        <v>81565.490722075469</v>
      </c>
      <c r="AA169" s="216">
        <v>81843.146023140667</v>
      </c>
      <c r="AB169" s="216">
        <v>82069.563973190961</v>
      </c>
      <c r="AC169" s="216">
        <v>81876.414673367311</v>
      </c>
      <c r="AD169" s="216">
        <v>81952.08043179191</v>
      </c>
      <c r="AE169" s="216">
        <v>82358.653474887644</v>
      </c>
      <c r="AF169" s="216">
        <v>81885.484607135935</v>
      </c>
      <c r="AG169" s="216">
        <v>81956.835351621296</v>
      </c>
      <c r="AH169" s="216">
        <v>81878.139238913398</v>
      </c>
      <c r="AI169" s="216">
        <v>81249.983526047203</v>
      </c>
      <c r="AJ169" s="216">
        <v>81354.59012017709</v>
      </c>
      <c r="AK169" s="216">
        <v>80885.557589155491</v>
      </c>
      <c r="AL169" s="216">
        <v>81344.501034199639</v>
      </c>
      <c r="AM169" s="216">
        <v>81368.206778065622</v>
      </c>
      <c r="AN169" s="216">
        <v>81356.560629557542</v>
      </c>
      <c r="AO169" s="216">
        <v>81300.237654145007</v>
      </c>
      <c r="AP169" s="216">
        <v>81254.47661027257</v>
      </c>
      <c r="AQ169" s="216">
        <v>80912.905299921986</v>
      </c>
      <c r="AR169" s="216">
        <v>80802.181137339619</v>
      </c>
      <c r="AS169" s="216">
        <v>79728.63672217619</v>
      </c>
      <c r="AT169" s="216">
        <v>79431.299333215604</v>
      </c>
      <c r="AU169" s="216">
        <v>79302.347699991995</v>
      </c>
      <c r="AV169" s="216">
        <v>79157.691805777373</v>
      </c>
      <c r="AW169" s="216">
        <v>78448.769427135747</v>
      </c>
      <c r="AX169" s="216">
        <v>78240.739421315913</v>
      </c>
      <c r="AY169" s="216">
        <v>78496.4161966057</v>
      </c>
      <c r="AZ169" s="216">
        <v>77924.112703377585</v>
      </c>
    </row>
    <row r="170" spans="1:52" ht="12" customHeight="1" x14ac:dyDescent="0.35">
      <c r="A170" s="208" t="s">
        <v>2591</v>
      </c>
      <c r="B170" s="209">
        <v>0</v>
      </c>
      <c r="C170" s="209">
        <v>0</v>
      </c>
      <c r="D170" s="209">
        <v>0</v>
      </c>
      <c r="E170" s="209">
        <v>0</v>
      </c>
      <c r="F170" s="209">
        <v>0</v>
      </c>
      <c r="G170" s="209">
        <v>0</v>
      </c>
      <c r="H170" s="209">
        <v>0</v>
      </c>
      <c r="I170" s="209">
        <v>0</v>
      </c>
      <c r="J170" s="209">
        <v>0</v>
      </c>
      <c r="K170" s="209">
        <v>0</v>
      </c>
      <c r="L170" s="209">
        <v>0</v>
      </c>
      <c r="M170" s="209">
        <v>0</v>
      </c>
      <c r="N170" s="209">
        <v>0</v>
      </c>
      <c r="O170" s="209">
        <v>0</v>
      </c>
      <c r="P170" s="209">
        <v>0</v>
      </c>
      <c r="Q170" s="209">
        <v>0</v>
      </c>
      <c r="R170" s="209">
        <v>0</v>
      </c>
      <c r="S170" s="209">
        <v>0</v>
      </c>
      <c r="T170" s="209">
        <v>0</v>
      </c>
      <c r="U170" s="209">
        <v>0</v>
      </c>
      <c r="V170" s="209">
        <v>0</v>
      </c>
      <c r="W170" s="209">
        <v>0</v>
      </c>
      <c r="X170" s="209">
        <v>0</v>
      </c>
      <c r="Y170" s="209">
        <v>0</v>
      </c>
      <c r="Z170" s="209">
        <v>0</v>
      </c>
      <c r="AA170" s="209">
        <v>0</v>
      </c>
      <c r="AB170" s="209">
        <v>0</v>
      </c>
      <c r="AC170" s="209">
        <v>0</v>
      </c>
      <c r="AD170" s="209">
        <v>0</v>
      </c>
      <c r="AE170" s="209">
        <v>0</v>
      </c>
      <c r="AF170" s="209">
        <v>0</v>
      </c>
      <c r="AG170" s="209">
        <v>0</v>
      </c>
      <c r="AH170" s="209">
        <v>0</v>
      </c>
      <c r="AI170" s="209">
        <v>0</v>
      </c>
      <c r="AJ170" s="209">
        <v>0</v>
      </c>
      <c r="AK170" s="209">
        <v>0</v>
      </c>
      <c r="AL170" s="209">
        <v>0</v>
      </c>
      <c r="AM170" s="209">
        <v>0</v>
      </c>
      <c r="AN170" s="209">
        <v>0</v>
      </c>
      <c r="AO170" s="209">
        <v>0</v>
      </c>
      <c r="AP170" s="209">
        <v>0</v>
      </c>
      <c r="AQ170" s="209">
        <v>0</v>
      </c>
      <c r="AR170" s="209">
        <v>0</v>
      </c>
      <c r="AS170" s="209">
        <v>0</v>
      </c>
      <c r="AT170" s="209">
        <v>0</v>
      </c>
      <c r="AU170" s="209">
        <v>0</v>
      </c>
      <c r="AV170" s="209">
        <v>0</v>
      </c>
      <c r="AW170" s="209">
        <v>0</v>
      </c>
      <c r="AX170" s="209">
        <v>0</v>
      </c>
      <c r="AY170" s="209">
        <v>0</v>
      </c>
      <c r="AZ170" s="209">
        <v>0</v>
      </c>
    </row>
    <row r="171" spans="1:52" ht="12" customHeight="1" x14ac:dyDescent="0.35">
      <c r="A171" s="242" t="s">
        <v>2592</v>
      </c>
      <c r="B171" s="219">
        <v>0</v>
      </c>
      <c r="C171" s="219">
        <v>0</v>
      </c>
      <c r="D171" s="219">
        <v>0</v>
      </c>
      <c r="E171" s="219">
        <v>0</v>
      </c>
      <c r="F171" s="219">
        <v>0</v>
      </c>
      <c r="G171" s="219">
        <v>0</v>
      </c>
      <c r="H171" s="219">
        <v>0</v>
      </c>
      <c r="I171" s="219">
        <v>0</v>
      </c>
      <c r="J171" s="219">
        <v>0</v>
      </c>
      <c r="K171" s="219">
        <v>0</v>
      </c>
      <c r="L171" s="219">
        <v>0</v>
      </c>
      <c r="M171" s="219">
        <v>0</v>
      </c>
      <c r="N171" s="219">
        <v>0</v>
      </c>
      <c r="O171" s="219">
        <v>0</v>
      </c>
      <c r="P171" s="219">
        <v>0</v>
      </c>
      <c r="Q171" s="219">
        <v>0</v>
      </c>
      <c r="R171" s="219">
        <v>0</v>
      </c>
      <c r="S171" s="219">
        <v>0</v>
      </c>
      <c r="T171" s="219">
        <v>0</v>
      </c>
      <c r="U171" s="219">
        <v>0</v>
      </c>
      <c r="V171" s="219">
        <v>0</v>
      </c>
      <c r="W171" s="219">
        <v>0</v>
      </c>
      <c r="X171" s="219">
        <v>0</v>
      </c>
      <c r="Y171" s="219">
        <v>0</v>
      </c>
      <c r="Z171" s="219">
        <v>0</v>
      </c>
      <c r="AA171" s="219">
        <v>0</v>
      </c>
      <c r="AB171" s="219">
        <v>0</v>
      </c>
      <c r="AC171" s="219">
        <v>0</v>
      </c>
      <c r="AD171" s="219">
        <v>0</v>
      </c>
      <c r="AE171" s="219">
        <v>0</v>
      </c>
      <c r="AF171" s="219">
        <v>0</v>
      </c>
      <c r="AG171" s="219">
        <v>0</v>
      </c>
      <c r="AH171" s="219">
        <v>0</v>
      </c>
      <c r="AI171" s="219">
        <v>0</v>
      </c>
      <c r="AJ171" s="219">
        <v>0</v>
      </c>
      <c r="AK171" s="219">
        <v>0</v>
      </c>
      <c r="AL171" s="219">
        <v>0</v>
      </c>
      <c r="AM171" s="219">
        <v>0</v>
      </c>
      <c r="AN171" s="219">
        <v>0</v>
      </c>
      <c r="AO171" s="219">
        <v>0</v>
      </c>
      <c r="AP171" s="219">
        <v>0</v>
      </c>
      <c r="AQ171" s="219">
        <v>0</v>
      </c>
      <c r="AR171" s="219">
        <v>0</v>
      </c>
      <c r="AS171" s="219">
        <v>0</v>
      </c>
      <c r="AT171" s="219">
        <v>0</v>
      </c>
      <c r="AU171" s="219">
        <v>0</v>
      </c>
      <c r="AV171" s="219">
        <v>0</v>
      </c>
      <c r="AW171" s="219">
        <v>0</v>
      </c>
      <c r="AX171" s="219">
        <v>0</v>
      </c>
      <c r="AY171" s="219">
        <v>0</v>
      </c>
      <c r="AZ171" s="21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796875" defaultRowHeight="10.5" x14ac:dyDescent="0.35"/>
  <cols>
    <col min="1" max="1" width="50.7265625" style="201" customWidth="1"/>
    <col min="2" max="52" width="8.7265625" style="244" customWidth="1"/>
    <col min="53" max="16384" width="9.1796875" style="201"/>
  </cols>
  <sheetData>
    <row r="1" spans="1:52" ht="12" customHeight="1" x14ac:dyDescent="0.35">
      <c r="A1" s="199" t="s">
        <v>2794</v>
      </c>
      <c r="B1" s="200">
        <v>2000</v>
      </c>
      <c r="C1" s="200">
        <v>2001</v>
      </c>
      <c r="D1" s="200">
        <v>2002</v>
      </c>
      <c r="E1" s="200">
        <v>2003</v>
      </c>
      <c r="F1" s="200">
        <v>2004</v>
      </c>
      <c r="G1" s="200">
        <v>2005</v>
      </c>
      <c r="H1" s="200">
        <v>2006</v>
      </c>
      <c r="I1" s="200">
        <v>2007</v>
      </c>
      <c r="J1" s="200">
        <v>2008</v>
      </c>
      <c r="K1" s="200">
        <v>2009</v>
      </c>
      <c r="L1" s="200">
        <v>2010</v>
      </c>
      <c r="M1" s="200">
        <v>2011</v>
      </c>
      <c r="N1" s="200">
        <v>2012</v>
      </c>
      <c r="O1" s="200">
        <v>2013</v>
      </c>
      <c r="P1" s="200">
        <v>2014</v>
      </c>
      <c r="Q1" s="200">
        <v>2015</v>
      </c>
      <c r="R1" s="200">
        <v>2016</v>
      </c>
      <c r="S1" s="200">
        <v>2017</v>
      </c>
      <c r="T1" s="200">
        <v>2018</v>
      </c>
      <c r="U1" s="200">
        <v>2019</v>
      </c>
      <c r="V1" s="200">
        <v>2020</v>
      </c>
      <c r="W1" s="200">
        <v>2021</v>
      </c>
      <c r="X1" s="200">
        <v>2022</v>
      </c>
      <c r="Y1" s="200">
        <v>2023</v>
      </c>
      <c r="Z1" s="200">
        <v>2024</v>
      </c>
      <c r="AA1" s="200">
        <v>2025</v>
      </c>
      <c r="AB1" s="200">
        <v>2026</v>
      </c>
      <c r="AC1" s="200">
        <v>2027</v>
      </c>
      <c r="AD1" s="200">
        <v>2028</v>
      </c>
      <c r="AE1" s="200">
        <v>2029</v>
      </c>
      <c r="AF1" s="200">
        <v>2030</v>
      </c>
      <c r="AG1" s="200">
        <v>2031</v>
      </c>
      <c r="AH1" s="200">
        <v>2032</v>
      </c>
      <c r="AI1" s="200">
        <v>2033</v>
      </c>
      <c r="AJ1" s="200">
        <v>2034</v>
      </c>
      <c r="AK1" s="200">
        <v>2035</v>
      </c>
      <c r="AL1" s="200">
        <v>2036</v>
      </c>
      <c r="AM1" s="200">
        <v>2037</v>
      </c>
      <c r="AN1" s="200">
        <v>2038</v>
      </c>
      <c r="AO1" s="200">
        <v>2039</v>
      </c>
      <c r="AP1" s="200">
        <v>2040</v>
      </c>
      <c r="AQ1" s="200">
        <v>2041</v>
      </c>
      <c r="AR1" s="200">
        <v>2042</v>
      </c>
      <c r="AS1" s="200">
        <v>2043</v>
      </c>
      <c r="AT1" s="200">
        <v>2044</v>
      </c>
      <c r="AU1" s="200">
        <v>2045</v>
      </c>
      <c r="AV1" s="200">
        <v>2046</v>
      </c>
      <c r="AW1" s="200">
        <v>2047</v>
      </c>
      <c r="AX1" s="200">
        <v>2048</v>
      </c>
      <c r="AY1" s="200">
        <v>2049</v>
      </c>
      <c r="AZ1" s="200">
        <v>2050</v>
      </c>
    </row>
    <row r="2" spans="1:52" ht="12" customHeight="1" x14ac:dyDescent="0.35">
      <c r="A2" s="244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</row>
    <row r="3" spans="1:52" ht="12" customHeight="1" x14ac:dyDescent="0.35">
      <c r="A3" s="204" t="s">
        <v>2588</v>
      </c>
      <c r="B3" s="205">
        <v>50658.22961307448</v>
      </c>
      <c r="C3" s="205">
        <v>47689.557485072743</v>
      </c>
      <c r="D3" s="205">
        <v>45333.259706016936</v>
      </c>
      <c r="E3" s="205">
        <v>44917.468286590498</v>
      </c>
      <c r="F3" s="205">
        <v>50641.217375674707</v>
      </c>
      <c r="G3" s="205">
        <v>53003.240357277879</v>
      </c>
      <c r="H3" s="205">
        <v>56960.247082968664</v>
      </c>
      <c r="I3" s="205">
        <v>62975.623596336452</v>
      </c>
      <c r="J3" s="205">
        <v>57380.488912430017</v>
      </c>
      <c r="K3" s="205">
        <v>33562.670297421457</v>
      </c>
      <c r="L3" s="205">
        <v>38187.847249873346</v>
      </c>
      <c r="M3" s="205">
        <v>42597.482192745585</v>
      </c>
      <c r="N3" s="205">
        <v>39587.001884892998</v>
      </c>
      <c r="O3" s="205">
        <v>38572.551093493916</v>
      </c>
      <c r="P3" s="205">
        <v>40126.414909827683</v>
      </c>
      <c r="Q3" s="205">
        <v>39818.869326039327</v>
      </c>
      <c r="R3" s="205">
        <v>38959.836748980866</v>
      </c>
      <c r="S3" s="205">
        <v>38882.157961214129</v>
      </c>
      <c r="T3" s="205">
        <v>39041.235455135538</v>
      </c>
      <c r="U3" s="205">
        <v>39253.217527572575</v>
      </c>
      <c r="V3" s="205">
        <v>39475.575758479317</v>
      </c>
      <c r="W3" s="205">
        <v>39657.726262076438</v>
      </c>
      <c r="X3" s="205">
        <v>39798.082641139867</v>
      </c>
      <c r="Y3" s="205">
        <v>39912.614599203727</v>
      </c>
      <c r="Z3" s="205">
        <v>40010.631477513874</v>
      </c>
      <c r="AA3" s="205">
        <v>40114.222611251418</v>
      </c>
      <c r="AB3" s="205">
        <v>40254.686884884897</v>
      </c>
      <c r="AC3" s="205">
        <v>40422.934059731153</v>
      </c>
      <c r="AD3" s="205">
        <v>40614.736988479344</v>
      </c>
      <c r="AE3" s="205">
        <v>40822.02702809035</v>
      </c>
      <c r="AF3" s="205">
        <v>41038.216714781105</v>
      </c>
      <c r="AG3" s="205">
        <v>41264.834397865292</v>
      </c>
      <c r="AH3" s="205">
        <v>41508.812106341873</v>
      </c>
      <c r="AI3" s="205">
        <v>41770.24958196871</v>
      </c>
      <c r="AJ3" s="205">
        <v>42043.791442734939</v>
      </c>
      <c r="AK3" s="205">
        <v>42323.478073768245</v>
      </c>
      <c r="AL3" s="205">
        <v>42619.046663479865</v>
      </c>
      <c r="AM3" s="205">
        <v>42935.085785682502</v>
      </c>
      <c r="AN3" s="205">
        <v>43266.284521007125</v>
      </c>
      <c r="AO3" s="205">
        <v>43609.149262418832</v>
      </c>
      <c r="AP3" s="205">
        <v>43964.510831685024</v>
      </c>
      <c r="AQ3" s="205">
        <v>44331.146682619401</v>
      </c>
      <c r="AR3" s="205">
        <v>44711.174942934929</v>
      </c>
      <c r="AS3" s="205">
        <v>45104.377657274366</v>
      </c>
      <c r="AT3" s="205">
        <v>45508.411319659033</v>
      </c>
      <c r="AU3" s="205">
        <v>45925.03140000398</v>
      </c>
      <c r="AV3" s="205">
        <v>46346.088340441936</v>
      </c>
      <c r="AW3" s="205">
        <v>46772.173177143777</v>
      </c>
      <c r="AX3" s="205">
        <v>47203.872059638437</v>
      </c>
      <c r="AY3" s="205">
        <v>47643.568677164498</v>
      </c>
      <c r="AZ3" s="205">
        <v>48095.580126449757</v>
      </c>
    </row>
    <row r="4" spans="1:52" ht="12" customHeight="1" x14ac:dyDescent="0.35">
      <c r="A4" s="215" t="s">
        <v>2795</v>
      </c>
      <c r="B4" s="216">
        <v>31072.929486727808</v>
      </c>
      <c r="C4" s="216">
        <v>28704.248387847751</v>
      </c>
      <c r="D4" s="216">
        <v>27492.740295912299</v>
      </c>
      <c r="E4" s="216">
        <v>27066.045823762983</v>
      </c>
      <c r="F4" s="216">
        <v>31176.175379114298</v>
      </c>
      <c r="G4" s="216">
        <v>33169.224499922064</v>
      </c>
      <c r="H4" s="216">
        <v>34517.5757870382</v>
      </c>
      <c r="I4" s="216">
        <v>38245.75904732872</v>
      </c>
      <c r="J4" s="216">
        <v>34523.913866634037</v>
      </c>
      <c r="K4" s="216">
        <v>19718.476700288993</v>
      </c>
      <c r="L4" s="216">
        <v>23011.595242113566</v>
      </c>
      <c r="M4" s="216">
        <v>25429.549943036858</v>
      </c>
      <c r="N4" s="216">
        <v>23926.929830871799</v>
      </c>
      <c r="O4" s="216">
        <v>23670.101894367548</v>
      </c>
      <c r="P4" s="216">
        <v>24824.435349419375</v>
      </c>
      <c r="Q4" s="216">
        <v>24512.325910136631</v>
      </c>
      <c r="R4" s="216">
        <v>24034.15459147314</v>
      </c>
      <c r="S4" s="216">
        <v>24007.009812310615</v>
      </c>
      <c r="T4" s="216">
        <v>24138.331612910224</v>
      </c>
      <c r="U4" s="216">
        <v>24301.857574392146</v>
      </c>
      <c r="V4" s="216">
        <v>24478.509200984583</v>
      </c>
      <c r="W4" s="216">
        <v>24585.655702833654</v>
      </c>
      <c r="X4" s="216">
        <v>24663.678972569738</v>
      </c>
      <c r="Y4" s="216">
        <v>24723.023138611978</v>
      </c>
      <c r="Z4" s="216">
        <v>24769.017714675982</v>
      </c>
      <c r="AA4" s="216">
        <v>24816.645470213665</v>
      </c>
      <c r="AB4" s="216">
        <v>24888.729278044855</v>
      </c>
      <c r="AC4" s="216">
        <v>24980.923292497951</v>
      </c>
      <c r="AD4" s="216">
        <v>25090.170089859464</v>
      </c>
      <c r="AE4" s="216">
        <v>25209.947247331318</v>
      </c>
      <c r="AF4" s="216">
        <v>25334.633332869525</v>
      </c>
      <c r="AG4" s="216">
        <v>25466.005310832021</v>
      </c>
      <c r="AH4" s="216">
        <v>25607.88476262891</v>
      </c>
      <c r="AI4" s="216">
        <v>25760.214626741505</v>
      </c>
      <c r="AJ4" s="216">
        <v>25920.409009879451</v>
      </c>
      <c r="AK4" s="216">
        <v>26084.088756450881</v>
      </c>
      <c r="AL4" s="216">
        <v>26256.35155191271</v>
      </c>
      <c r="AM4" s="216">
        <v>26441.563337743111</v>
      </c>
      <c r="AN4" s="216">
        <v>26636.475081301895</v>
      </c>
      <c r="AO4" s="216">
        <v>26838.630368611513</v>
      </c>
      <c r="AP4" s="216">
        <v>27048.59519034886</v>
      </c>
      <c r="AQ4" s="216">
        <v>27263.880960632061</v>
      </c>
      <c r="AR4" s="216">
        <v>27484.664537883778</v>
      </c>
      <c r="AS4" s="216">
        <v>27710.312797775361</v>
      </c>
      <c r="AT4" s="216">
        <v>27939.89179538294</v>
      </c>
      <c r="AU4" s="216">
        <v>28174.147075314715</v>
      </c>
      <c r="AV4" s="216">
        <v>28410.395510405193</v>
      </c>
      <c r="AW4" s="216">
        <v>28647.463417866238</v>
      </c>
      <c r="AX4" s="216">
        <v>28885.255478471081</v>
      </c>
      <c r="AY4" s="216">
        <v>29125.020883321031</v>
      </c>
      <c r="AZ4" s="216">
        <v>29369.466575593735</v>
      </c>
    </row>
    <row r="5" spans="1:52" ht="12" customHeight="1" x14ac:dyDescent="0.35">
      <c r="A5" s="218" t="s">
        <v>2796</v>
      </c>
      <c r="B5" s="219">
        <v>19585.300126346676</v>
      </c>
      <c r="C5" s="219">
        <v>18985.309097224996</v>
      </c>
      <c r="D5" s="219">
        <v>17840.519410104636</v>
      </c>
      <c r="E5" s="219">
        <v>17851.422462827515</v>
      </c>
      <c r="F5" s="219">
        <v>19465.041996560409</v>
      </c>
      <c r="G5" s="219">
        <v>19834.015857355811</v>
      </c>
      <c r="H5" s="219">
        <v>22442.671295930464</v>
      </c>
      <c r="I5" s="219">
        <v>24729.86454900774</v>
      </c>
      <c r="J5" s="219">
        <v>22856.575045795977</v>
      </c>
      <c r="K5" s="219">
        <v>13844.193597132462</v>
      </c>
      <c r="L5" s="219">
        <v>15176.252007759784</v>
      </c>
      <c r="M5" s="219">
        <v>17167.932249708731</v>
      </c>
      <c r="N5" s="219">
        <v>15660.072054021199</v>
      </c>
      <c r="O5" s="219">
        <v>14902.449199126373</v>
      </c>
      <c r="P5" s="219">
        <v>15301.979560408312</v>
      </c>
      <c r="Q5" s="219">
        <v>15306.543415902697</v>
      </c>
      <c r="R5" s="219">
        <v>14925.682157507723</v>
      </c>
      <c r="S5" s="219">
        <v>14875.148148903512</v>
      </c>
      <c r="T5" s="219">
        <v>14902.903842225312</v>
      </c>
      <c r="U5" s="219">
        <v>14951.359953180425</v>
      </c>
      <c r="V5" s="219">
        <v>14997.066557494738</v>
      </c>
      <c r="W5" s="219">
        <v>15072.070559242784</v>
      </c>
      <c r="X5" s="219">
        <v>15134.403668570125</v>
      </c>
      <c r="Y5" s="219">
        <v>15189.591460591746</v>
      </c>
      <c r="Z5" s="219">
        <v>15241.613762837887</v>
      </c>
      <c r="AA5" s="219">
        <v>15297.577141037749</v>
      </c>
      <c r="AB5" s="219">
        <v>15365.957606840037</v>
      </c>
      <c r="AC5" s="219">
        <v>15442.010767233201</v>
      </c>
      <c r="AD5" s="219">
        <v>15524.566898619882</v>
      </c>
      <c r="AE5" s="219">
        <v>15612.079780759033</v>
      </c>
      <c r="AF5" s="219">
        <v>15703.583381911576</v>
      </c>
      <c r="AG5" s="219">
        <v>15798.829087033268</v>
      </c>
      <c r="AH5" s="219">
        <v>15900.927343712961</v>
      </c>
      <c r="AI5" s="219">
        <v>16010.034955227209</v>
      </c>
      <c r="AJ5" s="219">
        <v>16123.382432855486</v>
      </c>
      <c r="AK5" s="219">
        <v>16239.389317317362</v>
      </c>
      <c r="AL5" s="219">
        <v>16362.695111567155</v>
      </c>
      <c r="AM5" s="219">
        <v>16493.522447939395</v>
      </c>
      <c r="AN5" s="219">
        <v>16629.809439705223</v>
      </c>
      <c r="AO5" s="219">
        <v>16770.518893807322</v>
      </c>
      <c r="AP5" s="219">
        <v>16915.91564133616</v>
      </c>
      <c r="AQ5" s="219">
        <v>17067.26572198734</v>
      </c>
      <c r="AR5" s="219">
        <v>17226.510405051155</v>
      </c>
      <c r="AS5" s="219">
        <v>17394.064859499009</v>
      </c>
      <c r="AT5" s="219">
        <v>17568.519524276089</v>
      </c>
      <c r="AU5" s="219">
        <v>17750.884324689261</v>
      </c>
      <c r="AV5" s="219">
        <v>17935.692830036747</v>
      </c>
      <c r="AW5" s="219">
        <v>18124.709759277539</v>
      </c>
      <c r="AX5" s="219">
        <v>18318.616581167356</v>
      </c>
      <c r="AY5" s="219">
        <v>18518.547793843467</v>
      </c>
      <c r="AZ5" s="219">
        <v>18726.113550856015</v>
      </c>
    </row>
    <row r="6" spans="1:52" ht="12" customHeight="1" x14ac:dyDescent="0.35">
      <c r="A6" s="278"/>
      <c r="B6" s="279"/>
      <c r="C6" s="279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279"/>
      <c r="O6" s="279"/>
      <c r="P6" s="279"/>
      <c r="Q6" s="279"/>
      <c r="R6" s="279"/>
      <c r="S6" s="279"/>
      <c r="T6" s="279"/>
      <c r="U6" s="279"/>
      <c r="V6" s="279"/>
      <c r="W6" s="279"/>
      <c r="X6" s="279"/>
      <c r="Y6" s="279"/>
      <c r="Z6" s="279"/>
      <c r="AA6" s="279"/>
      <c r="AB6" s="279"/>
      <c r="AC6" s="279"/>
      <c r="AD6" s="279"/>
      <c r="AE6" s="279"/>
      <c r="AF6" s="279"/>
      <c r="AG6" s="279"/>
      <c r="AH6" s="279"/>
      <c r="AI6" s="279"/>
      <c r="AJ6" s="279"/>
      <c r="AK6" s="279"/>
      <c r="AL6" s="279"/>
      <c r="AM6" s="279"/>
      <c r="AN6" s="279"/>
      <c r="AO6" s="279"/>
      <c r="AP6" s="279"/>
      <c r="AQ6" s="279"/>
      <c r="AR6" s="279"/>
      <c r="AS6" s="279"/>
      <c r="AT6" s="279"/>
      <c r="AU6" s="279"/>
      <c r="AV6" s="279"/>
      <c r="AW6" s="279"/>
      <c r="AX6" s="279"/>
      <c r="AY6" s="279"/>
      <c r="AZ6" s="279"/>
    </row>
    <row r="7" spans="1:52" ht="12" customHeight="1" x14ac:dyDescent="0.35">
      <c r="A7" s="204" t="s">
        <v>2797</v>
      </c>
      <c r="B7" s="205">
        <v>178303</v>
      </c>
      <c r="C7" s="205">
        <v>173966</v>
      </c>
      <c r="D7" s="205">
        <v>176613</v>
      </c>
      <c r="E7" s="205">
        <v>179593</v>
      </c>
      <c r="F7" s="205">
        <v>189155</v>
      </c>
      <c r="G7" s="205">
        <v>182842</v>
      </c>
      <c r="H7" s="205">
        <v>193920</v>
      </c>
      <c r="I7" s="205">
        <v>196438.04347826086</v>
      </c>
      <c r="J7" s="205">
        <v>185658.03359683795</v>
      </c>
      <c r="K7" s="205">
        <v>129606.52371541504</v>
      </c>
      <c r="L7" s="205">
        <v>163578.18577075098</v>
      </c>
      <c r="M7" s="205">
        <v>168744.21343873517</v>
      </c>
      <c r="N7" s="205">
        <v>159341.14229249011</v>
      </c>
      <c r="O7" s="205">
        <v>154883.18972332016</v>
      </c>
      <c r="P7" s="205">
        <v>157682.03713319462</v>
      </c>
      <c r="Q7" s="205">
        <v>155778.537247798</v>
      </c>
      <c r="R7" s="205">
        <v>154869.23715415021</v>
      </c>
      <c r="S7" s="205">
        <v>160630.55143808736</v>
      </c>
      <c r="T7" s="205">
        <v>158638.20905620622</v>
      </c>
      <c r="U7" s="205">
        <v>159689.7427533415</v>
      </c>
      <c r="V7" s="205">
        <v>158368.4551995206</v>
      </c>
      <c r="W7" s="205">
        <v>158288.98495732888</v>
      </c>
      <c r="X7" s="205">
        <v>159074.42880231648</v>
      </c>
      <c r="Y7" s="205">
        <v>158062.08819421622</v>
      </c>
      <c r="Z7" s="205">
        <v>157496.05667201069</v>
      </c>
      <c r="AA7" s="205">
        <v>157732.3047608941</v>
      </c>
      <c r="AB7" s="205">
        <v>158520.38515058349</v>
      </c>
      <c r="AC7" s="205">
        <v>159374.92185610376</v>
      </c>
      <c r="AD7" s="205">
        <v>160198.68304754465</v>
      </c>
      <c r="AE7" s="205">
        <v>161111.96111641583</v>
      </c>
      <c r="AF7" s="205">
        <v>161208.19481231301</v>
      </c>
      <c r="AG7" s="205">
        <v>161254.14864966716</v>
      </c>
      <c r="AH7" s="205">
        <v>162002.939148946</v>
      </c>
      <c r="AI7" s="205">
        <v>161551.55448085791</v>
      </c>
      <c r="AJ7" s="205">
        <v>161250.41915485152</v>
      </c>
      <c r="AK7" s="205">
        <v>160877.33794662872</v>
      </c>
      <c r="AL7" s="205">
        <v>161082.46783224243</v>
      </c>
      <c r="AM7" s="205">
        <v>162028.40266597649</v>
      </c>
      <c r="AN7" s="205">
        <v>162213.59150794928</v>
      </c>
      <c r="AO7" s="205">
        <v>162570.87720676046</v>
      </c>
      <c r="AP7" s="205">
        <v>163178.77728432769</v>
      </c>
      <c r="AQ7" s="205">
        <v>163894.7239788461</v>
      </c>
      <c r="AR7" s="205">
        <v>165058.34467973412</v>
      </c>
      <c r="AS7" s="205">
        <v>165863.19793758908</v>
      </c>
      <c r="AT7" s="205">
        <v>166696.08280946061</v>
      </c>
      <c r="AU7" s="205">
        <v>167333.66569991212</v>
      </c>
      <c r="AV7" s="205">
        <v>168677.11212693699</v>
      </c>
      <c r="AW7" s="205">
        <v>169686.31084818474</v>
      </c>
      <c r="AX7" s="205">
        <v>169998.41176290388</v>
      </c>
      <c r="AY7" s="205">
        <v>171349.86357068951</v>
      </c>
      <c r="AZ7" s="205">
        <v>172221.14285229656</v>
      </c>
    </row>
    <row r="8" spans="1:52" ht="12" customHeight="1" x14ac:dyDescent="0.35">
      <c r="A8" s="215" t="s">
        <v>2795</v>
      </c>
      <c r="B8" s="216">
        <v>109566</v>
      </c>
      <c r="C8" s="216">
        <v>104779</v>
      </c>
      <c r="D8" s="216">
        <v>107717</v>
      </c>
      <c r="E8" s="216">
        <v>109168</v>
      </c>
      <c r="F8" s="216">
        <v>113745</v>
      </c>
      <c r="G8" s="216">
        <v>109284</v>
      </c>
      <c r="H8" s="216">
        <v>112074</v>
      </c>
      <c r="I8" s="216">
        <v>113576</v>
      </c>
      <c r="J8" s="216">
        <v>104852</v>
      </c>
      <c r="K8" s="216">
        <v>69557</v>
      </c>
      <c r="L8" s="216">
        <v>93794</v>
      </c>
      <c r="M8" s="216">
        <v>94998</v>
      </c>
      <c r="N8" s="216">
        <v>90746</v>
      </c>
      <c r="O8" s="216">
        <v>89956</v>
      </c>
      <c r="P8" s="216">
        <v>93194</v>
      </c>
      <c r="Q8" s="216">
        <v>91818.019606000016</v>
      </c>
      <c r="R8" s="216">
        <v>91911</v>
      </c>
      <c r="S8" s="216">
        <v>94734.576645989611</v>
      </c>
      <c r="T8" s="216">
        <v>92963.852862153057</v>
      </c>
      <c r="U8" s="216">
        <v>93298.742389477251</v>
      </c>
      <c r="V8" s="216">
        <v>92156.381332104429</v>
      </c>
      <c r="W8" s="216">
        <v>92032.988860149679</v>
      </c>
      <c r="X8" s="216">
        <v>92654.952084237098</v>
      </c>
      <c r="Y8" s="216">
        <v>91658.941409081148</v>
      </c>
      <c r="Z8" s="216">
        <v>91308.546889330246</v>
      </c>
      <c r="AA8" s="216">
        <v>91434.310160187946</v>
      </c>
      <c r="AB8" s="216">
        <v>92035.893599394505</v>
      </c>
      <c r="AC8" s="216">
        <v>92680.31953512397</v>
      </c>
      <c r="AD8" s="216">
        <v>93322.341798002104</v>
      </c>
      <c r="AE8" s="216">
        <v>93988.394246288895</v>
      </c>
      <c r="AF8" s="216">
        <v>93891.333710945328</v>
      </c>
      <c r="AG8" s="216">
        <v>93821.602038169542</v>
      </c>
      <c r="AH8" s="216">
        <v>94328.233474705208</v>
      </c>
      <c r="AI8" s="216">
        <v>93574.593603221787</v>
      </c>
      <c r="AJ8" s="216">
        <v>93194.098442930626</v>
      </c>
      <c r="AK8" s="216">
        <v>92648.042913384736</v>
      </c>
      <c r="AL8" s="216">
        <v>92544.713215772354</v>
      </c>
      <c r="AM8" s="216">
        <v>93056.838474438569</v>
      </c>
      <c r="AN8" s="216">
        <v>92911.227240865235</v>
      </c>
      <c r="AO8" s="216">
        <v>92901.222291354803</v>
      </c>
      <c r="AP8" s="216">
        <v>93145.038921249972</v>
      </c>
      <c r="AQ8" s="216">
        <v>93402.58007351977</v>
      </c>
      <c r="AR8" s="216">
        <v>94037.512343846625</v>
      </c>
      <c r="AS8" s="216">
        <v>94406.560427697419</v>
      </c>
      <c r="AT8" s="216">
        <v>94803.757035868941</v>
      </c>
      <c r="AU8" s="216">
        <v>94981.349309804587</v>
      </c>
      <c r="AV8" s="216">
        <v>95744.312071943365</v>
      </c>
      <c r="AW8" s="216">
        <v>96202.518926886347</v>
      </c>
      <c r="AX8" s="216">
        <v>96080.7098241231</v>
      </c>
      <c r="AY8" s="216">
        <v>96917.184723145387</v>
      </c>
      <c r="AZ8" s="216">
        <v>97220.393127156931</v>
      </c>
    </row>
    <row r="9" spans="1:52" ht="12" customHeight="1" x14ac:dyDescent="0.35">
      <c r="A9" s="218" t="s">
        <v>2796</v>
      </c>
      <c r="B9" s="219">
        <v>68737</v>
      </c>
      <c r="C9" s="219">
        <v>69187</v>
      </c>
      <c r="D9" s="219">
        <v>68896</v>
      </c>
      <c r="E9" s="219">
        <v>70425</v>
      </c>
      <c r="F9" s="219">
        <v>75410</v>
      </c>
      <c r="G9" s="219">
        <v>73558</v>
      </c>
      <c r="H9" s="219">
        <v>81846</v>
      </c>
      <c r="I9" s="219">
        <v>82862.043478260865</v>
      </c>
      <c r="J9" s="219">
        <v>80806.033596837951</v>
      </c>
      <c r="K9" s="219">
        <v>60049.523715415024</v>
      </c>
      <c r="L9" s="219">
        <v>69784.185770750977</v>
      </c>
      <c r="M9" s="219">
        <v>73746.213438735183</v>
      </c>
      <c r="N9" s="219">
        <v>68595.142292490113</v>
      </c>
      <c r="O9" s="219">
        <v>64927.18972332016</v>
      </c>
      <c r="P9" s="219">
        <v>64488.037133194637</v>
      </c>
      <c r="Q9" s="219">
        <v>63960.517641797982</v>
      </c>
      <c r="R9" s="219">
        <v>62958.237154150193</v>
      </c>
      <c r="S9" s="219">
        <v>65895.974792097739</v>
      </c>
      <c r="T9" s="219">
        <v>65674.356194053151</v>
      </c>
      <c r="U9" s="219">
        <v>66391.000363864252</v>
      </c>
      <c r="V9" s="219">
        <v>66212.073867416184</v>
      </c>
      <c r="W9" s="219">
        <v>66255.996097179188</v>
      </c>
      <c r="X9" s="219">
        <v>66419.476718079415</v>
      </c>
      <c r="Y9" s="219">
        <v>66403.146785135075</v>
      </c>
      <c r="Z9" s="219">
        <v>66187.509782680456</v>
      </c>
      <c r="AA9" s="219">
        <v>66297.994600706152</v>
      </c>
      <c r="AB9" s="219">
        <v>66484.49155118897</v>
      </c>
      <c r="AC9" s="219">
        <v>66694.6023209798</v>
      </c>
      <c r="AD9" s="219">
        <v>66876.341249542529</v>
      </c>
      <c r="AE9" s="219">
        <v>67123.566870126946</v>
      </c>
      <c r="AF9" s="219">
        <v>67316.861101367685</v>
      </c>
      <c r="AG9" s="219">
        <v>67432.546611497586</v>
      </c>
      <c r="AH9" s="219">
        <v>67674.705674240802</v>
      </c>
      <c r="AI9" s="219">
        <v>67976.960877636142</v>
      </c>
      <c r="AJ9" s="219">
        <v>68056.320711920911</v>
      </c>
      <c r="AK9" s="219">
        <v>68229.29503324398</v>
      </c>
      <c r="AL9" s="219">
        <v>68537.754616470076</v>
      </c>
      <c r="AM9" s="219">
        <v>68971.564191537924</v>
      </c>
      <c r="AN9" s="219">
        <v>69302.364267084064</v>
      </c>
      <c r="AO9" s="219">
        <v>69669.654915405656</v>
      </c>
      <c r="AP9" s="219">
        <v>70033.738363077719</v>
      </c>
      <c r="AQ9" s="219">
        <v>70492.14390532636</v>
      </c>
      <c r="AR9" s="219">
        <v>71020.832335887491</v>
      </c>
      <c r="AS9" s="219">
        <v>71456.637509891647</v>
      </c>
      <c r="AT9" s="219">
        <v>71892.32577359167</v>
      </c>
      <c r="AU9" s="219">
        <v>72352.316390107517</v>
      </c>
      <c r="AV9" s="219">
        <v>72932.800054993626</v>
      </c>
      <c r="AW9" s="219">
        <v>73483.791921298412</v>
      </c>
      <c r="AX9" s="219">
        <v>73917.70193878081</v>
      </c>
      <c r="AY9" s="219">
        <v>74432.678847544128</v>
      </c>
      <c r="AZ9" s="219">
        <v>75000.749725139613</v>
      </c>
    </row>
    <row r="10" spans="1:52" ht="12" customHeight="1" x14ac:dyDescent="0.35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279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79"/>
      <c r="Z10" s="279"/>
      <c r="AA10" s="279"/>
      <c r="AB10" s="279"/>
      <c r="AC10" s="279"/>
      <c r="AD10" s="279"/>
      <c r="AE10" s="279"/>
      <c r="AF10" s="279"/>
      <c r="AG10" s="279"/>
      <c r="AH10" s="279"/>
      <c r="AI10" s="279"/>
      <c r="AJ10" s="27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</row>
    <row r="11" spans="1:52" ht="12" hidden="1" customHeight="1" x14ac:dyDescent="0.35">
      <c r="A11" s="204" t="s">
        <v>2597</v>
      </c>
      <c r="B11" s="221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  <c r="AT11" s="221"/>
      <c r="AU11" s="221"/>
      <c r="AV11" s="221"/>
      <c r="AW11" s="221"/>
      <c r="AX11" s="221"/>
      <c r="AY11" s="221"/>
      <c r="AZ11" s="221"/>
    </row>
    <row r="12" spans="1:52" ht="12" hidden="1" customHeight="1" x14ac:dyDescent="0.35">
      <c r="A12" s="222" t="s">
        <v>2598</v>
      </c>
      <c r="B12" s="223">
        <v>0</v>
      </c>
      <c r="C12" s="223">
        <v>0</v>
      </c>
      <c r="D12" s="223">
        <v>0</v>
      </c>
      <c r="E12" s="223">
        <v>0</v>
      </c>
      <c r="F12" s="223">
        <v>0</v>
      </c>
      <c r="G12" s="223">
        <v>0</v>
      </c>
      <c r="H12" s="223">
        <v>0</v>
      </c>
      <c r="I12" s="223">
        <v>0</v>
      </c>
      <c r="J12" s="223">
        <v>0</v>
      </c>
      <c r="K12" s="223">
        <v>0</v>
      </c>
      <c r="L12" s="223">
        <v>0</v>
      </c>
      <c r="M12" s="223">
        <v>0</v>
      </c>
      <c r="N12" s="223">
        <v>0</v>
      </c>
      <c r="O12" s="223">
        <v>0</v>
      </c>
      <c r="P12" s="223">
        <v>0</v>
      </c>
      <c r="Q12" s="223">
        <v>0</v>
      </c>
      <c r="R12" s="223">
        <v>0</v>
      </c>
      <c r="S12" s="223">
        <v>0</v>
      </c>
      <c r="T12" s="223">
        <v>0</v>
      </c>
      <c r="U12" s="223">
        <v>0</v>
      </c>
      <c r="V12" s="223">
        <v>0</v>
      </c>
      <c r="W12" s="223">
        <v>0</v>
      </c>
      <c r="X12" s="223">
        <v>0</v>
      </c>
      <c r="Y12" s="223">
        <v>0</v>
      </c>
      <c r="Z12" s="223">
        <v>0</v>
      </c>
      <c r="AA12" s="223">
        <v>0</v>
      </c>
      <c r="AB12" s="223">
        <v>0</v>
      </c>
      <c r="AC12" s="223">
        <v>0</v>
      </c>
      <c r="AD12" s="223">
        <v>0</v>
      </c>
      <c r="AE12" s="223">
        <v>0</v>
      </c>
      <c r="AF12" s="223">
        <v>0</v>
      </c>
      <c r="AG12" s="223">
        <v>0</v>
      </c>
      <c r="AH12" s="223">
        <v>0</v>
      </c>
      <c r="AI12" s="223">
        <v>0</v>
      </c>
      <c r="AJ12" s="223">
        <v>0</v>
      </c>
      <c r="AK12" s="223">
        <v>0</v>
      </c>
      <c r="AL12" s="223">
        <v>0</v>
      </c>
      <c r="AM12" s="223">
        <v>0</v>
      </c>
      <c r="AN12" s="223">
        <v>0</v>
      </c>
      <c r="AO12" s="223">
        <v>0</v>
      </c>
      <c r="AP12" s="223">
        <v>0</v>
      </c>
      <c r="AQ12" s="223">
        <v>0</v>
      </c>
      <c r="AR12" s="223">
        <v>0</v>
      </c>
      <c r="AS12" s="223">
        <v>0</v>
      </c>
      <c r="AT12" s="223">
        <v>0</v>
      </c>
      <c r="AU12" s="223">
        <v>0</v>
      </c>
      <c r="AV12" s="223">
        <v>0</v>
      </c>
      <c r="AW12" s="223">
        <v>0</v>
      </c>
      <c r="AX12" s="223">
        <v>0</v>
      </c>
      <c r="AY12" s="223">
        <v>0</v>
      </c>
      <c r="AZ12" s="223">
        <v>0</v>
      </c>
    </row>
    <row r="13" spans="1:52" ht="12" hidden="1" customHeight="1" x14ac:dyDescent="0.35">
      <c r="A13" s="224" t="s">
        <v>2599</v>
      </c>
      <c r="B13" s="225">
        <v>0</v>
      </c>
      <c r="C13" s="225">
        <v>0</v>
      </c>
      <c r="D13" s="225">
        <v>0</v>
      </c>
      <c r="E13" s="225">
        <v>0</v>
      </c>
      <c r="F13" s="225">
        <v>0</v>
      </c>
      <c r="G13" s="225">
        <v>0</v>
      </c>
      <c r="H13" s="225">
        <v>0</v>
      </c>
      <c r="I13" s="225">
        <v>0</v>
      </c>
      <c r="J13" s="225">
        <v>0</v>
      </c>
      <c r="K13" s="225">
        <v>0</v>
      </c>
      <c r="L13" s="225">
        <v>0</v>
      </c>
      <c r="M13" s="225">
        <v>0</v>
      </c>
      <c r="N13" s="225">
        <v>0</v>
      </c>
      <c r="O13" s="225">
        <v>0</v>
      </c>
      <c r="P13" s="225">
        <v>0</v>
      </c>
      <c r="Q13" s="225">
        <v>0</v>
      </c>
      <c r="R13" s="225">
        <v>0</v>
      </c>
      <c r="S13" s="225">
        <v>0</v>
      </c>
      <c r="T13" s="225">
        <v>0</v>
      </c>
      <c r="U13" s="225">
        <v>0</v>
      </c>
      <c r="V13" s="225">
        <v>0</v>
      </c>
      <c r="W13" s="225">
        <v>0</v>
      </c>
      <c r="X13" s="225">
        <v>0</v>
      </c>
      <c r="Y13" s="225">
        <v>0</v>
      </c>
      <c r="Z13" s="225">
        <v>0</v>
      </c>
      <c r="AA13" s="225">
        <v>0</v>
      </c>
      <c r="AB13" s="225">
        <v>0</v>
      </c>
      <c r="AC13" s="225">
        <v>0</v>
      </c>
      <c r="AD13" s="225">
        <v>0</v>
      </c>
      <c r="AE13" s="225">
        <v>0</v>
      </c>
      <c r="AF13" s="225">
        <v>0</v>
      </c>
      <c r="AG13" s="225">
        <v>0</v>
      </c>
      <c r="AH13" s="225">
        <v>0</v>
      </c>
      <c r="AI13" s="225">
        <v>0</v>
      </c>
      <c r="AJ13" s="225">
        <v>0</v>
      </c>
      <c r="AK13" s="225">
        <v>0</v>
      </c>
      <c r="AL13" s="225">
        <v>0</v>
      </c>
      <c r="AM13" s="225">
        <v>0</v>
      </c>
      <c r="AN13" s="225">
        <v>0</v>
      </c>
      <c r="AO13" s="225">
        <v>0</v>
      </c>
      <c r="AP13" s="225">
        <v>0</v>
      </c>
      <c r="AQ13" s="225">
        <v>0</v>
      </c>
      <c r="AR13" s="225">
        <v>0</v>
      </c>
      <c r="AS13" s="225">
        <v>0</v>
      </c>
      <c r="AT13" s="225">
        <v>0</v>
      </c>
      <c r="AU13" s="225">
        <v>0</v>
      </c>
      <c r="AV13" s="225">
        <v>0</v>
      </c>
      <c r="AW13" s="225">
        <v>0</v>
      </c>
      <c r="AX13" s="225">
        <v>0</v>
      </c>
      <c r="AY13" s="225">
        <v>0</v>
      </c>
      <c r="AZ13" s="225">
        <v>0</v>
      </c>
    </row>
    <row r="14" spans="1:52" ht="12" hidden="1" customHeight="1" x14ac:dyDescent="0.35">
      <c r="A14" s="226" t="s">
        <v>2600</v>
      </c>
      <c r="B14" s="227">
        <v>0</v>
      </c>
      <c r="C14" s="227">
        <v>0</v>
      </c>
      <c r="D14" s="227">
        <v>0</v>
      </c>
      <c r="E14" s="227">
        <v>0</v>
      </c>
      <c r="F14" s="227">
        <v>0</v>
      </c>
      <c r="G14" s="227">
        <v>0</v>
      </c>
      <c r="H14" s="227">
        <v>0</v>
      </c>
      <c r="I14" s="227">
        <v>0</v>
      </c>
      <c r="J14" s="227">
        <v>0</v>
      </c>
      <c r="K14" s="227">
        <v>0</v>
      </c>
      <c r="L14" s="227">
        <v>0</v>
      </c>
      <c r="M14" s="227">
        <v>0</v>
      </c>
      <c r="N14" s="227">
        <v>0</v>
      </c>
      <c r="O14" s="227">
        <v>0</v>
      </c>
      <c r="P14" s="227">
        <v>0</v>
      </c>
      <c r="Q14" s="227">
        <v>0</v>
      </c>
      <c r="R14" s="227">
        <v>0</v>
      </c>
      <c r="S14" s="227">
        <v>0</v>
      </c>
      <c r="T14" s="227">
        <v>0</v>
      </c>
      <c r="U14" s="227">
        <v>0</v>
      </c>
      <c r="V14" s="227">
        <v>0</v>
      </c>
      <c r="W14" s="227">
        <v>0</v>
      </c>
      <c r="X14" s="227">
        <v>0</v>
      </c>
      <c r="Y14" s="227">
        <v>0</v>
      </c>
      <c r="Z14" s="227">
        <v>0</v>
      </c>
      <c r="AA14" s="227">
        <v>0</v>
      </c>
      <c r="AB14" s="227">
        <v>0</v>
      </c>
      <c r="AC14" s="227">
        <v>0</v>
      </c>
      <c r="AD14" s="227">
        <v>0</v>
      </c>
      <c r="AE14" s="227">
        <v>0</v>
      </c>
      <c r="AF14" s="227">
        <v>0</v>
      </c>
      <c r="AG14" s="227">
        <v>0</v>
      </c>
      <c r="AH14" s="227">
        <v>0</v>
      </c>
      <c r="AI14" s="227">
        <v>0</v>
      </c>
      <c r="AJ14" s="227">
        <v>0</v>
      </c>
      <c r="AK14" s="227">
        <v>0</v>
      </c>
      <c r="AL14" s="227">
        <v>0</v>
      </c>
      <c r="AM14" s="227">
        <v>0</v>
      </c>
      <c r="AN14" s="227">
        <v>0</v>
      </c>
      <c r="AO14" s="227">
        <v>0</v>
      </c>
      <c r="AP14" s="227">
        <v>0</v>
      </c>
      <c r="AQ14" s="227">
        <v>0</v>
      </c>
      <c r="AR14" s="227">
        <v>0</v>
      </c>
      <c r="AS14" s="227">
        <v>0</v>
      </c>
      <c r="AT14" s="227">
        <v>0</v>
      </c>
      <c r="AU14" s="227">
        <v>0</v>
      </c>
      <c r="AV14" s="227">
        <v>0</v>
      </c>
      <c r="AW14" s="227">
        <v>0</v>
      </c>
      <c r="AX14" s="227">
        <v>0</v>
      </c>
      <c r="AY14" s="227">
        <v>0</v>
      </c>
      <c r="AZ14" s="227">
        <v>0</v>
      </c>
    </row>
    <row r="15" spans="1:52" ht="12" hidden="1" customHeight="1" x14ac:dyDescent="0.35">
      <c r="A15" s="278"/>
      <c r="B15" s="279"/>
      <c r="C15" s="279"/>
      <c r="D15" s="279"/>
      <c r="E15" s="279"/>
      <c r="F15" s="279"/>
      <c r="G15" s="279"/>
      <c r="H15" s="279"/>
      <c r="I15" s="279"/>
      <c r="J15" s="279"/>
      <c r="K15" s="279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79"/>
      <c r="Z15" s="279"/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52" ht="12" customHeight="1" x14ac:dyDescent="0.35">
      <c r="A16" s="204" t="s">
        <v>2601</v>
      </c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  <c r="AY16" s="230"/>
      <c r="AZ16" s="230"/>
    </row>
    <row r="17" spans="1:52" ht="12" customHeight="1" x14ac:dyDescent="0.35">
      <c r="A17" s="231" t="s">
        <v>2602</v>
      </c>
      <c r="B17" s="232">
        <v>60479.586856177411</v>
      </c>
      <c r="C17" s="232">
        <v>59149.177807499975</v>
      </c>
      <c r="D17" s="232">
        <v>57632.525206500031</v>
      </c>
      <c r="E17" s="232">
        <v>60281.401429999984</v>
      </c>
      <c r="F17" s="232">
        <v>60554.751716499974</v>
      </c>
      <c r="G17" s="232">
        <v>57911.801117199248</v>
      </c>
      <c r="H17" s="232">
        <v>58678.322612499978</v>
      </c>
      <c r="I17" s="232">
        <v>57001.963140499953</v>
      </c>
      <c r="J17" s="232">
        <v>53728.374081499991</v>
      </c>
      <c r="K17" s="232">
        <v>39003.969099500006</v>
      </c>
      <c r="L17" s="232">
        <v>47963.480715035141</v>
      </c>
      <c r="M17" s="232">
        <v>48450.620529314459</v>
      </c>
      <c r="N17" s="232">
        <v>47129.618304525095</v>
      </c>
      <c r="O17" s="232">
        <v>45937.206045633524</v>
      </c>
      <c r="P17" s="232">
        <v>45624.769890790791</v>
      </c>
      <c r="Q17" s="232">
        <v>46557.378723813075</v>
      </c>
      <c r="R17" s="232">
        <v>46555.386231509787</v>
      </c>
      <c r="S17" s="232">
        <v>47669.811721737278</v>
      </c>
      <c r="T17" s="232">
        <v>45563.595622715649</v>
      </c>
      <c r="U17" s="232">
        <v>45114.965220988161</v>
      </c>
      <c r="V17" s="232">
        <v>44391.145654031869</v>
      </c>
      <c r="W17" s="232">
        <v>44259.994043253391</v>
      </c>
      <c r="X17" s="232">
        <v>44023.313937040286</v>
      </c>
      <c r="Y17" s="232">
        <v>43265.082543546639</v>
      </c>
      <c r="Z17" s="232">
        <v>42966.38498625443</v>
      </c>
      <c r="AA17" s="232">
        <v>42912.854053283387</v>
      </c>
      <c r="AB17" s="232">
        <v>43042.322369205991</v>
      </c>
      <c r="AC17" s="232">
        <v>43191.589910650175</v>
      </c>
      <c r="AD17" s="232">
        <v>43321.035131336459</v>
      </c>
      <c r="AE17" s="232">
        <v>43319.149169912052</v>
      </c>
      <c r="AF17" s="232">
        <v>43060.810770295007</v>
      </c>
      <c r="AG17" s="232">
        <v>42940.820521109737</v>
      </c>
      <c r="AH17" s="232">
        <v>42738.125688397311</v>
      </c>
      <c r="AI17" s="232">
        <v>42258.675518344709</v>
      </c>
      <c r="AJ17" s="232">
        <v>41779.154450727903</v>
      </c>
      <c r="AK17" s="232">
        <v>41367.426615387951</v>
      </c>
      <c r="AL17" s="232">
        <v>41187.200804992041</v>
      </c>
      <c r="AM17" s="232">
        <v>41055.50663524901</v>
      </c>
      <c r="AN17" s="232">
        <v>40692.038570398086</v>
      </c>
      <c r="AO17" s="232">
        <v>40470.452945418649</v>
      </c>
      <c r="AP17" s="232">
        <v>40291.277922107525</v>
      </c>
      <c r="AQ17" s="232">
        <v>40228.386065713028</v>
      </c>
      <c r="AR17" s="232">
        <v>40189.884430811951</v>
      </c>
      <c r="AS17" s="232">
        <v>40077.769508057056</v>
      </c>
      <c r="AT17" s="232">
        <v>39924.601867350124</v>
      </c>
      <c r="AU17" s="232">
        <v>39810.422978303919</v>
      </c>
      <c r="AV17" s="232">
        <v>39846.882554007985</v>
      </c>
      <c r="AW17" s="232">
        <v>39671.71799345372</v>
      </c>
      <c r="AX17" s="232">
        <v>39408.819857460127</v>
      </c>
      <c r="AY17" s="232">
        <v>39169.086903026844</v>
      </c>
      <c r="AZ17" s="232">
        <v>38945.443955813353</v>
      </c>
    </row>
    <row r="18" spans="1:52" ht="12" customHeight="1" x14ac:dyDescent="0.35">
      <c r="A18" s="233" t="s">
        <v>2603</v>
      </c>
      <c r="B18" s="234">
        <v>27175.327319904791</v>
      </c>
      <c r="C18" s="234">
        <v>26367.190949999975</v>
      </c>
      <c r="D18" s="234">
        <v>25762.802584000023</v>
      </c>
      <c r="E18" s="234">
        <v>27300.562379999996</v>
      </c>
      <c r="F18" s="234">
        <v>26448.771503999971</v>
      </c>
      <c r="G18" s="234">
        <v>25443.414975537278</v>
      </c>
      <c r="H18" s="234">
        <v>25936.739784999994</v>
      </c>
      <c r="I18" s="234">
        <v>24930.246627999983</v>
      </c>
      <c r="J18" s="234">
        <v>23018.579088999992</v>
      </c>
      <c r="K18" s="234">
        <v>16482.302742000003</v>
      </c>
      <c r="L18" s="234">
        <v>21188.19371192174</v>
      </c>
      <c r="M18" s="234">
        <v>21536.060430745343</v>
      </c>
      <c r="N18" s="234">
        <v>20760.075159604992</v>
      </c>
      <c r="O18" s="234">
        <v>20412.885867767207</v>
      </c>
      <c r="P18" s="234">
        <v>20680.466302617366</v>
      </c>
      <c r="Q18" s="234">
        <v>21375.423264934117</v>
      </c>
      <c r="R18" s="234">
        <v>21461.002243901861</v>
      </c>
      <c r="S18" s="234">
        <v>21859.975886821794</v>
      </c>
      <c r="T18" s="234">
        <v>20672.859908227008</v>
      </c>
      <c r="U18" s="234">
        <v>20411.224993507196</v>
      </c>
      <c r="V18" s="234">
        <v>20048.668396158635</v>
      </c>
      <c r="W18" s="234">
        <v>19987.397199650186</v>
      </c>
      <c r="X18" s="234">
        <v>19833.936912498997</v>
      </c>
      <c r="Y18" s="234">
        <v>19320.171090990472</v>
      </c>
      <c r="Z18" s="234">
        <v>19209.854882691263</v>
      </c>
      <c r="AA18" s="234">
        <v>19196.258724557498</v>
      </c>
      <c r="AB18" s="234">
        <v>19265.027497977626</v>
      </c>
      <c r="AC18" s="234">
        <v>19358.825903333578</v>
      </c>
      <c r="AD18" s="234">
        <v>19430.095734413208</v>
      </c>
      <c r="AE18" s="234">
        <v>19412.93243653878</v>
      </c>
      <c r="AF18" s="234">
        <v>19260.854568218401</v>
      </c>
      <c r="AG18" s="234">
        <v>19202.85767960146</v>
      </c>
      <c r="AH18" s="234">
        <v>19053.427777035282</v>
      </c>
      <c r="AI18" s="234">
        <v>18763.882076626989</v>
      </c>
      <c r="AJ18" s="234">
        <v>18461.289597173134</v>
      </c>
      <c r="AK18" s="234">
        <v>18204.130440721514</v>
      </c>
      <c r="AL18" s="234">
        <v>18072.666708918652</v>
      </c>
      <c r="AM18" s="234">
        <v>17914.477300778846</v>
      </c>
      <c r="AN18" s="234">
        <v>17610.178441288812</v>
      </c>
      <c r="AO18" s="234">
        <v>17390.464720974298</v>
      </c>
      <c r="AP18" s="234">
        <v>17170.572423686193</v>
      </c>
      <c r="AQ18" s="234">
        <v>17010.720323938465</v>
      </c>
      <c r="AR18" s="234">
        <v>16825.118808234489</v>
      </c>
      <c r="AS18" s="234">
        <v>16579.087240485362</v>
      </c>
      <c r="AT18" s="234">
        <v>16217.801874362982</v>
      </c>
      <c r="AU18" s="234">
        <v>15944.588387741958</v>
      </c>
      <c r="AV18" s="234">
        <v>15642.614517183627</v>
      </c>
      <c r="AW18" s="234">
        <v>15065.53251250532</v>
      </c>
      <c r="AX18" s="234">
        <v>14611.467536326862</v>
      </c>
      <c r="AY18" s="234">
        <v>13662.526964819637</v>
      </c>
      <c r="AZ18" s="234">
        <v>12950.395107357363</v>
      </c>
    </row>
    <row r="19" spans="1:52" ht="12" customHeight="1" x14ac:dyDescent="0.35">
      <c r="A19" s="237" t="s">
        <v>2798</v>
      </c>
      <c r="B19" s="238">
        <v>7886.8008677022272</v>
      </c>
      <c r="C19" s="238">
        <v>7949.1265499999772</v>
      </c>
      <c r="D19" s="238">
        <v>7504.5779440000224</v>
      </c>
      <c r="E19" s="238">
        <v>8536.9686700000002</v>
      </c>
      <c r="F19" s="238">
        <v>9196.9909339999776</v>
      </c>
      <c r="G19" s="238">
        <v>9502.3933335237361</v>
      </c>
      <c r="H19" s="238">
        <v>9540.7040149999975</v>
      </c>
      <c r="I19" s="238">
        <v>8954.9653979999857</v>
      </c>
      <c r="J19" s="238">
        <v>8286.4828289999987</v>
      </c>
      <c r="K19" s="238">
        <v>5384.9819120000029</v>
      </c>
      <c r="L19" s="238">
        <v>8379.9488932240347</v>
      </c>
      <c r="M19" s="238">
        <v>8894.9513900698184</v>
      </c>
      <c r="N19" s="238">
        <v>9436.2745325145024</v>
      </c>
      <c r="O19" s="238">
        <v>9753.1056167238785</v>
      </c>
      <c r="P19" s="238">
        <v>10363.418782704259</v>
      </c>
      <c r="Q19" s="238">
        <v>11367.056900867399</v>
      </c>
      <c r="R19" s="238">
        <v>11366.8349053701</v>
      </c>
      <c r="S19" s="238">
        <v>11539.179812103888</v>
      </c>
      <c r="T19" s="238">
        <v>10961.948099610259</v>
      </c>
      <c r="U19" s="238">
        <v>10833.644905879966</v>
      </c>
      <c r="V19" s="238">
        <v>10656.482334043871</v>
      </c>
      <c r="W19" s="238">
        <v>10629.55333360728</v>
      </c>
      <c r="X19" s="238">
        <v>10567.782355677848</v>
      </c>
      <c r="Y19" s="238">
        <v>10182.315005928398</v>
      </c>
      <c r="Z19" s="238">
        <v>10123.796092416873</v>
      </c>
      <c r="AA19" s="238">
        <v>10117.984524912323</v>
      </c>
      <c r="AB19" s="238">
        <v>10155.953260603397</v>
      </c>
      <c r="AC19" s="238">
        <v>10216.717826165821</v>
      </c>
      <c r="AD19" s="238">
        <v>10257.716955404481</v>
      </c>
      <c r="AE19" s="238">
        <v>10260.434146564887</v>
      </c>
      <c r="AF19" s="238">
        <v>10188.230269161233</v>
      </c>
      <c r="AG19" s="238">
        <v>10169.766361871798</v>
      </c>
      <c r="AH19" s="238">
        <v>10115.35332440305</v>
      </c>
      <c r="AI19" s="238">
        <v>9977.6337637881261</v>
      </c>
      <c r="AJ19" s="238">
        <v>9835.4553098726446</v>
      </c>
      <c r="AK19" s="238">
        <v>9715.7093860758232</v>
      </c>
      <c r="AL19" s="238">
        <v>9649.8300811621175</v>
      </c>
      <c r="AM19" s="238">
        <v>9592.0473917276613</v>
      </c>
      <c r="AN19" s="238">
        <v>9432.8230578535367</v>
      </c>
      <c r="AO19" s="238">
        <v>9342.7826303367438</v>
      </c>
      <c r="AP19" s="238">
        <v>9256.8293201155611</v>
      </c>
      <c r="AQ19" s="238">
        <v>9197.7903642402034</v>
      </c>
      <c r="AR19" s="238">
        <v>9136.6984920232753</v>
      </c>
      <c r="AS19" s="238">
        <v>9048.7208163890664</v>
      </c>
      <c r="AT19" s="238">
        <v>8917.1159996517727</v>
      </c>
      <c r="AU19" s="238">
        <v>8802.6838251577101</v>
      </c>
      <c r="AV19" s="238">
        <v>8707.818841232207</v>
      </c>
      <c r="AW19" s="238">
        <v>8558.6547930318575</v>
      </c>
      <c r="AX19" s="238">
        <v>8377.8365521970845</v>
      </c>
      <c r="AY19" s="238">
        <v>7982.4274490188782</v>
      </c>
      <c r="AZ19" s="238">
        <v>7792.7407741758816</v>
      </c>
    </row>
    <row r="20" spans="1:52" ht="12" customHeight="1" x14ac:dyDescent="0.35">
      <c r="A20" s="237" t="s">
        <v>2624</v>
      </c>
      <c r="B20" s="238">
        <v>19288.526452202561</v>
      </c>
      <c r="C20" s="238">
        <v>18418.064399999999</v>
      </c>
      <c r="D20" s="238">
        <v>18258.22464</v>
      </c>
      <c r="E20" s="238">
        <v>18763.593709999997</v>
      </c>
      <c r="F20" s="238">
        <v>17251.780569999995</v>
      </c>
      <c r="G20" s="238">
        <v>15941.021642013546</v>
      </c>
      <c r="H20" s="238">
        <v>16396.035769999995</v>
      </c>
      <c r="I20" s="238">
        <v>15975.281229999999</v>
      </c>
      <c r="J20" s="238">
        <v>14732.096259999993</v>
      </c>
      <c r="K20" s="238">
        <v>11097.320829999999</v>
      </c>
      <c r="L20" s="238">
        <v>12808.244818697709</v>
      </c>
      <c r="M20" s="238">
        <v>12641.109040675525</v>
      </c>
      <c r="N20" s="238">
        <v>11323.80062709049</v>
      </c>
      <c r="O20" s="238">
        <v>10659.780251043328</v>
      </c>
      <c r="P20" s="238">
        <v>10317.047519913107</v>
      </c>
      <c r="Q20" s="238">
        <v>10008.36636406672</v>
      </c>
      <c r="R20" s="238">
        <v>10094.167338531759</v>
      </c>
      <c r="S20" s="238">
        <v>10320.796074717904</v>
      </c>
      <c r="T20" s="238">
        <v>9710.9118086167491</v>
      </c>
      <c r="U20" s="238">
        <v>9577.5800876272297</v>
      </c>
      <c r="V20" s="238">
        <v>9392.1860621147644</v>
      </c>
      <c r="W20" s="238">
        <v>9357.8438660429038</v>
      </c>
      <c r="X20" s="238">
        <v>9266.1545568211495</v>
      </c>
      <c r="Y20" s="238">
        <v>9137.8560850620743</v>
      </c>
      <c r="Z20" s="238">
        <v>9086.0587902743919</v>
      </c>
      <c r="AA20" s="238">
        <v>9078.2741996451732</v>
      </c>
      <c r="AB20" s="238">
        <v>9109.0742373742269</v>
      </c>
      <c r="AC20" s="238">
        <v>9142.1080771677589</v>
      </c>
      <c r="AD20" s="238">
        <v>9172.3787790087281</v>
      </c>
      <c r="AE20" s="238">
        <v>9152.4982899738952</v>
      </c>
      <c r="AF20" s="238">
        <v>9072.6242990571664</v>
      </c>
      <c r="AG20" s="238">
        <v>9033.0913177296607</v>
      </c>
      <c r="AH20" s="238">
        <v>8938.0744526322324</v>
      </c>
      <c r="AI20" s="238">
        <v>8786.2483128388649</v>
      </c>
      <c r="AJ20" s="238">
        <v>8625.8342873004876</v>
      </c>
      <c r="AK20" s="238">
        <v>8488.4210546456907</v>
      </c>
      <c r="AL20" s="238">
        <v>8422.8366277565347</v>
      </c>
      <c r="AM20" s="238">
        <v>8322.4299090511849</v>
      </c>
      <c r="AN20" s="238">
        <v>8177.3553834352797</v>
      </c>
      <c r="AO20" s="238">
        <v>8047.6820906375524</v>
      </c>
      <c r="AP20" s="238">
        <v>7913.7431035706277</v>
      </c>
      <c r="AQ20" s="238">
        <v>7812.9299596982646</v>
      </c>
      <c r="AR20" s="238">
        <v>7688.4203162112153</v>
      </c>
      <c r="AS20" s="238">
        <v>7530.3664240962989</v>
      </c>
      <c r="AT20" s="238">
        <v>7300.6858747112083</v>
      </c>
      <c r="AU20" s="238">
        <v>7141.9045625842491</v>
      </c>
      <c r="AV20" s="238">
        <v>6934.79567595142</v>
      </c>
      <c r="AW20" s="238">
        <v>6506.877719473463</v>
      </c>
      <c r="AX20" s="238">
        <v>6233.6309841297789</v>
      </c>
      <c r="AY20" s="238">
        <v>5680.0995158007581</v>
      </c>
      <c r="AZ20" s="238">
        <v>5157.654333181481</v>
      </c>
    </row>
    <row r="21" spans="1:52" ht="12" customHeight="1" x14ac:dyDescent="0.35">
      <c r="A21" s="235" t="s">
        <v>2604</v>
      </c>
      <c r="B21" s="236">
        <v>3230.4681361109524</v>
      </c>
      <c r="C21" s="236">
        <v>3235.7355925000184</v>
      </c>
      <c r="D21" s="236">
        <v>2810.2730550000019</v>
      </c>
      <c r="E21" s="236">
        <v>2942.7890900000002</v>
      </c>
      <c r="F21" s="236">
        <v>2969.7535999999936</v>
      </c>
      <c r="G21" s="236">
        <v>2745.2411627353649</v>
      </c>
      <c r="H21" s="236">
        <v>2640.0236399999985</v>
      </c>
      <c r="I21" s="236">
        <v>2365.5479999999911</v>
      </c>
      <c r="J21" s="236">
        <v>2233.651607500004</v>
      </c>
      <c r="K21" s="236">
        <v>1478.7128150000001</v>
      </c>
      <c r="L21" s="236">
        <v>1796.9504502442826</v>
      </c>
      <c r="M21" s="236">
        <v>1575.7917621442664</v>
      </c>
      <c r="N21" s="236">
        <v>1308.5239110417824</v>
      </c>
      <c r="O21" s="236">
        <v>1194.941028114574</v>
      </c>
      <c r="P21" s="236">
        <v>1059.4161180876656</v>
      </c>
      <c r="Q21" s="236">
        <v>861.50809722706913</v>
      </c>
      <c r="R21" s="236">
        <v>895.22156916165795</v>
      </c>
      <c r="S21" s="236">
        <v>916.48646503270663</v>
      </c>
      <c r="T21" s="236">
        <v>880.34272176487423</v>
      </c>
      <c r="U21" s="236">
        <v>870.62165228650144</v>
      </c>
      <c r="V21" s="236">
        <v>848.43681285526725</v>
      </c>
      <c r="W21" s="236">
        <v>844.97482247967434</v>
      </c>
      <c r="X21" s="236">
        <v>838.60061938689103</v>
      </c>
      <c r="Y21" s="236">
        <v>758.13775306998434</v>
      </c>
      <c r="Z21" s="236">
        <v>743.8453314329314</v>
      </c>
      <c r="AA21" s="236">
        <v>735.1557639375593</v>
      </c>
      <c r="AB21" s="236">
        <v>723.77049156785768</v>
      </c>
      <c r="AC21" s="236">
        <v>720.95585200047321</v>
      </c>
      <c r="AD21" s="236">
        <v>713.71494104971373</v>
      </c>
      <c r="AE21" s="236">
        <v>712.18234908098771</v>
      </c>
      <c r="AF21" s="236">
        <v>701.33738131382734</v>
      </c>
      <c r="AG21" s="236">
        <v>698.63470368531262</v>
      </c>
      <c r="AH21" s="236">
        <v>696.39640596931042</v>
      </c>
      <c r="AI21" s="236">
        <v>689.31406696129829</v>
      </c>
      <c r="AJ21" s="236">
        <v>682.98794525771768</v>
      </c>
      <c r="AK21" s="236">
        <v>675.78709639561919</v>
      </c>
      <c r="AL21" s="236">
        <v>670.64165267361216</v>
      </c>
      <c r="AM21" s="236">
        <v>665.27912936399571</v>
      </c>
      <c r="AN21" s="236">
        <v>647.35733658824802</v>
      </c>
      <c r="AO21" s="236">
        <v>640.90160495138343</v>
      </c>
      <c r="AP21" s="236">
        <v>631.55358695911934</v>
      </c>
      <c r="AQ21" s="236">
        <v>628.05155633039647</v>
      </c>
      <c r="AR21" s="236">
        <v>622.33736613513031</v>
      </c>
      <c r="AS21" s="236">
        <v>615.85135228862794</v>
      </c>
      <c r="AT21" s="236">
        <v>609.00999336559664</v>
      </c>
      <c r="AU21" s="236">
        <v>602.61062780784323</v>
      </c>
      <c r="AV21" s="236">
        <v>598.75053931006869</v>
      </c>
      <c r="AW21" s="236">
        <v>589.29881183510486</v>
      </c>
      <c r="AX21" s="236">
        <v>580.18622179739089</v>
      </c>
      <c r="AY21" s="236">
        <v>560.52261472055693</v>
      </c>
      <c r="AZ21" s="236">
        <v>548.96555009896076</v>
      </c>
    </row>
    <row r="22" spans="1:52" ht="12" customHeight="1" x14ac:dyDescent="0.35">
      <c r="A22" s="237" t="s">
        <v>2605</v>
      </c>
      <c r="B22" s="238">
        <v>0</v>
      </c>
      <c r="C22" s="238">
        <v>0</v>
      </c>
      <c r="D22" s="238">
        <v>0</v>
      </c>
      <c r="E22" s="238">
        <v>0</v>
      </c>
      <c r="F22" s="238">
        <v>0</v>
      </c>
      <c r="G22" s="238">
        <v>0</v>
      </c>
      <c r="H22" s="238">
        <v>0</v>
      </c>
      <c r="I22" s="238">
        <v>0</v>
      </c>
      <c r="J22" s="238">
        <v>0</v>
      </c>
      <c r="K22" s="238">
        <v>0</v>
      </c>
      <c r="L22" s="238">
        <v>0</v>
      </c>
      <c r="M22" s="238">
        <v>0</v>
      </c>
      <c r="N22" s="238">
        <v>0</v>
      </c>
      <c r="O22" s="238">
        <v>0</v>
      </c>
      <c r="P22" s="238">
        <v>0</v>
      </c>
      <c r="Q22" s="238">
        <v>0</v>
      </c>
      <c r="R22" s="238">
        <v>0</v>
      </c>
      <c r="S22" s="238">
        <v>0</v>
      </c>
      <c r="T22" s="238">
        <v>0</v>
      </c>
      <c r="U22" s="238">
        <v>0</v>
      </c>
      <c r="V22" s="238">
        <v>0</v>
      </c>
      <c r="W22" s="238">
        <v>0</v>
      </c>
      <c r="X22" s="238">
        <v>0</v>
      </c>
      <c r="Y22" s="238">
        <v>0</v>
      </c>
      <c r="Z22" s="238">
        <v>0</v>
      </c>
      <c r="AA22" s="238">
        <v>0</v>
      </c>
      <c r="AB22" s="238">
        <v>0</v>
      </c>
      <c r="AC22" s="238">
        <v>0</v>
      </c>
      <c r="AD22" s="238">
        <v>0</v>
      </c>
      <c r="AE22" s="238">
        <v>0</v>
      </c>
      <c r="AF22" s="238">
        <v>0</v>
      </c>
      <c r="AG22" s="238">
        <v>0</v>
      </c>
      <c r="AH22" s="238">
        <v>0</v>
      </c>
      <c r="AI22" s="238">
        <v>0</v>
      </c>
      <c r="AJ22" s="238">
        <v>0</v>
      </c>
      <c r="AK22" s="238">
        <v>0</v>
      </c>
      <c r="AL22" s="238">
        <v>0</v>
      </c>
      <c r="AM22" s="238">
        <v>0</v>
      </c>
      <c r="AN22" s="238">
        <v>0</v>
      </c>
      <c r="AO22" s="238">
        <v>0</v>
      </c>
      <c r="AP22" s="238">
        <v>0</v>
      </c>
      <c r="AQ22" s="238">
        <v>0</v>
      </c>
      <c r="AR22" s="238">
        <v>0</v>
      </c>
      <c r="AS22" s="238">
        <v>0</v>
      </c>
      <c r="AT22" s="238">
        <v>0</v>
      </c>
      <c r="AU22" s="238">
        <v>0</v>
      </c>
      <c r="AV22" s="238">
        <v>0</v>
      </c>
      <c r="AW22" s="238">
        <v>0</v>
      </c>
      <c r="AX22" s="238">
        <v>0</v>
      </c>
      <c r="AY22" s="238">
        <v>0</v>
      </c>
      <c r="AZ22" s="238">
        <v>0</v>
      </c>
    </row>
    <row r="23" spans="1:52" ht="12" customHeight="1" x14ac:dyDescent="0.35">
      <c r="A23" s="237" t="s">
        <v>2606</v>
      </c>
      <c r="B23" s="238">
        <v>389.39339582904114</v>
      </c>
      <c r="C23" s="238">
        <v>473.9026600000015</v>
      </c>
      <c r="D23" s="238">
        <v>457.27718999999894</v>
      </c>
      <c r="E23" s="238">
        <v>422.3077699999991</v>
      </c>
      <c r="F23" s="238">
        <v>427.82456999999914</v>
      </c>
      <c r="G23" s="238">
        <v>412.75797659388326</v>
      </c>
      <c r="H23" s="238">
        <v>413.99762999999973</v>
      </c>
      <c r="I23" s="238">
        <v>402.65164999999973</v>
      </c>
      <c r="J23" s="238">
        <v>434.30519999999837</v>
      </c>
      <c r="K23" s="238">
        <v>334.34321000000034</v>
      </c>
      <c r="L23" s="238">
        <v>393.8025721050746</v>
      </c>
      <c r="M23" s="238">
        <v>382.80565757764191</v>
      </c>
      <c r="N23" s="238">
        <v>377.35603687830002</v>
      </c>
      <c r="O23" s="238">
        <v>301.75466163630892</v>
      </c>
      <c r="P23" s="238">
        <v>290.71240585485072</v>
      </c>
      <c r="Q23" s="238">
        <v>296.16610755629245</v>
      </c>
      <c r="R23" s="238">
        <v>312.56431647487011</v>
      </c>
      <c r="S23" s="238">
        <v>320.82424343660216</v>
      </c>
      <c r="T23" s="238">
        <v>304.91603228582312</v>
      </c>
      <c r="U23" s="238">
        <v>302.97366216789521</v>
      </c>
      <c r="V23" s="238">
        <v>294.07969594804399</v>
      </c>
      <c r="W23" s="238">
        <v>292.09365469418236</v>
      </c>
      <c r="X23" s="238">
        <v>289.20395024594688</v>
      </c>
      <c r="Y23" s="238">
        <v>265.564548279272</v>
      </c>
      <c r="Z23" s="238">
        <v>259.55493798825245</v>
      </c>
      <c r="AA23" s="238">
        <v>253.81698927300172</v>
      </c>
      <c r="AB23" s="238">
        <v>249.60666388284361</v>
      </c>
      <c r="AC23" s="238">
        <v>249.73264177394125</v>
      </c>
      <c r="AD23" s="238">
        <v>250.4463914337756</v>
      </c>
      <c r="AE23" s="238">
        <v>252.39567964850309</v>
      </c>
      <c r="AF23" s="238">
        <v>251.1799775403336</v>
      </c>
      <c r="AG23" s="238">
        <v>251.36726665203074</v>
      </c>
      <c r="AH23" s="238">
        <v>251.2436054992607</v>
      </c>
      <c r="AI23" s="238">
        <v>249.57036574303092</v>
      </c>
      <c r="AJ23" s="238">
        <v>248.34683533602569</v>
      </c>
      <c r="AK23" s="238">
        <v>246.48188088324648</v>
      </c>
      <c r="AL23" s="238">
        <v>246.7817333598789</v>
      </c>
      <c r="AM23" s="238">
        <v>245.72507381696778</v>
      </c>
      <c r="AN23" s="238">
        <v>243.04812145257932</v>
      </c>
      <c r="AO23" s="238">
        <v>242.64850608689301</v>
      </c>
      <c r="AP23" s="238">
        <v>240.40036612640344</v>
      </c>
      <c r="AQ23" s="238">
        <v>240.41282906204373</v>
      </c>
      <c r="AR23" s="238">
        <v>239.7262496114374</v>
      </c>
      <c r="AS23" s="238">
        <v>238.66721511473605</v>
      </c>
      <c r="AT23" s="238">
        <v>238.15047846119941</v>
      </c>
      <c r="AU23" s="238">
        <v>237.81315411340071</v>
      </c>
      <c r="AV23" s="238">
        <v>238.35990205690584</v>
      </c>
      <c r="AW23" s="238">
        <v>234.37833145771609</v>
      </c>
      <c r="AX23" s="238">
        <v>230.54566238599423</v>
      </c>
      <c r="AY23" s="238">
        <v>224.22517592601824</v>
      </c>
      <c r="AZ23" s="238">
        <v>221.99087565729835</v>
      </c>
    </row>
    <row r="24" spans="1:52" ht="12" customHeight="1" x14ac:dyDescent="0.35">
      <c r="A24" s="237" t="s">
        <v>2607</v>
      </c>
      <c r="B24" s="238">
        <v>267.08198842242291</v>
      </c>
      <c r="C24" s="238">
        <v>320.83302000001657</v>
      </c>
      <c r="D24" s="238">
        <v>255.96249000000273</v>
      </c>
      <c r="E24" s="238">
        <v>226.03169250000087</v>
      </c>
      <c r="F24" s="238">
        <v>201.93975499999542</v>
      </c>
      <c r="G24" s="238">
        <v>206.44982651606355</v>
      </c>
      <c r="H24" s="238">
        <v>167.51839499999915</v>
      </c>
      <c r="I24" s="238">
        <v>158.94384749999131</v>
      </c>
      <c r="J24" s="238">
        <v>150.97008500000564</v>
      </c>
      <c r="K24" s="238">
        <v>124.70450499999987</v>
      </c>
      <c r="L24" s="238">
        <v>162.21973910091688</v>
      </c>
      <c r="M24" s="238">
        <v>135.09324379711614</v>
      </c>
      <c r="N24" s="238">
        <v>118.27251979630454</v>
      </c>
      <c r="O24" s="238">
        <v>111.92046686940191</v>
      </c>
      <c r="P24" s="238">
        <v>106.42362735204831</v>
      </c>
      <c r="Q24" s="238">
        <v>174.48785544100755</v>
      </c>
      <c r="R24" s="238">
        <v>175.05933862897388</v>
      </c>
      <c r="S24" s="238">
        <v>180.55647103122129</v>
      </c>
      <c r="T24" s="238">
        <v>171.62517699943339</v>
      </c>
      <c r="U24" s="238">
        <v>168.67075549320327</v>
      </c>
      <c r="V24" s="238">
        <v>165.27036031509306</v>
      </c>
      <c r="W24" s="238">
        <v>164.21057185855071</v>
      </c>
      <c r="X24" s="238">
        <v>161.70759578819107</v>
      </c>
      <c r="Y24" s="238">
        <v>142.24373908041102</v>
      </c>
      <c r="Z24" s="238">
        <v>136.96121303204919</v>
      </c>
      <c r="AA24" s="238">
        <v>135.65964927112276</v>
      </c>
      <c r="AB24" s="238">
        <v>132.95763251546518</v>
      </c>
      <c r="AC24" s="238">
        <v>132.13025709876754</v>
      </c>
      <c r="AD24" s="238">
        <v>131.14638079419854</v>
      </c>
      <c r="AE24" s="238">
        <v>129.87999994361846</v>
      </c>
      <c r="AF24" s="238">
        <v>126.30389547713908</v>
      </c>
      <c r="AG24" s="238">
        <v>125.73834163192019</v>
      </c>
      <c r="AH24" s="238">
        <v>124.90735468658215</v>
      </c>
      <c r="AI24" s="238">
        <v>123.33354918137098</v>
      </c>
      <c r="AJ24" s="238">
        <v>121.58642194387771</v>
      </c>
      <c r="AK24" s="238">
        <v>119.91723494116033</v>
      </c>
      <c r="AL24" s="238">
        <v>118.23785796456615</v>
      </c>
      <c r="AM24" s="238">
        <v>116.27347570979123</v>
      </c>
      <c r="AN24" s="238">
        <v>110.10615115794921</v>
      </c>
      <c r="AO24" s="238">
        <v>108.22348706568553</v>
      </c>
      <c r="AP24" s="238">
        <v>104.96193537866415</v>
      </c>
      <c r="AQ24" s="238">
        <v>103.5058777600271</v>
      </c>
      <c r="AR24" s="238">
        <v>100.95118702304299</v>
      </c>
      <c r="AS24" s="238">
        <v>98.735077236145813</v>
      </c>
      <c r="AT24" s="238">
        <v>96.186444016809673</v>
      </c>
      <c r="AU24" s="238">
        <v>93.962415913122783</v>
      </c>
      <c r="AV24" s="238">
        <v>92.365670475132816</v>
      </c>
      <c r="AW24" s="238">
        <v>89.923741525180304</v>
      </c>
      <c r="AX24" s="238">
        <v>87.607613474762871</v>
      </c>
      <c r="AY24" s="238">
        <v>82.192979367072994</v>
      </c>
      <c r="AZ24" s="238">
        <v>79.333217490776505</v>
      </c>
    </row>
    <row r="25" spans="1:52" ht="12" customHeight="1" x14ac:dyDescent="0.35">
      <c r="A25" s="237" t="s">
        <v>2608</v>
      </c>
      <c r="B25" s="238">
        <v>2098.5956895311469</v>
      </c>
      <c r="C25" s="238">
        <v>2164.7983524999995</v>
      </c>
      <c r="D25" s="238">
        <v>1843.4251950000003</v>
      </c>
      <c r="E25" s="238">
        <v>2021.1764675000002</v>
      </c>
      <c r="F25" s="238">
        <v>2066.3894849999992</v>
      </c>
      <c r="G25" s="238">
        <v>1854.982175041544</v>
      </c>
      <c r="H25" s="238">
        <v>1787.4051775000003</v>
      </c>
      <c r="I25" s="238">
        <v>1581.9749074999997</v>
      </c>
      <c r="J25" s="238">
        <v>1445.2137025000004</v>
      </c>
      <c r="K25" s="238">
        <v>826.41415999999924</v>
      </c>
      <c r="L25" s="238">
        <v>942.06576684272704</v>
      </c>
      <c r="M25" s="238">
        <v>888.44127255752676</v>
      </c>
      <c r="N25" s="238">
        <v>661.1332128471247</v>
      </c>
      <c r="O25" s="238">
        <v>627.68904630201905</v>
      </c>
      <c r="P25" s="238">
        <v>627.93247938853403</v>
      </c>
      <c r="Q25" s="238">
        <v>372.51295025195839</v>
      </c>
      <c r="R25" s="238">
        <v>388.65766424575276</v>
      </c>
      <c r="S25" s="238">
        <v>394.40541512948408</v>
      </c>
      <c r="T25" s="238">
        <v>384.9277267229013</v>
      </c>
      <c r="U25" s="238">
        <v>381.23240431772717</v>
      </c>
      <c r="V25" s="238">
        <v>373.38267960886043</v>
      </c>
      <c r="W25" s="238">
        <v>373.18200579893295</v>
      </c>
      <c r="X25" s="238">
        <v>373.24065520215424</v>
      </c>
      <c r="Y25" s="238">
        <v>342.36372219169397</v>
      </c>
      <c r="Z25" s="238">
        <v>340.2611695440977</v>
      </c>
      <c r="AA25" s="238">
        <v>339.75754935016442</v>
      </c>
      <c r="AB25" s="238">
        <v>335.39517276894031</v>
      </c>
      <c r="AC25" s="238">
        <v>333.7370859679022</v>
      </c>
      <c r="AD25" s="238">
        <v>327.15222654905898</v>
      </c>
      <c r="AE25" s="238">
        <v>325.07990578605262</v>
      </c>
      <c r="AF25" s="238">
        <v>319.19910966977505</v>
      </c>
      <c r="AG25" s="238">
        <v>316.95257569333944</v>
      </c>
      <c r="AH25" s="238">
        <v>315.76762586355983</v>
      </c>
      <c r="AI25" s="238">
        <v>312.02789455607939</v>
      </c>
      <c r="AJ25" s="238">
        <v>308.78759885815953</v>
      </c>
      <c r="AK25" s="238">
        <v>305.23634760656125</v>
      </c>
      <c r="AL25" s="238">
        <v>301.58293567076441</v>
      </c>
      <c r="AM25" s="238">
        <v>299.78687913990683</v>
      </c>
      <c r="AN25" s="238">
        <v>292.31506822676755</v>
      </c>
      <c r="AO25" s="238">
        <v>288.25051198721087</v>
      </c>
      <c r="AP25" s="238">
        <v>284.76470728567455</v>
      </c>
      <c r="AQ25" s="238">
        <v>283.02920143324019</v>
      </c>
      <c r="AR25" s="238">
        <v>280.79300016612842</v>
      </c>
      <c r="AS25" s="238">
        <v>277.82468040998697</v>
      </c>
      <c r="AT25" s="238">
        <v>274.13622025208457</v>
      </c>
      <c r="AU25" s="238">
        <v>270.36685347606152</v>
      </c>
      <c r="AV25" s="238">
        <v>267.60808145920134</v>
      </c>
      <c r="AW25" s="238">
        <v>264.61751060677784</v>
      </c>
      <c r="AX25" s="238">
        <v>261.72095754889847</v>
      </c>
      <c r="AY25" s="238">
        <v>253.84579553244421</v>
      </c>
      <c r="AZ25" s="238">
        <v>247.45103552701971</v>
      </c>
    </row>
    <row r="26" spans="1:52" ht="12" customHeight="1" x14ac:dyDescent="0.35">
      <c r="A26" s="237" t="s">
        <v>2609</v>
      </c>
      <c r="B26" s="238">
        <v>475.39706232834118</v>
      </c>
      <c r="C26" s="238">
        <v>276.20156000000026</v>
      </c>
      <c r="D26" s="238">
        <v>253.60818000000029</v>
      </c>
      <c r="E26" s="238">
        <v>273.27315999999996</v>
      </c>
      <c r="F26" s="238">
        <v>273.59978999999976</v>
      </c>
      <c r="G26" s="238">
        <v>271.05118458387398</v>
      </c>
      <c r="H26" s="238">
        <v>271.10243749999938</v>
      </c>
      <c r="I26" s="238">
        <v>221.97759500000001</v>
      </c>
      <c r="J26" s="238">
        <v>203.16261999999983</v>
      </c>
      <c r="K26" s="238">
        <v>193.2509400000005</v>
      </c>
      <c r="L26" s="238">
        <v>298.86237219556409</v>
      </c>
      <c r="M26" s="238">
        <v>169.4515882119818</v>
      </c>
      <c r="N26" s="238">
        <v>151.76214152005306</v>
      </c>
      <c r="O26" s="238">
        <v>153.57685330684424</v>
      </c>
      <c r="P26" s="238">
        <v>34.347605492232859</v>
      </c>
      <c r="Q26" s="238">
        <v>18.341183977810768</v>
      </c>
      <c r="R26" s="238">
        <v>18.940249812061108</v>
      </c>
      <c r="S26" s="238">
        <v>20.700335435398948</v>
      </c>
      <c r="T26" s="238">
        <v>18.873785756716433</v>
      </c>
      <c r="U26" s="238">
        <v>17.744830307675738</v>
      </c>
      <c r="V26" s="238">
        <v>15.704076983269886</v>
      </c>
      <c r="W26" s="238">
        <v>15.488590128008161</v>
      </c>
      <c r="X26" s="238">
        <v>14.448418150598817</v>
      </c>
      <c r="Y26" s="238">
        <v>7.9657435186073862</v>
      </c>
      <c r="Z26" s="238">
        <v>7.0680108685320935</v>
      </c>
      <c r="AA26" s="238">
        <v>5.9215760432703641</v>
      </c>
      <c r="AB26" s="238">
        <v>5.8110224006085778</v>
      </c>
      <c r="AC26" s="238">
        <v>5.3558671598621297</v>
      </c>
      <c r="AD26" s="238">
        <v>4.9699422726806644</v>
      </c>
      <c r="AE26" s="238">
        <v>4.8267637028134835</v>
      </c>
      <c r="AF26" s="238">
        <v>4.6543986265796056</v>
      </c>
      <c r="AG26" s="238">
        <v>4.5765197080223512</v>
      </c>
      <c r="AH26" s="238">
        <v>4.4778199199077013</v>
      </c>
      <c r="AI26" s="238">
        <v>4.3822574808171142</v>
      </c>
      <c r="AJ26" s="238">
        <v>4.2670891196548055</v>
      </c>
      <c r="AK26" s="238">
        <v>4.1516329646512764</v>
      </c>
      <c r="AL26" s="238">
        <v>4.0391256784027822</v>
      </c>
      <c r="AM26" s="238">
        <v>3.4937006973299085</v>
      </c>
      <c r="AN26" s="238">
        <v>1.8879957509519274</v>
      </c>
      <c r="AO26" s="238">
        <v>1.7790998115939358</v>
      </c>
      <c r="AP26" s="238">
        <v>1.4265781683772079</v>
      </c>
      <c r="AQ26" s="238">
        <v>1.1036480750855016</v>
      </c>
      <c r="AR26" s="238">
        <v>0.86692933452150267</v>
      </c>
      <c r="AS26" s="238">
        <v>0.6243795277591826</v>
      </c>
      <c r="AT26" s="238">
        <v>0.53685063550284762</v>
      </c>
      <c r="AU26" s="238">
        <v>0.46820430525823509</v>
      </c>
      <c r="AV26" s="238">
        <v>0.4168853188286904</v>
      </c>
      <c r="AW26" s="238">
        <v>0.37922824543060468</v>
      </c>
      <c r="AX26" s="238">
        <v>0.31198838773549281</v>
      </c>
      <c r="AY26" s="238">
        <v>0.25866389502139059</v>
      </c>
      <c r="AZ26" s="238">
        <v>0.19042142386624814</v>
      </c>
    </row>
    <row r="27" spans="1:52" ht="12" customHeight="1" x14ac:dyDescent="0.35">
      <c r="A27" s="235" t="s">
        <v>2610</v>
      </c>
      <c r="B27" s="236">
        <v>19303.286594200352</v>
      </c>
      <c r="C27" s="236">
        <v>18575.19333749999</v>
      </c>
      <c r="D27" s="236">
        <v>18254.387507500003</v>
      </c>
      <c r="E27" s="236">
        <v>18914.729242499998</v>
      </c>
      <c r="F27" s="236">
        <v>19616.664880000004</v>
      </c>
      <c r="G27" s="236">
        <v>18366.80206956359</v>
      </c>
      <c r="H27" s="236">
        <v>18418.86054999999</v>
      </c>
      <c r="I27" s="236">
        <v>18120.060729999994</v>
      </c>
      <c r="J27" s="236">
        <v>17267.538834999999</v>
      </c>
      <c r="K27" s="236">
        <v>12231.101675</v>
      </c>
      <c r="L27" s="236">
        <v>14920.697678496324</v>
      </c>
      <c r="M27" s="236">
        <v>14943.05339695475</v>
      </c>
      <c r="N27" s="236">
        <v>14873.48879646083</v>
      </c>
      <c r="O27" s="236">
        <v>14536.967820126796</v>
      </c>
      <c r="P27" s="236">
        <v>14220.184475010215</v>
      </c>
      <c r="Q27" s="236">
        <v>14609.281165331058</v>
      </c>
      <c r="R27" s="236">
        <v>14560.937747364273</v>
      </c>
      <c r="S27" s="236">
        <v>14906.893349068852</v>
      </c>
      <c r="T27" s="236">
        <v>14160.864964040624</v>
      </c>
      <c r="U27" s="236">
        <v>13964.502022279832</v>
      </c>
      <c r="V27" s="236">
        <v>13702.468275280624</v>
      </c>
      <c r="W27" s="236">
        <v>13660.576581674879</v>
      </c>
      <c r="X27" s="236">
        <v>13542.763866926738</v>
      </c>
      <c r="Y27" s="236">
        <v>13294.032699923786</v>
      </c>
      <c r="Z27" s="236">
        <v>13191.173093477142</v>
      </c>
      <c r="AA27" s="236">
        <v>13165.913132813701</v>
      </c>
      <c r="AB27" s="236">
        <v>13209.843853550674</v>
      </c>
      <c r="AC27" s="236">
        <v>13239.939640085307</v>
      </c>
      <c r="AD27" s="236">
        <v>13277.940508835123</v>
      </c>
      <c r="AE27" s="236">
        <v>13267.126922368203</v>
      </c>
      <c r="AF27" s="236">
        <v>13173.310880276138</v>
      </c>
      <c r="AG27" s="236">
        <v>13122.29545021069</v>
      </c>
      <c r="AH27" s="236">
        <v>13030.255132114769</v>
      </c>
      <c r="AI27" s="236">
        <v>12862.295998862652</v>
      </c>
      <c r="AJ27" s="236">
        <v>12694.26153527552</v>
      </c>
      <c r="AK27" s="236">
        <v>12549.384882813691</v>
      </c>
      <c r="AL27" s="236">
        <v>12481.12153027465</v>
      </c>
      <c r="AM27" s="236">
        <v>12428.256562294406</v>
      </c>
      <c r="AN27" s="236">
        <v>12302.123392348856</v>
      </c>
      <c r="AO27" s="236">
        <v>12221.323317443259</v>
      </c>
      <c r="AP27" s="236">
        <v>12134.114218246792</v>
      </c>
      <c r="AQ27" s="236">
        <v>12120.143934733207</v>
      </c>
      <c r="AR27" s="236">
        <v>12090.554942450559</v>
      </c>
      <c r="AS27" s="236">
        <v>12049.608648529342</v>
      </c>
      <c r="AT27" s="236">
        <v>12016.593511311854</v>
      </c>
      <c r="AU27" s="236">
        <v>11999.481993191845</v>
      </c>
      <c r="AV27" s="236">
        <v>12040.798425848739</v>
      </c>
      <c r="AW27" s="236">
        <v>12000.892357147457</v>
      </c>
      <c r="AX27" s="236">
        <v>11963.292641350066</v>
      </c>
      <c r="AY27" s="236">
        <v>11981.996656239231</v>
      </c>
      <c r="AZ27" s="236">
        <v>11962.131866009166</v>
      </c>
    </row>
    <row r="28" spans="1:52" ht="12" customHeight="1" x14ac:dyDescent="0.35">
      <c r="A28" s="237" t="s">
        <v>2611</v>
      </c>
      <c r="B28" s="238">
        <v>9762.8993162666538</v>
      </c>
      <c r="C28" s="238">
        <v>9867.9146874999951</v>
      </c>
      <c r="D28" s="238">
        <v>9648.9775275000065</v>
      </c>
      <c r="E28" s="238">
        <v>10127.8511225</v>
      </c>
      <c r="F28" s="238">
        <v>10643.385600000005</v>
      </c>
      <c r="G28" s="238">
        <v>9852.165770735759</v>
      </c>
      <c r="H28" s="238">
        <v>9816.1891899999955</v>
      </c>
      <c r="I28" s="238">
        <v>9827.6452999999947</v>
      </c>
      <c r="J28" s="238">
        <v>9467.7835050000031</v>
      </c>
      <c r="K28" s="238">
        <v>6606.081865000001</v>
      </c>
      <c r="L28" s="238">
        <v>7928.402463031849</v>
      </c>
      <c r="M28" s="238">
        <v>7900.9119730286266</v>
      </c>
      <c r="N28" s="238">
        <v>7713.3206754448465</v>
      </c>
      <c r="O28" s="238">
        <v>7675.0127594179639</v>
      </c>
      <c r="P28" s="238">
        <v>7428.7198837260094</v>
      </c>
      <c r="Q28" s="238">
        <v>7712.1568002248378</v>
      </c>
      <c r="R28" s="238">
        <v>7696.0207723621852</v>
      </c>
      <c r="S28" s="238">
        <v>7967.550620061209</v>
      </c>
      <c r="T28" s="238">
        <v>7698.7248684504384</v>
      </c>
      <c r="U28" s="238">
        <v>7595.1109350884708</v>
      </c>
      <c r="V28" s="238">
        <v>7454.890530967722</v>
      </c>
      <c r="W28" s="238">
        <v>7439.079403117842</v>
      </c>
      <c r="X28" s="238">
        <v>7417.3679573268337</v>
      </c>
      <c r="Y28" s="238">
        <v>7266.1533031314302</v>
      </c>
      <c r="Z28" s="238">
        <v>7209.1869100733638</v>
      </c>
      <c r="AA28" s="238">
        <v>7204.2178918243162</v>
      </c>
      <c r="AB28" s="238">
        <v>7248.5380992824112</v>
      </c>
      <c r="AC28" s="238">
        <v>7280.01622753834</v>
      </c>
      <c r="AD28" s="238">
        <v>7321.426286717201</v>
      </c>
      <c r="AE28" s="238">
        <v>7353.3289398416518</v>
      </c>
      <c r="AF28" s="238">
        <v>7335.1495800206467</v>
      </c>
      <c r="AG28" s="238">
        <v>7333.3864768812737</v>
      </c>
      <c r="AH28" s="238">
        <v>7345.2312397452133</v>
      </c>
      <c r="AI28" s="238">
        <v>7297.1190416441741</v>
      </c>
      <c r="AJ28" s="238">
        <v>7257.3998602590646</v>
      </c>
      <c r="AK28" s="238">
        <v>7219.4795595706055</v>
      </c>
      <c r="AL28" s="238">
        <v>7219.2699371475119</v>
      </c>
      <c r="AM28" s="238">
        <v>7254.3997677506577</v>
      </c>
      <c r="AN28" s="238">
        <v>7231.5784194574244</v>
      </c>
      <c r="AO28" s="238">
        <v>7243.5625641559627</v>
      </c>
      <c r="AP28" s="238">
        <v>7247.3443922419801</v>
      </c>
      <c r="AQ28" s="238">
        <v>7312.8010377543715</v>
      </c>
      <c r="AR28" s="238">
        <v>7366.897266932363</v>
      </c>
      <c r="AS28" s="238">
        <v>7420.4702162312969</v>
      </c>
      <c r="AT28" s="238">
        <v>7497.5750151156753</v>
      </c>
      <c r="AU28" s="238">
        <v>7580.6971018915729</v>
      </c>
      <c r="AV28" s="238">
        <v>7722.4899774987161</v>
      </c>
      <c r="AW28" s="238">
        <v>7831.2009683697524</v>
      </c>
      <c r="AX28" s="238">
        <v>7967.3923072853986</v>
      </c>
      <c r="AY28" s="238">
        <v>8297.2114837811696</v>
      </c>
      <c r="AZ28" s="238">
        <v>8411.7989411682229</v>
      </c>
    </row>
    <row r="29" spans="1:52" ht="12" customHeight="1" x14ac:dyDescent="0.35">
      <c r="A29" s="237" t="s">
        <v>2612</v>
      </c>
      <c r="B29" s="238">
        <v>9540.3872779336962</v>
      </c>
      <c r="C29" s="238">
        <v>8707.2786499999984</v>
      </c>
      <c r="D29" s="238">
        <v>8605.4099799999985</v>
      </c>
      <c r="E29" s="238">
        <v>8786.8781200000012</v>
      </c>
      <c r="F29" s="238">
        <v>8973.2792799999988</v>
      </c>
      <c r="G29" s="238">
        <v>8514.6362988278324</v>
      </c>
      <c r="H29" s="238">
        <v>8602.6713599999985</v>
      </c>
      <c r="I29" s="238">
        <v>8292.4154299999973</v>
      </c>
      <c r="J29" s="238">
        <v>7799.7553299999981</v>
      </c>
      <c r="K29" s="238">
        <v>5625.0198099999998</v>
      </c>
      <c r="L29" s="238">
        <v>6992.2952154644745</v>
      </c>
      <c r="M29" s="238">
        <v>7042.1414239261239</v>
      </c>
      <c r="N29" s="238">
        <v>7160.1681210159832</v>
      </c>
      <c r="O29" s="238">
        <v>6861.9550607088331</v>
      </c>
      <c r="P29" s="238">
        <v>6791.4645912842052</v>
      </c>
      <c r="Q29" s="238">
        <v>6897.1243651062214</v>
      </c>
      <c r="R29" s="238">
        <v>6864.9169750020883</v>
      </c>
      <c r="S29" s="238">
        <v>6939.3427290076443</v>
      </c>
      <c r="T29" s="238">
        <v>6462.1400955901854</v>
      </c>
      <c r="U29" s="238">
        <v>6369.3910871913622</v>
      </c>
      <c r="V29" s="238">
        <v>6247.5777443129018</v>
      </c>
      <c r="W29" s="238">
        <v>6221.4971785570369</v>
      </c>
      <c r="X29" s="238">
        <v>6125.3959095999035</v>
      </c>
      <c r="Y29" s="238">
        <v>6027.8793967923548</v>
      </c>
      <c r="Z29" s="238">
        <v>5981.9861834037793</v>
      </c>
      <c r="AA29" s="238">
        <v>5961.6952409893829</v>
      </c>
      <c r="AB29" s="238">
        <v>5961.3057542682609</v>
      </c>
      <c r="AC29" s="238">
        <v>5959.9234125469684</v>
      </c>
      <c r="AD29" s="238">
        <v>5956.5142221179212</v>
      </c>
      <c r="AE29" s="238">
        <v>5913.7979825265511</v>
      </c>
      <c r="AF29" s="238">
        <v>5838.1613002554932</v>
      </c>
      <c r="AG29" s="238">
        <v>5788.9089733294149</v>
      </c>
      <c r="AH29" s="238">
        <v>5685.0238923695551</v>
      </c>
      <c r="AI29" s="238">
        <v>5565.1769572184776</v>
      </c>
      <c r="AJ29" s="238">
        <v>5436.8616750164556</v>
      </c>
      <c r="AK29" s="238">
        <v>5329.9053232430861</v>
      </c>
      <c r="AL29" s="238">
        <v>5261.8515931271377</v>
      </c>
      <c r="AM29" s="238">
        <v>5173.8567945437489</v>
      </c>
      <c r="AN29" s="238">
        <v>5070.5449728914327</v>
      </c>
      <c r="AO29" s="238">
        <v>4977.7607532872953</v>
      </c>
      <c r="AP29" s="238">
        <v>4886.769826004811</v>
      </c>
      <c r="AQ29" s="238">
        <v>4807.3428969788347</v>
      </c>
      <c r="AR29" s="238">
        <v>4723.6576755181968</v>
      </c>
      <c r="AS29" s="238">
        <v>4629.1384322980448</v>
      </c>
      <c r="AT29" s="238">
        <v>4519.0184961961786</v>
      </c>
      <c r="AU29" s="238">
        <v>4418.7848913002736</v>
      </c>
      <c r="AV29" s="238">
        <v>4318.3084483500234</v>
      </c>
      <c r="AW29" s="238">
        <v>4169.6913887777046</v>
      </c>
      <c r="AX29" s="238">
        <v>3995.9003340646682</v>
      </c>
      <c r="AY29" s="238">
        <v>3684.7851724580605</v>
      </c>
      <c r="AZ29" s="238">
        <v>3550.3329248409414</v>
      </c>
    </row>
    <row r="30" spans="1:52" ht="12" customHeight="1" x14ac:dyDescent="0.35">
      <c r="A30" s="235" t="s">
        <v>2613</v>
      </c>
      <c r="B30" s="236">
        <v>6.7473917602716442</v>
      </c>
      <c r="C30" s="236">
        <v>13.80182250000002</v>
      </c>
      <c r="D30" s="236">
        <v>7.0497125000006795</v>
      </c>
      <c r="E30" s="236">
        <v>8.8278349999999737</v>
      </c>
      <c r="F30" s="236">
        <v>23.711412500000097</v>
      </c>
      <c r="G30" s="236">
        <v>26.15970117801945</v>
      </c>
      <c r="H30" s="236">
        <v>70.088587500000145</v>
      </c>
      <c r="I30" s="236">
        <v>66.250942499999042</v>
      </c>
      <c r="J30" s="236">
        <v>135.11919750000013</v>
      </c>
      <c r="K30" s="236">
        <v>86.884314999999972</v>
      </c>
      <c r="L30" s="236">
        <v>113.47122505705516</v>
      </c>
      <c r="M30" s="236">
        <v>114.17934139479792</v>
      </c>
      <c r="N30" s="236">
        <v>97.754056898102377</v>
      </c>
      <c r="O30" s="236">
        <v>87.309432028423103</v>
      </c>
      <c r="P30" s="236">
        <v>85.794042688842438</v>
      </c>
      <c r="Q30" s="236">
        <v>68.5848342653846</v>
      </c>
      <c r="R30" s="236">
        <v>66.619140535956745</v>
      </c>
      <c r="S30" s="236">
        <v>70.244627734877341</v>
      </c>
      <c r="T30" s="236">
        <v>61.035519858598462</v>
      </c>
      <c r="U30" s="236">
        <v>60.87770848157372</v>
      </c>
      <c r="V30" s="236">
        <v>60.039331485208152</v>
      </c>
      <c r="W30" s="236">
        <v>60.524906477977268</v>
      </c>
      <c r="X30" s="236">
        <v>62.736211508826642</v>
      </c>
      <c r="Y30" s="236">
        <v>74.528991002216301</v>
      </c>
      <c r="Z30" s="236">
        <v>78.011562593052801</v>
      </c>
      <c r="AA30" s="236">
        <v>79.237047982189907</v>
      </c>
      <c r="AB30" s="236">
        <v>81.521513459363632</v>
      </c>
      <c r="AC30" s="236">
        <v>83.61124255247843</v>
      </c>
      <c r="AD30" s="236">
        <v>87.550334623015615</v>
      </c>
      <c r="AE30" s="236">
        <v>90.21043956249207</v>
      </c>
      <c r="AF30" s="236">
        <v>92.61815126674199</v>
      </c>
      <c r="AG30" s="236">
        <v>92.929970181231496</v>
      </c>
      <c r="AH30" s="236">
        <v>99.500795687284878</v>
      </c>
      <c r="AI30" s="236">
        <v>106.28386073989169</v>
      </c>
      <c r="AJ30" s="236">
        <v>119.60775174386399</v>
      </c>
      <c r="AK30" s="236">
        <v>133.76498257954992</v>
      </c>
      <c r="AL30" s="236">
        <v>139.02792206359723</v>
      </c>
      <c r="AM30" s="236">
        <v>167.23561503419376</v>
      </c>
      <c r="AN30" s="236">
        <v>201.1872199502935</v>
      </c>
      <c r="AO30" s="236">
        <v>239.22596157261992</v>
      </c>
      <c r="AP30" s="236">
        <v>287.95449877416127</v>
      </c>
      <c r="AQ30" s="236">
        <v>322.64627422485307</v>
      </c>
      <c r="AR30" s="236">
        <v>382.27781353478372</v>
      </c>
      <c r="AS30" s="236">
        <v>451.97403413092064</v>
      </c>
      <c r="AT30" s="236">
        <v>569.22733295476871</v>
      </c>
      <c r="AU30" s="236">
        <v>630.70659695384143</v>
      </c>
      <c r="AV30" s="236">
        <v>747.73441985552415</v>
      </c>
      <c r="AW30" s="236">
        <v>999.5007758345173</v>
      </c>
      <c r="AX30" s="236">
        <v>1067.2359229469384</v>
      </c>
      <c r="AY30" s="236">
        <v>1341.79655291581</v>
      </c>
      <c r="AZ30" s="236">
        <v>1590.9875719689066</v>
      </c>
    </row>
    <row r="31" spans="1:52" ht="12" customHeight="1" x14ac:dyDescent="0.35">
      <c r="A31" s="237" t="s">
        <v>2614</v>
      </c>
      <c r="B31" s="238">
        <v>6.7473917602716442</v>
      </c>
      <c r="C31" s="238">
        <v>13.80182250000002</v>
      </c>
      <c r="D31" s="238">
        <v>7.0497125000006795</v>
      </c>
      <c r="E31" s="238">
        <v>8.8278349999999737</v>
      </c>
      <c r="F31" s="238">
        <v>23.711412500000097</v>
      </c>
      <c r="G31" s="238">
        <v>26.15970117801945</v>
      </c>
      <c r="H31" s="238">
        <v>70.088587500000145</v>
      </c>
      <c r="I31" s="238">
        <v>66.250942499999042</v>
      </c>
      <c r="J31" s="238">
        <v>135.11919750000013</v>
      </c>
      <c r="K31" s="238">
        <v>86.884314999999972</v>
      </c>
      <c r="L31" s="238">
        <v>113.47122505705516</v>
      </c>
      <c r="M31" s="238">
        <v>114.17934139479792</v>
      </c>
      <c r="N31" s="238">
        <v>97.754056898102377</v>
      </c>
      <c r="O31" s="238">
        <v>87.309432028423103</v>
      </c>
      <c r="P31" s="238">
        <v>85.794042688842438</v>
      </c>
      <c r="Q31" s="238">
        <v>68.5848342653846</v>
      </c>
      <c r="R31" s="238">
        <v>66.619140535956745</v>
      </c>
      <c r="S31" s="238">
        <v>70.106410840758684</v>
      </c>
      <c r="T31" s="238">
        <v>60.699746774528379</v>
      </c>
      <c r="U31" s="238">
        <v>60.224098828401644</v>
      </c>
      <c r="V31" s="238">
        <v>59.302841820489881</v>
      </c>
      <c r="W31" s="238">
        <v>59.690739567369185</v>
      </c>
      <c r="X31" s="238">
        <v>61.776469291418373</v>
      </c>
      <c r="Y31" s="238">
        <v>73.40877860546064</v>
      </c>
      <c r="Z31" s="238">
        <v>73.474125582878102</v>
      </c>
      <c r="AA31" s="238">
        <v>74.4528729247874</v>
      </c>
      <c r="AB31" s="238">
        <v>76.504364477018882</v>
      </c>
      <c r="AC31" s="238">
        <v>77.950441815034011</v>
      </c>
      <c r="AD31" s="238">
        <v>81.862746912451485</v>
      </c>
      <c r="AE31" s="238">
        <v>84.292947522849133</v>
      </c>
      <c r="AF31" s="238">
        <v>86.585230787795481</v>
      </c>
      <c r="AG31" s="238">
        <v>86.86328228925403</v>
      </c>
      <c r="AH31" s="238">
        <v>93.388405558522621</v>
      </c>
      <c r="AI31" s="238">
        <v>100.18280774849075</v>
      </c>
      <c r="AJ31" s="238">
        <v>113.50995625351594</v>
      </c>
      <c r="AK31" s="238">
        <v>127.68209868076028</v>
      </c>
      <c r="AL31" s="238">
        <v>132.89352319791948</v>
      </c>
      <c r="AM31" s="238">
        <v>161.10923692223071</v>
      </c>
      <c r="AN31" s="238">
        <v>195.10219463387003</v>
      </c>
      <c r="AO31" s="238">
        <v>233.1995865951111</v>
      </c>
      <c r="AP31" s="238">
        <v>281.71778053155447</v>
      </c>
      <c r="AQ31" s="238">
        <v>316.4524562145595</v>
      </c>
      <c r="AR31" s="238">
        <v>376.11530827015673</v>
      </c>
      <c r="AS31" s="238">
        <v>445.86749198955221</v>
      </c>
      <c r="AT31" s="238">
        <v>563.13883162051377</v>
      </c>
      <c r="AU31" s="238">
        <v>624.63754562210795</v>
      </c>
      <c r="AV31" s="238">
        <v>741.66020391066093</v>
      </c>
      <c r="AW31" s="238">
        <v>993.4270352813129</v>
      </c>
      <c r="AX31" s="238">
        <v>1061.1803320216666</v>
      </c>
      <c r="AY31" s="238">
        <v>1335.7322545966113</v>
      </c>
      <c r="AZ31" s="238">
        <v>1584.7409586833082</v>
      </c>
    </row>
    <row r="32" spans="1:52" ht="12" customHeight="1" x14ac:dyDescent="0.35">
      <c r="A32" s="237" t="s">
        <v>2615</v>
      </c>
      <c r="B32" s="238">
        <v>0</v>
      </c>
      <c r="C32" s="238">
        <v>0</v>
      </c>
      <c r="D32" s="238">
        <v>0</v>
      </c>
      <c r="E32" s="238">
        <v>0</v>
      </c>
      <c r="F32" s="238">
        <v>0</v>
      </c>
      <c r="G32" s="238">
        <v>0</v>
      </c>
      <c r="H32" s="238">
        <v>0</v>
      </c>
      <c r="I32" s="238">
        <v>0</v>
      </c>
      <c r="J32" s="238">
        <v>0</v>
      </c>
      <c r="K32" s="238">
        <v>0</v>
      </c>
      <c r="L32" s="238">
        <v>0</v>
      </c>
      <c r="M32" s="238">
        <v>0</v>
      </c>
      <c r="N32" s="238">
        <v>0</v>
      </c>
      <c r="O32" s="238">
        <v>0</v>
      </c>
      <c r="P32" s="238">
        <v>0</v>
      </c>
      <c r="Q32" s="238">
        <v>0</v>
      </c>
      <c r="R32" s="238">
        <v>0</v>
      </c>
      <c r="S32" s="238">
        <v>0.13821689411866267</v>
      </c>
      <c r="T32" s="238">
        <v>0.33577308407008638</v>
      </c>
      <c r="U32" s="238">
        <v>0.6536096531720772</v>
      </c>
      <c r="V32" s="238">
        <v>0.73648966471826971</v>
      </c>
      <c r="W32" s="238">
        <v>0.83416691060808446</v>
      </c>
      <c r="X32" s="238">
        <v>0.95974221740827537</v>
      </c>
      <c r="Y32" s="238">
        <v>1.1202123967556616</v>
      </c>
      <c r="Z32" s="238">
        <v>4.537437010174691</v>
      </c>
      <c r="AA32" s="238">
        <v>4.7841750574024973</v>
      </c>
      <c r="AB32" s="238">
        <v>5.0171489823447475</v>
      </c>
      <c r="AC32" s="238">
        <v>5.6608007374444362</v>
      </c>
      <c r="AD32" s="238">
        <v>5.687587710564129</v>
      </c>
      <c r="AE32" s="238">
        <v>5.9174920396429407</v>
      </c>
      <c r="AF32" s="238">
        <v>6.0329204789465125</v>
      </c>
      <c r="AG32" s="238">
        <v>6.0666878919774705</v>
      </c>
      <c r="AH32" s="238">
        <v>6.1123901287622537</v>
      </c>
      <c r="AI32" s="238">
        <v>6.1010529914009508</v>
      </c>
      <c r="AJ32" s="238">
        <v>6.0977954903480613</v>
      </c>
      <c r="AK32" s="238">
        <v>6.082883898789655</v>
      </c>
      <c r="AL32" s="238">
        <v>6.1343988656777473</v>
      </c>
      <c r="AM32" s="238">
        <v>6.12637811196306</v>
      </c>
      <c r="AN32" s="238">
        <v>6.0850253164234713</v>
      </c>
      <c r="AO32" s="238">
        <v>6.02637497750883</v>
      </c>
      <c r="AP32" s="238">
        <v>6.2367182426067442</v>
      </c>
      <c r="AQ32" s="238">
        <v>6.1938180102935814</v>
      </c>
      <c r="AR32" s="238">
        <v>6.1625052646269944</v>
      </c>
      <c r="AS32" s="238">
        <v>6.1065421413684362</v>
      </c>
      <c r="AT32" s="238">
        <v>6.0885013342550094</v>
      </c>
      <c r="AU32" s="238">
        <v>6.0690513317334061</v>
      </c>
      <c r="AV32" s="238">
        <v>6.0742159448631865</v>
      </c>
      <c r="AW32" s="238">
        <v>6.0737405532042734</v>
      </c>
      <c r="AX32" s="238">
        <v>6.0555909252718463</v>
      </c>
      <c r="AY32" s="238">
        <v>6.0642983191988309</v>
      </c>
      <c r="AZ32" s="238">
        <v>6.2466132855984062</v>
      </c>
    </row>
    <row r="33" spans="1:52" ht="12" customHeight="1" x14ac:dyDescent="0.35">
      <c r="A33" s="280" t="s">
        <v>2616</v>
      </c>
      <c r="B33" s="281">
        <v>340.03817125022584</v>
      </c>
      <c r="C33" s="281">
        <v>357.16010999999992</v>
      </c>
      <c r="D33" s="281">
        <v>342.11124500000028</v>
      </c>
      <c r="E33" s="281">
        <v>363.51881499999939</v>
      </c>
      <c r="F33" s="281">
        <v>248.42099250000152</v>
      </c>
      <c r="G33" s="281">
        <v>227.94951181770872</v>
      </c>
      <c r="H33" s="281">
        <v>193.88993249999947</v>
      </c>
      <c r="I33" s="281">
        <v>178.42073250000027</v>
      </c>
      <c r="J33" s="281">
        <v>166.55787000000075</v>
      </c>
      <c r="K33" s="281">
        <v>450.33580750000027</v>
      </c>
      <c r="L33" s="281">
        <v>293.64414992905228</v>
      </c>
      <c r="M33" s="281">
        <v>339.77847232441803</v>
      </c>
      <c r="N33" s="281">
        <v>450.57771336786385</v>
      </c>
      <c r="O33" s="281">
        <v>365.17017987455228</v>
      </c>
      <c r="P33" s="281">
        <v>383.3317836799136</v>
      </c>
      <c r="Q33" s="281">
        <v>513.42462972724638</v>
      </c>
      <c r="R33" s="281">
        <v>525.27348181114735</v>
      </c>
      <c r="S33" s="281">
        <v>537.11215258767652</v>
      </c>
      <c r="T33" s="281">
        <v>546.87116304090659</v>
      </c>
      <c r="U33" s="281">
        <v>546.46014109544672</v>
      </c>
      <c r="V33" s="281">
        <v>539.81173206689152</v>
      </c>
      <c r="W33" s="281">
        <v>540.98702005172629</v>
      </c>
      <c r="X33" s="281">
        <v>553.08902556641885</v>
      </c>
      <c r="Y33" s="281">
        <v>660.66250248155927</v>
      </c>
      <c r="Z33" s="281">
        <v>665.62237028485674</v>
      </c>
      <c r="AA33" s="281">
        <v>674.12508477098049</v>
      </c>
      <c r="AB33" s="281">
        <v>678.88307331134069</v>
      </c>
      <c r="AC33" s="281">
        <v>685.06356663721749</v>
      </c>
      <c r="AD33" s="281">
        <v>689.61430926023399</v>
      </c>
      <c r="AE33" s="281">
        <v>692.6719271277816</v>
      </c>
      <c r="AF33" s="281">
        <v>695.15878256082112</v>
      </c>
      <c r="AG33" s="281">
        <v>693.32527378971793</v>
      </c>
      <c r="AH33" s="281">
        <v>697.29927264257992</v>
      </c>
      <c r="AI33" s="281">
        <v>695.13799509533965</v>
      </c>
      <c r="AJ33" s="281">
        <v>695.56096990385026</v>
      </c>
      <c r="AK33" s="281">
        <v>698.53471880457482</v>
      </c>
      <c r="AL33" s="281">
        <v>712.93962668700681</v>
      </c>
      <c r="AM33" s="281">
        <v>723.59439689669239</v>
      </c>
      <c r="AN33" s="281">
        <v>752.78142275441121</v>
      </c>
      <c r="AO33" s="281">
        <v>768.34743650662676</v>
      </c>
      <c r="AP33" s="281">
        <v>789.61551365412151</v>
      </c>
      <c r="AQ33" s="281">
        <v>802.70668451335109</v>
      </c>
      <c r="AR33" s="281">
        <v>828.4726972367398</v>
      </c>
      <c r="AS33" s="281">
        <v>849.28384341591368</v>
      </c>
      <c r="AT33" s="281">
        <v>870.82689623146086</v>
      </c>
      <c r="AU33" s="281">
        <v>890.20204929012539</v>
      </c>
      <c r="AV33" s="281">
        <v>911.38620903251467</v>
      </c>
      <c r="AW33" s="281">
        <v>934.96928428823117</v>
      </c>
      <c r="AX33" s="281">
        <v>950.95520358605233</v>
      </c>
      <c r="AY33" s="281">
        <v>995.36384183003952</v>
      </c>
      <c r="AZ33" s="281">
        <v>1031.4833208229375</v>
      </c>
    </row>
    <row r="34" spans="1:52" ht="12" customHeight="1" x14ac:dyDescent="0.35">
      <c r="A34" s="282" t="s">
        <v>2617</v>
      </c>
      <c r="B34" s="238">
        <v>10423.719242950821</v>
      </c>
      <c r="C34" s="238">
        <v>10600.095994999991</v>
      </c>
      <c r="D34" s="238">
        <v>10455.901102499998</v>
      </c>
      <c r="E34" s="238">
        <v>10750.974067499998</v>
      </c>
      <c r="F34" s="238">
        <v>11247.4293275</v>
      </c>
      <c r="G34" s="238">
        <v>11102.233696367291</v>
      </c>
      <c r="H34" s="238">
        <v>11418.72011749999</v>
      </c>
      <c r="I34" s="238">
        <v>11341.436107499985</v>
      </c>
      <c r="J34" s="238">
        <v>10906.927482499994</v>
      </c>
      <c r="K34" s="238">
        <v>8274.631744999997</v>
      </c>
      <c r="L34" s="238">
        <v>9650.5234993866779</v>
      </c>
      <c r="M34" s="238">
        <v>9941.7571257508826</v>
      </c>
      <c r="N34" s="238">
        <v>9639.1986671515187</v>
      </c>
      <c r="O34" s="238">
        <v>9339.9317177219782</v>
      </c>
      <c r="P34" s="238">
        <v>9195.5771687067863</v>
      </c>
      <c r="Q34" s="238">
        <v>9129.1567323282088</v>
      </c>
      <c r="R34" s="238">
        <v>9046.3320487348901</v>
      </c>
      <c r="S34" s="238">
        <v>9379.0992404913759</v>
      </c>
      <c r="T34" s="238">
        <v>9241.6213457836438</v>
      </c>
      <c r="U34" s="238">
        <v>9261.2787033376117</v>
      </c>
      <c r="V34" s="238">
        <v>9191.7211061852377</v>
      </c>
      <c r="W34" s="238">
        <v>9165.5335129189552</v>
      </c>
      <c r="X34" s="238">
        <v>9192.1873011524222</v>
      </c>
      <c r="Y34" s="238">
        <v>9157.5495060786179</v>
      </c>
      <c r="Z34" s="238">
        <v>9077.8777457751821</v>
      </c>
      <c r="AA34" s="238">
        <v>9062.1642992214584</v>
      </c>
      <c r="AB34" s="238">
        <v>9083.2759393391316</v>
      </c>
      <c r="AC34" s="238">
        <v>9103.1937060411256</v>
      </c>
      <c r="AD34" s="238">
        <v>9122.1193031551629</v>
      </c>
      <c r="AE34" s="238">
        <v>9144.025095233812</v>
      </c>
      <c r="AF34" s="238">
        <v>9137.5310066590719</v>
      </c>
      <c r="AG34" s="238">
        <v>9130.7774436413292</v>
      </c>
      <c r="AH34" s="238">
        <v>9161.2463049480775</v>
      </c>
      <c r="AI34" s="238">
        <v>9141.7615200585369</v>
      </c>
      <c r="AJ34" s="238">
        <v>9125.4466513738098</v>
      </c>
      <c r="AK34" s="238">
        <v>9105.8244940730128</v>
      </c>
      <c r="AL34" s="238">
        <v>9110.8033643745221</v>
      </c>
      <c r="AM34" s="238">
        <v>9156.663630880872</v>
      </c>
      <c r="AN34" s="238">
        <v>9178.4107574674599</v>
      </c>
      <c r="AO34" s="238">
        <v>9210.189903970464</v>
      </c>
      <c r="AP34" s="238">
        <v>9277.4676807871419</v>
      </c>
      <c r="AQ34" s="238">
        <v>9344.1172919727487</v>
      </c>
      <c r="AR34" s="238">
        <v>9441.1228032202544</v>
      </c>
      <c r="AS34" s="238">
        <v>9531.9643892068889</v>
      </c>
      <c r="AT34" s="238">
        <v>9641.1422591234586</v>
      </c>
      <c r="AU34" s="238">
        <v>9742.8333233183075</v>
      </c>
      <c r="AV34" s="238">
        <v>9905.5984427775111</v>
      </c>
      <c r="AW34" s="238">
        <v>10081.524251843091</v>
      </c>
      <c r="AX34" s="238">
        <v>10235.682331452814</v>
      </c>
      <c r="AY34" s="238">
        <v>10626.880272501574</v>
      </c>
      <c r="AZ34" s="238">
        <v>10861.480539556022</v>
      </c>
    </row>
    <row r="35" spans="1:52" ht="12" customHeight="1" x14ac:dyDescent="0.35">
      <c r="A35" s="239" t="s">
        <v>2062</v>
      </c>
      <c r="B35" s="240">
        <v>0</v>
      </c>
      <c r="C35" s="240">
        <v>0</v>
      </c>
      <c r="D35" s="240">
        <v>0</v>
      </c>
      <c r="E35" s="240">
        <v>0</v>
      </c>
      <c r="F35" s="240">
        <v>0</v>
      </c>
      <c r="G35" s="240">
        <v>0</v>
      </c>
      <c r="H35" s="240">
        <v>0</v>
      </c>
      <c r="I35" s="240">
        <v>0</v>
      </c>
      <c r="J35" s="240">
        <v>0</v>
      </c>
      <c r="K35" s="240">
        <v>0</v>
      </c>
      <c r="L35" s="240">
        <v>0</v>
      </c>
      <c r="M35" s="240">
        <v>0</v>
      </c>
      <c r="N35" s="240">
        <v>0</v>
      </c>
      <c r="O35" s="240">
        <v>0</v>
      </c>
      <c r="P35" s="240">
        <v>0</v>
      </c>
      <c r="Q35" s="240">
        <v>0</v>
      </c>
      <c r="R35" s="240">
        <v>0</v>
      </c>
      <c r="S35" s="240">
        <v>0</v>
      </c>
      <c r="T35" s="240">
        <v>0</v>
      </c>
      <c r="U35" s="240">
        <v>0</v>
      </c>
      <c r="V35" s="240">
        <v>0</v>
      </c>
      <c r="W35" s="240">
        <v>0</v>
      </c>
      <c r="X35" s="240">
        <v>0</v>
      </c>
      <c r="Y35" s="240">
        <v>1.0222061842113417E-5</v>
      </c>
      <c r="Z35" s="240">
        <v>3.6516288488710087E-5</v>
      </c>
      <c r="AA35" s="240">
        <v>9.002952119042021E-5</v>
      </c>
      <c r="AB35" s="240">
        <v>1.8557205227029443E-4</v>
      </c>
      <c r="AC35" s="240">
        <v>3.5132693578882989E-4</v>
      </c>
      <c r="AD35" s="240">
        <v>6.3990358014255275E-4</v>
      </c>
      <c r="AE35" s="240">
        <v>1.2306071063722039E-3</v>
      </c>
      <c r="AF35" s="240">
        <v>2.1675514554086975E-3</v>
      </c>
      <c r="AG35" s="240">
        <v>6.6047682649723908E-3</v>
      </c>
      <c r="AH35" s="240">
        <v>2.0403606626617506E-2</v>
      </c>
      <c r="AI35" s="240">
        <v>3.6457857401654713E-2</v>
      </c>
      <c r="AJ35" s="240">
        <v>7.4682166782394505E-2</v>
      </c>
      <c r="AK35" s="240">
        <v>0.14166784337846347</v>
      </c>
      <c r="AL35" s="240">
        <v>0.26813741685889958</v>
      </c>
      <c r="AM35" s="240">
        <v>0.60668461569378485</v>
      </c>
      <c r="AN35" s="240">
        <v>1.0828986413324297</v>
      </c>
      <c r="AO35" s="240">
        <v>1.8834635197824579</v>
      </c>
      <c r="AP35" s="240">
        <v>3.343690691460369</v>
      </c>
      <c r="AQ35" s="240">
        <v>5.4589815153623658</v>
      </c>
      <c r="AR35" s="240">
        <v>8.9566171907299292</v>
      </c>
      <c r="AS35" s="240">
        <v>13.506033736939203</v>
      </c>
      <c r="AT35" s="240">
        <v>20.563973188383642</v>
      </c>
      <c r="AU35" s="240">
        <v>28.717817963843409</v>
      </c>
      <c r="AV35" s="240">
        <v>41.51656966911159</v>
      </c>
      <c r="AW35" s="240">
        <v>62.502801212240755</v>
      </c>
      <c r="AX35" s="240">
        <v>85.901790436830623</v>
      </c>
      <c r="AY35" s="240">
        <v>159.5568485813921</v>
      </c>
      <c r="AZ35" s="240">
        <v>198.04221722239157</v>
      </c>
    </row>
    <row r="36" spans="1:52" ht="12" customHeight="1" x14ac:dyDescent="0.35">
      <c r="A36" s="231" t="s">
        <v>2618</v>
      </c>
      <c r="B36" s="232">
        <v>60479.586856177411</v>
      </c>
      <c r="C36" s="232">
        <v>59149.177807499975</v>
      </c>
      <c r="D36" s="232">
        <v>57632.525206500024</v>
      </c>
      <c r="E36" s="232">
        <v>60281.401429999998</v>
      </c>
      <c r="F36" s="232">
        <v>60554.751716499959</v>
      </c>
      <c r="G36" s="232">
        <v>57911.801117199255</v>
      </c>
      <c r="H36" s="232">
        <v>58678.322612499971</v>
      </c>
      <c r="I36" s="232">
        <v>57001.963140499953</v>
      </c>
      <c r="J36" s="232">
        <v>53728.374081500006</v>
      </c>
      <c r="K36" s="232">
        <v>39003.969099500006</v>
      </c>
      <c r="L36" s="232">
        <v>47963.480715035141</v>
      </c>
      <c r="M36" s="232">
        <v>48450.620529314452</v>
      </c>
      <c r="N36" s="232">
        <v>47129.618304525095</v>
      </c>
      <c r="O36" s="232">
        <v>45937.206045633538</v>
      </c>
      <c r="P36" s="232">
        <v>45624.769890790798</v>
      </c>
      <c r="Q36" s="232">
        <v>46557.378723813075</v>
      </c>
      <c r="R36" s="232">
        <v>46555.386231509779</v>
      </c>
      <c r="S36" s="232">
        <v>47669.811721737278</v>
      </c>
      <c r="T36" s="232">
        <v>45563.595622715664</v>
      </c>
      <c r="U36" s="232">
        <v>45114.965220988161</v>
      </c>
      <c r="V36" s="232">
        <v>44391.145654031869</v>
      </c>
      <c r="W36" s="232">
        <v>44259.994043253384</v>
      </c>
      <c r="X36" s="232">
        <v>44023.313937040293</v>
      </c>
      <c r="Y36" s="232">
        <v>43265.082553768705</v>
      </c>
      <c r="Z36" s="232">
        <v>42966.385022770715</v>
      </c>
      <c r="AA36" s="232">
        <v>42912.854143312899</v>
      </c>
      <c r="AB36" s="232">
        <v>43042.322554778046</v>
      </c>
      <c r="AC36" s="232">
        <v>43191.59026197713</v>
      </c>
      <c r="AD36" s="232">
        <v>43321.035771240044</v>
      </c>
      <c r="AE36" s="232">
        <v>43319.150400519167</v>
      </c>
      <c r="AF36" s="232">
        <v>43060.812937846466</v>
      </c>
      <c r="AG36" s="232">
        <v>42940.827125878008</v>
      </c>
      <c r="AH36" s="232">
        <v>42738.146092003932</v>
      </c>
      <c r="AI36" s="232">
        <v>42258.711976202118</v>
      </c>
      <c r="AJ36" s="232">
        <v>41779.229132894674</v>
      </c>
      <c r="AK36" s="232">
        <v>41367.56828323134</v>
      </c>
      <c r="AL36" s="232">
        <v>41187.468942408894</v>
      </c>
      <c r="AM36" s="232">
        <v>41056.113319864686</v>
      </c>
      <c r="AN36" s="232">
        <v>40693.121469039412</v>
      </c>
      <c r="AO36" s="232">
        <v>40472.336408938427</v>
      </c>
      <c r="AP36" s="232">
        <v>40294.621612798997</v>
      </c>
      <c r="AQ36" s="232">
        <v>40233.84504722838</v>
      </c>
      <c r="AR36" s="232">
        <v>40198.841048002694</v>
      </c>
      <c r="AS36" s="232">
        <v>40091.275541794006</v>
      </c>
      <c r="AT36" s="232">
        <v>39945.165840538502</v>
      </c>
      <c r="AU36" s="232">
        <v>39839.140796267762</v>
      </c>
      <c r="AV36" s="232">
        <v>39888.399123677096</v>
      </c>
      <c r="AW36" s="232">
        <v>39734.220794665962</v>
      </c>
      <c r="AX36" s="232">
        <v>39494.721647896949</v>
      </c>
      <c r="AY36" s="232">
        <v>39328.643751608244</v>
      </c>
      <c r="AZ36" s="232">
        <v>39143.486173035744</v>
      </c>
    </row>
    <row r="37" spans="1:52" ht="12" customHeight="1" x14ac:dyDescent="0.35">
      <c r="A37" s="241" t="s">
        <v>2795</v>
      </c>
      <c r="B37" s="216">
        <v>51829.875354081989</v>
      </c>
      <c r="C37" s="216">
        <v>50167.537255333715</v>
      </c>
      <c r="D37" s="216">
        <v>48990.985480961586</v>
      </c>
      <c r="E37" s="216">
        <v>51175.890606803572</v>
      </c>
      <c r="F37" s="216">
        <v>51143.651453268874</v>
      </c>
      <c r="G37" s="216">
        <v>48899.443037431032</v>
      </c>
      <c r="H37" s="216">
        <v>49007.529992829252</v>
      </c>
      <c r="I37" s="216">
        <v>47560.251978748827</v>
      </c>
      <c r="J37" s="216">
        <v>44495.25920069142</v>
      </c>
      <c r="K37" s="216">
        <v>31829.614133548112</v>
      </c>
      <c r="L37" s="216">
        <v>39894.611833089868</v>
      </c>
      <c r="M37" s="216">
        <v>40133.652739466444</v>
      </c>
      <c r="N37" s="216">
        <v>39180.758595514715</v>
      </c>
      <c r="O37" s="216">
        <v>38435.144594301208</v>
      </c>
      <c r="P37" s="216">
        <v>38372.536318280538</v>
      </c>
      <c r="Q37" s="216">
        <v>39041.486588246364</v>
      </c>
      <c r="R37" s="216">
        <v>39159.557962076855</v>
      </c>
      <c r="S37" s="216">
        <v>39945.600573557458</v>
      </c>
      <c r="T37" s="216">
        <v>37975.002543516865</v>
      </c>
      <c r="U37" s="216">
        <v>37533.50794461339</v>
      </c>
      <c r="V37" s="216">
        <v>36869.272528923473</v>
      </c>
      <c r="W37" s="216">
        <v>36752.026924784223</v>
      </c>
      <c r="X37" s="216">
        <v>36538.00344825405</v>
      </c>
      <c r="Y37" s="216">
        <v>35806.327854681193</v>
      </c>
      <c r="Z37" s="216">
        <v>35573.146912637807</v>
      </c>
      <c r="AA37" s="216">
        <v>35534.755108739839</v>
      </c>
      <c r="AB37" s="216">
        <v>35659.976427502166</v>
      </c>
      <c r="AC37" s="216">
        <v>35798.335257463739</v>
      </c>
      <c r="AD37" s="216">
        <v>35936.118753032715</v>
      </c>
      <c r="AE37" s="216">
        <v>35933.006452314316</v>
      </c>
      <c r="AF37" s="216">
        <v>35673.280923598584</v>
      </c>
      <c r="AG37" s="216">
        <v>35557.286726095626</v>
      </c>
      <c r="AH37" s="216">
        <v>35348.978798258468</v>
      </c>
      <c r="AI37" s="216">
        <v>34858.057475434616</v>
      </c>
      <c r="AJ37" s="216">
        <v>34394.352366309518</v>
      </c>
      <c r="AK37" s="216">
        <v>33990.43799014089</v>
      </c>
      <c r="AL37" s="216">
        <v>33797.30979360405</v>
      </c>
      <c r="AM37" s="216">
        <v>33667.600738054731</v>
      </c>
      <c r="AN37" s="216">
        <v>33302.449603425295</v>
      </c>
      <c r="AO37" s="216">
        <v>33080.07407539041</v>
      </c>
      <c r="AP37" s="216">
        <v>32926.39995244889</v>
      </c>
      <c r="AQ37" s="216">
        <v>32840.922792320736</v>
      </c>
      <c r="AR37" s="216">
        <v>32820.775504517376</v>
      </c>
      <c r="AS37" s="216">
        <v>32715.036674276282</v>
      </c>
      <c r="AT37" s="216">
        <v>32556.936847814344</v>
      </c>
      <c r="AU37" s="216">
        <v>32419.778016663822</v>
      </c>
      <c r="AV37" s="216">
        <v>32427.507967087538</v>
      </c>
      <c r="AW37" s="216">
        <v>32258.873317062931</v>
      </c>
      <c r="AX37" s="216">
        <v>31993.28324603181</v>
      </c>
      <c r="AY37" s="216">
        <v>31801.066658767857</v>
      </c>
      <c r="AZ37" s="216">
        <v>31582.514333664487</v>
      </c>
    </row>
    <row r="38" spans="1:52" ht="12" customHeight="1" x14ac:dyDescent="0.35">
      <c r="A38" s="242" t="s">
        <v>2796</v>
      </c>
      <c r="B38" s="219">
        <v>8649.711502095417</v>
      </c>
      <c r="C38" s="219">
        <v>8981.6405521662582</v>
      </c>
      <c r="D38" s="219">
        <v>8641.5397255384378</v>
      </c>
      <c r="E38" s="219">
        <v>9105.5108231964277</v>
      </c>
      <c r="F38" s="219">
        <v>9411.1002632310829</v>
      </c>
      <c r="G38" s="219">
        <v>9012.3580797682189</v>
      </c>
      <c r="H38" s="219">
        <v>9670.7926196707213</v>
      </c>
      <c r="I38" s="219">
        <v>9441.7111617511273</v>
      </c>
      <c r="J38" s="219">
        <v>9233.1148808085836</v>
      </c>
      <c r="K38" s="219">
        <v>7174.3549659518931</v>
      </c>
      <c r="L38" s="219">
        <v>8068.8688819452691</v>
      </c>
      <c r="M38" s="219">
        <v>8316.9677898480095</v>
      </c>
      <c r="N38" s="219">
        <v>7948.8597090103758</v>
      </c>
      <c r="O38" s="219">
        <v>7502.0614513323299</v>
      </c>
      <c r="P38" s="219">
        <v>7252.2335725102557</v>
      </c>
      <c r="Q38" s="219">
        <v>7515.8921355667135</v>
      </c>
      <c r="R38" s="219">
        <v>7395.8282694329309</v>
      </c>
      <c r="S38" s="219">
        <v>7724.2111481798229</v>
      </c>
      <c r="T38" s="219">
        <v>7588.5930791988048</v>
      </c>
      <c r="U38" s="219">
        <v>7581.4572763747647</v>
      </c>
      <c r="V38" s="219">
        <v>7521.8731251083955</v>
      </c>
      <c r="W38" s="219">
        <v>7507.9671184691615</v>
      </c>
      <c r="X38" s="219">
        <v>7485.3104887862391</v>
      </c>
      <c r="Y38" s="219">
        <v>7458.7546990875117</v>
      </c>
      <c r="Z38" s="219">
        <v>7393.2381101329102</v>
      </c>
      <c r="AA38" s="219">
        <v>7378.0990345730652</v>
      </c>
      <c r="AB38" s="219">
        <v>7382.3461272758732</v>
      </c>
      <c r="AC38" s="219">
        <v>7393.2550045133921</v>
      </c>
      <c r="AD38" s="219">
        <v>7384.9170182073267</v>
      </c>
      <c r="AE38" s="219">
        <v>7386.1439482048463</v>
      </c>
      <c r="AF38" s="219">
        <v>7387.5320142478822</v>
      </c>
      <c r="AG38" s="219">
        <v>7383.5403997823842</v>
      </c>
      <c r="AH38" s="219">
        <v>7389.1672937454696</v>
      </c>
      <c r="AI38" s="219">
        <v>7400.6545007675049</v>
      </c>
      <c r="AJ38" s="219">
        <v>7384.8767665851574</v>
      </c>
      <c r="AK38" s="219">
        <v>7377.1302930904449</v>
      </c>
      <c r="AL38" s="219">
        <v>7390.1591488048407</v>
      </c>
      <c r="AM38" s="219">
        <v>7388.5125818099623</v>
      </c>
      <c r="AN38" s="219">
        <v>7390.671865614122</v>
      </c>
      <c r="AO38" s="219">
        <v>7392.2623335480102</v>
      </c>
      <c r="AP38" s="219">
        <v>7368.221660350101</v>
      </c>
      <c r="AQ38" s="219">
        <v>7392.9222549076458</v>
      </c>
      <c r="AR38" s="219">
        <v>7378.0655434853179</v>
      </c>
      <c r="AS38" s="219">
        <v>7376.2388675177199</v>
      </c>
      <c r="AT38" s="219">
        <v>7388.2289927241527</v>
      </c>
      <c r="AU38" s="219">
        <v>7419.3627796039436</v>
      </c>
      <c r="AV38" s="219">
        <v>7460.8911565895614</v>
      </c>
      <c r="AW38" s="219">
        <v>7475.3474776030371</v>
      </c>
      <c r="AX38" s="219">
        <v>7501.4384018651444</v>
      </c>
      <c r="AY38" s="219">
        <v>7527.5770928403881</v>
      </c>
      <c r="AZ38" s="219">
        <v>7560.9718393712556</v>
      </c>
    </row>
    <row r="39" spans="1:52" ht="12" customHeight="1" x14ac:dyDescent="0.35">
      <c r="A39" s="278"/>
      <c r="B39" s="279"/>
      <c r="C39" s="279"/>
      <c r="D39" s="279"/>
      <c r="E39" s="279"/>
      <c r="F39" s="279"/>
      <c r="G39" s="27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79"/>
      <c r="Z39" s="279"/>
      <c r="AA39" s="279"/>
      <c r="AB39" s="279"/>
      <c r="AC39" s="279"/>
      <c r="AD39" s="279"/>
      <c r="AE39" s="279"/>
      <c r="AF39" s="279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</row>
    <row r="42" spans="1:52" ht="12" customHeight="1" x14ac:dyDescent="0.35">
      <c r="A42" s="199" t="s">
        <v>2799</v>
      </c>
      <c r="B42" s="200">
        <v>2000</v>
      </c>
      <c r="C42" s="200">
        <v>2001</v>
      </c>
      <c r="D42" s="200">
        <v>2002</v>
      </c>
      <c r="E42" s="200">
        <v>2003</v>
      </c>
      <c r="F42" s="200">
        <v>2004</v>
      </c>
      <c r="G42" s="200">
        <v>2005</v>
      </c>
      <c r="H42" s="200">
        <v>2006</v>
      </c>
      <c r="I42" s="200">
        <v>2007</v>
      </c>
      <c r="J42" s="200">
        <v>2008</v>
      </c>
      <c r="K42" s="200">
        <v>2009</v>
      </c>
      <c r="L42" s="200">
        <v>2010</v>
      </c>
      <c r="M42" s="200">
        <v>2011</v>
      </c>
      <c r="N42" s="200">
        <v>2012</v>
      </c>
      <c r="O42" s="200">
        <v>2013</v>
      </c>
      <c r="P42" s="200">
        <v>2014</v>
      </c>
      <c r="Q42" s="200">
        <v>2015</v>
      </c>
      <c r="R42" s="200">
        <v>2016</v>
      </c>
      <c r="S42" s="200">
        <v>2017</v>
      </c>
      <c r="T42" s="200">
        <v>2018</v>
      </c>
      <c r="U42" s="200">
        <v>2019</v>
      </c>
      <c r="V42" s="200">
        <v>2020</v>
      </c>
      <c r="W42" s="200">
        <v>2021</v>
      </c>
      <c r="X42" s="200">
        <v>2022</v>
      </c>
      <c r="Y42" s="200">
        <v>2023</v>
      </c>
      <c r="Z42" s="200">
        <v>2024</v>
      </c>
      <c r="AA42" s="200">
        <v>2025</v>
      </c>
      <c r="AB42" s="200">
        <v>2026</v>
      </c>
      <c r="AC42" s="200">
        <v>2027</v>
      </c>
      <c r="AD42" s="200">
        <v>2028</v>
      </c>
      <c r="AE42" s="200">
        <v>2029</v>
      </c>
      <c r="AF42" s="200">
        <v>2030</v>
      </c>
      <c r="AG42" s="200">
        <v>2031</v>
      </c>
      <c r="AH42" s="200">
        <v>2032</v>
      </c>
      <c r="AI42" s="200">
        <v>2033</v>
      </c>
      <c r="AJ42" s="200">
        <v>2034</v>
      </c>
      <c r="AK42" s="200">
        <v>2035</v>
      </c>
      <c r="AL42" s="200">
        <v>2036</v>
      </c>
      <c r="AM42" s="200">
        <v>2037</v>
      </c>
      <c r="AN42" s="200">
        <v>2038</v>
      </c>
      <c r="AO42" s="200">
        <v>2039</v>
      </c>
      <c r="AP42" s="200">
        <v>2040</v>
      </c>
      <c r="AQ42" s="200">
        <v>2041</v>
      </c>
      <c r="AR42" s="200">
        <v>2042</v>
      </c>
      <c r="AS42" s="200">
        <v>2043</v>
      </c>
      <c r="AT42" s="200">
        <v>2044</v>
      </c>
      <c r="AU42" s="200">
        <v>2045</v>
      </c>
      <c r="AV42" s="200">
        <v>2046</v>
      </c>
      <c r="AW42" s="200">
        <v>2047</v>
      </c>
      <c r="AX42" s="200">
        <v>2048</v>
      </c>
      <c r="AY42" s="200">
        <v>2049</v>
      </c>
      <c r="AZ42" s="200">
        <v>2050</v>
      </c>
    </row>
    <row r="43" spans="1:52" ht="12" customHeight="1" x14ac:dyDescent="0.35">
      <c r="A43" s="244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01"/>
      <c r="AE43" s="201"/>
      <c r="AF43" s="201"/>
      <c r="AG43" s="201"/>
      <c r="AH43" s="201"/>
      <c r="AI43" s="201"/>
      <c r="AJ43" s="201"/>
      <c r="AK43" s="201"/>
      <c r="AL43" s="201"/>
      <c r="AM43" s="201"/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1"/>
    </row>
    <row r="44" spans="1:52" ht="12" customHeight="1" x14ac:dyDescent="0.35">
      <c r="A44" s="204" t="s">
        <v>2588</v>
      </c>
      <c r="B44" s="205">
        <v>3739.2365481652951</v>
      </c>
      <c r="C44" s="205">
        <v>3357.2298598645034</v>
      </c>
      <c r="D44" s="205">
        <v>2818.5843363522904</v>
      </c>
      <c r="E44" s="205">
        <v>2595.6957146830187</v>
      </c>
      <c r="F44" s="205">
        <v>2187.2594183754404</v>
      </c>
      <c r="G44" s="205">
        <v>2193.1606518135027</v>
      </c>
      <c r="H44" s="205">
        <v>2821.2275282929613</v>
      </c>
      <c r="I44" s="205">
        <v>2938.409662683996</v>
      </c>
      <c r="J44" s="205">
        <v>2594.2673192402353</v>
      </c>
      <c r="K44" s="205">
        <v>910.48500036909786</v>
      </c>
      <c r="L44" s="205">
        <v>1634.3018290898954</v>
      </c>
      <c r="M44" s="205">
        <v>1676.8215399421083</v>
      </c>
      <c r="N44" s="205">
        <v>1773.4763521232858</v>
      </c>
      <c r="O44" s="205">
        <v>1894.230001145811</v>
      </c>
      <c r="P44" s="205">
        <v>2022.0170903786982</v>
      </c>
      <c r="Q44" s="205">
        <v>2311.50130206721</v>
      </c>
      <c r="R44" s="205">
        <v>1801.4391041176502</v>
      </c>
      <c r="S44" s="205">
        <v>1700.5894138780236</v>
      </c>
      <c r="T44" s="205">
        <v>1685.0665924981881</v>
      </c>
      <c r="U44" s="205">
        <v>1693.2811787579781</v>
      </c>
      <c r="V44" s="205">
        <v>1704.9962942723346</v>
      </c>
      <c r="W44" s="205">
        <v>1714.3013693966504</v>
      </c>
      <c r="X44" s="205">
        <v>1724.274970335684</v>
      </c>
      <c r="Y44" s="205">
        <v>1736.1629922300449</v>
      </c>
      <c r="Z44" s="205">
        <v>1751.4963780181597</v>
      </c>
      <c r="AA44" s="205">
        <v>1770.8025138679902</v>
      </c>
      <c r="AB44" s="205">
        <v>1797.4996553372794</v>
      </c>
      <c r="AC44" s="205">
        <v>1828.296390630202</v>
      </c>
      <c r="AD44" s="205">
        <v>1860.9665728034881</v>
      </c>
      <c r="AE44" s="205">
        <v>1894.0468641522571</v>
      </c>
      <c r="AF44" s="205">
        <v>1926.1530837867092</v>
      </c>
      <c r="AG44" s="205">
        <v>1957.7847203143933</v>
      </c>
      <c r="AH44" s="205">
        <v>1989.8271722966097</v>
      </c>
      <c r="AI44" s="205">
        <v>2022.0011108013389</v>
      </c>
      <c r="AJ44" s="205">
        <v>2053.7412981286693</v>
      </c>
      <c r="AK44" s="205">
        <v>2084.3516878223381</v>
      </c>
      <c r="AL44" s="205">
        <v>2113.1256514004381</v>
      </c>
      <c r="AM44" s="205">
        <v>2140.7010843291355</v>
      </c>
      <c r="AN44" s="205">
        <v>2168.0575577622967</v>
      </c>
      <c r="AO44" s="205">
        <v>2196.582631036777</v>
      </c>
      <c r="AP44" s="205">
        <v>2227.4161334736596</v>
      </c>
      <c r="AQ44" s="205">
        <v>2260.3832914009931</v>
      </c>
      <c r="AR44" s="205">
        <v>2294.5777675525787</v>
      </c>
      <c r="AS44" s="205">
        <v>2330.7980539012028</v>
      </c>
      <c r="AT44" s="205">
        <v>2369.8374630965136</v>
      </c>
      <c r="AU44" s="205">
        <v>2413.2560933766399</v>
      </c>
      <c r="AV44" s="205">
        <v>2460.6323951522836</v>
      </c>
      <c r="AW44" s="205">
        <v>2511.4919370343487</v>
      </c>
      <c r="AX44" s="205">
        <v>2564.0495802036594</v>
      </c>
      <c r="AY44" s="205">
        <v>2617.4889211374229</v>
      </c>
      <c r="AZ44" s="205">
        <v>2671.1212200284808</v>
      </c>
    </row>
    <row r="45" spans="1:52" ht="12" customHeight="1" x14ac:dyDescent="0.35">
      <c r="A45" s="215" t="s">
        <v>2795</v>
      </c>
      <c r="B45" s="216">
        <v>2941.5508667677786</v>
      </c>
      <c r="C45" s="216">
        <v>2628.9673967685912</v>
      </c>
      <c r="D45" s="216">
        <v>2232.47701028858</v>
      </c>
      <c r="E45" s="216">
        <v>2145.3555182931823</v>
      </c>
      <c r="F45" s="216">
        <v>1761.8175031457665</v>
      </c>
      <c r="G45" s="216">
        <v>1810.290291328964</v>
      </c>
      <c r="H45" s="216">
        <v>2347.1717180504902</v>
      </c>
      <c r="I45" s="216">
        <v>2390.5543878110848</v>
      </c>
      <c r="J45" s="216">
        <v>2081.9416645790538</v>
      </c>
      <c r="K45" s="216">
        <v>754.48224378327768</v>
      </c>
      <c r="L45" s="216">
        <v>1281.953604605749</v>
      </c>
      <c r="M45" s="216">
        <v>1281.7633218433252</v>
      </c>
      <c r="N45" s="216">
        <v>1441.7782597989919</v>
      </c>
      <c r="O45" s="216">
        <v>1633.2134362131012</v>
      </c>
      <c r="P45" s="216">
        <v>1746.4556850977424</v>
      </c>
      <c r="Q45" s="216">
        <v>1968.2297127052693</v>
      </c>
      <c r="R45" s="216">
        <v>1519.6354687200248</v>
      </c>
      <c r="S45" s="216">
        <v>1431.9456892225901</v>
      </c>
      <c r="T45" s="216">
        <v>1419.6175055031733</v>
      </c>
      <c r="U45" s="216">
        <v>1428.0988247633752</v>
      </c>
      <c r="V45" s="216">
        <v>1439.857962980798</v>
      </c>
      <c r="W45" s="216">
        <v>1447.8189287818334</v>
      </c>
      <c r="X45" s="216">
        <v>1456.2546891440129</v>
      </c>
      <c r="Y45" s="216">
        <v>1466.242961475564</v>
      </c>
      <c r="Z45" s="216">
        <v>1479.0364501230481</v>
      </c>
      <c r="AA45" s="216">
        <v>1494.9233909499521</v>
      </c>
      <c r="AB45" s="216">
        <v>1516.5795642085438</v>
      </c>
      <c r="AC45" s="216">
        <v>1541.4088497445753</v>
      </c>
      <c r="AD45" s="216">
        <v>1567.5919257219268</v>
      </c>
      <c r="AE45" s="216">
        <v>1593.9524162771095</v>
      </c>
      <c r="AF45" s="216">
        <v>1619.3787089249765</v>
      </c>
      <c r="AG45" s="216">
        <v>1644.2558581586109</v>
      </c>
      <c r="AH45" s="216">
        <v>1669.2938063664988</v>
      </c>
      <c r="AI45" s="216">
        <v>1694.3082901455491</v>
      </c>
      <c r="AJ45" s="216">
        <v>1718.8751459298319</v>
      </c>
      <c r="AK45" s="216">
        <v>1742.461386124347</v>
      </c>
      <c r="AL45" s="216">
        <v>1764.505589536941</v>
      </c>
      <c r="AM45" s="216">
        <v>1785.5077533726555</v>
      </c>
      <c r="AN45" s="216">
        <v>1806.2437513946018</v>
      </c>
      <c r="AO45" s="216">
        <v>1827.8305268378094</v>
      </c>
      <c r="AP45" s="216">
        <v>1851.1791558519794</v>
      </c>
      <c r="AQ45" s="216">
        <v>1876.1958651742289</v>
      </c>
      <c r="AR45" s="216">
        <v>1902.1517863807119</v>
      </c>
      <c r="AS45" s="216">
        <v>1929.6341940873565</v>
      </c>
      <c r="AT45" s="216">
        <v>1959.2256752641997</v>
      </c>
      <c r="AU45" s="216">
        <v>1992.1413356295282</v>
      </c>
      <c r="AV45" s="216">
        <v>2027.9138369451782</v>
      </c>
      <c r="AW45" s="216">
        <v>2066.2658602453912</v>
      </c>
      <c r="AX45" s="216">
        <v>2105.8558255015632</v>
      </c>
      <c r="AY45" s="216">
        <v>2146.0811405516965</v>
      </c>
      <c r="AZ45" s="216">
        <v>2186.485450978776</v>
      </c>
    </row>
    <row r="46" spans="1:52" ht="12" customHeight="1" x14ac:dyDescent="0.35">
      <c r="A46" s="218" t="s">
        <v>2796</v>
      </c>
      <c r="B46" s="219">
        <v>797.68568139751642</v>
      </c>
      <c r="C46" s="219">
        <v>728.26246309591215</v>
      </c>
      <c r="D46" s="219">
        <v>586.10732606371039</v>
      </c>
      <c r="E46" s="219">
        <v>450.34019638983636</v>
      </c>
      <c r="F46" s="219">
        <v>425.4419152296739</v>
      </c>
      <c r="G46" s="219">
        <v>382.87036048453865</v>
      </c>
      <c r="H46" s="219">
        <v>474.05581024247113</v>
      </c>
      <c r="I46" s="219">
        <v>547.8552748729112</v>
      </c>
      <c r="J46" s="219">
        <v>512.32565466118149</v>
      </c>
      <c r="K46" s="219">
        <v>156.00275658582018</v>
      </c>
      <c r="L46" s="219">
        <v>352.34822448414639</v>
      </c>
      <c r="M46" s="219">
        <v>395.05821809878307</v>
      </c>
      <c r="N46" s="219">
        <v>331.69809232429384</v>
      </c>
      <c r="O46" s="219">
        <v>261.0165649327098</v>
      </c>
      <c r="P46" s="219">
        <v>275.5614052809558</v>
      </c>
      <c r="Q46" s="219">
        <v>343.27158936194064</v>
      </c>
      <c r="R46" s="219">
        <v>281.80363539762533</v>
      </c>
      <c r="S46" s="219">
        <v>268.6437246554334</v>
      </c>
      <c r="T46" s="219">
        <v>265.44908699501468</v>
      </c>
      <c r="U46" s="219">
        <v>265.18235399460281</v>
      </c>
      <c r="V46" s="219">
        <v>265.13833129153659</v>
      </c>
      <c r="W46" s="219">
        <v>266.48244061481705</v>
      </c>
      <c r="X46" s="219">
        <v>268.02028119167102</v>
      </c>
      <c r="Y46" s="219">
        <v>269.92003075448099</v>
      </c>
      <c r="Z46" s="219">
        <v>272.45992789511166</v>
      </c>
      <c r="AA46" s="219">
        <v>275.87912291803804</v>
      </c>
      <c r="AB46" s="219">
        <v>280.92009112873541</v>
      </c>
      <c r="AC46" s="219">
        <v>286.88754088562689</v>
      </c>
      <c r="AD46" s="219">
        <v>293.37464708156125</v>
      </c>
      <c r="AE46" s="219">
        <v>300.09444787514758</v>
      </c>
      <c r="AF46" s="219">
        <v>306.77437486173272</v>
      </c>
      <c r="AG46" s="219">
        <v>313.52886215578241</v>
      </c>
      <c r="AH46" s="219">
        <v>320.53336593011102</v>
      </c>
      <c r="AI46" s="219">
        <v>327.69282065578972</v>
      </c>
      <c r="AJ46" s="219">
        <v>334.86615219883737</v>
      </c>
      <c r="AK46" s="219">
        <v>341.89030169799116</v>
      </c>
      <c r="AL46" s="219">
        <v>348.62006186349726</v>
      </c>
      <c r="AM46" s="219">
        <v>355.19333095647971</v>
      </c>
      <c r="AN46" s="219">
        <v>361.81380636769472</v>
      </c>
      <c r="AO46" s="219">
        <v>368.75210419896774</v>
      </c>
      <c r="AP46" s="219">
        <v>376.23697762167996</v>
      </c>
      <c r="AQ46" s="219">
        <v>384.18742622676439</v>
      </c>
      <c r="AR46" s="219">
        <v>392.42598117186702</v>
      </c>
      <c r="AS46" s="219">
        <v>401.16385981384622</v>
      </c>
      <c r="AT46" s="219">
        <v>410.61178783231412</v>
      </c>
      <c r="AU46" s="219">
        <v>421.11475774711164</v>
      </c>
      <c r="AV46" s="219">
        <v>432.71855820710533</v>
      </c>
      <c r="AW46" s="219">
        <v>445.22607678895758</v>
      </c>
      <c r="AX46" s="219">
        <v>458.19375470209638</v>
      </c>
      <c r="AY46" s="219">
        <v>471.40778058572619</v>
      </c>
      <c r="AZ46" s="219">
        <v>484.63576904970483</v>
      </c>
    </row>
    <row r="47" spans="1:52" ht="12" customHeight="1" x14ac:dyDescent="0.35">
      <c r="A47" s="278"/>
      <c r="B47" s="279"/>
      <c r="C47" s="279"/>
      <c r="D47" s="279"/>
      <c r="E47" s="279"/>
      <c r="F47" s="279"/>
      <c r="G47" s="279"/>
      <c r="H47" s="279"/>
      <c r="I47" s="279"/>
      <c r="J47" s="279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79"/>
      <c r="Z47" s="279"/>
      <c r="AA47" s="279"/>
      <c r="AB47" s="279"/>
      <c r="AC47" s="279"/>
      <c r="AD47" s="279"/>
      <c r="AE47" s="279"/>
      <c r="AF47" s="279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79"/>
      <c r="AV47" s="279"/>
      <c r="AW47" s="279"/>
      <c r="AX47" s="279"/>
      <c r="AY47" s="279"/>
      <c r="AZ47" s="279"/>
    </row>
    <row r="48" spans="1:52" ht="12" customHeight="1" x14ac:dyDescent="0.35">
      <c r="A48" s="204" t="s">
        <v>2797</v>
      </c>
      <c r="B48" s="205">
        <v>15155</v>
      </c>
      <c r="C48" s="205">
        <v>13542.999999999998</v>
      </c>
      <c r="D48" s="205">
        <v>11667</v>
      </c>
      <c r="E48" s="205">
        <v>13267.999999999998</v>
      </c>
      <c r="F48" s="205">
        <v>13766</v>
      </c>
      <c r="G48" s="205">
        <v>13239</v>
      </c>
      <c r="H48" s="205">
        <v>13871</v>
      </c>
      <c r="I48" s="205">
        <v>14317</v>
      </c>
      <c r="J48" s="205">
        <v>13521</v>
      </c>
      <c r="K48" s="205">
        <v>10079</v>
      </c>
      <c r="L48" s="205">
        <v>9709</v>
      </c>
      <c r="M48" s="205">
        <v>9478</v>
      </c>
      <c r="N48" s="205">
        <v>9579</v>
      </c>
      <c r="O48" s="205">
        <v>11858</v>
      </c>
      <c r="P48" s="205">
        <v>12120.000000000002</v>
      </c>
      <c r="Q48" s="205">
        <v>10906.713</v>
      </c>
      <c r="R48" s="205">
        <v>7635.0000000000009</v>
      </c>
      <c r="S48" s="205">
        <v>7410.7214794697393</v>
      </c>
      <c r="T48" s="205">
        <v>7152.3539680943904</v>
      </c>
      <c r="U48" s="205">
        <v>7157.2505491229531</v>
      </c>
      <c r="V48" s="205">
        <v>7103.1987297322194</v>
      </c>
      <c r="W48" s="205">
        <v>7090.4604246145554</v>
      </c>
      <c r="X48" s="205">
        <v>7145.3183287307493</v>
      </c>
      <c r="Y48" s="205">
        <v>7086.47545028274</v>
      </c>
      <c r="Z48" s="205">
        <v>7094.2176314793978</v>
      </c>
      <c r="AA48" s="205">
        <v>7151.4574709782946</v>
      </c>
      <c r="AB48" s="205">
        <v>7264.3552768842865</v>
      </c>
      <c r="AC48" s="205">
        <v>7396.1191674194861</v>
      </c>
      <c r="AD48" s="205">
        <v>7534.2518882507102</v>
      </c>
      <c r="AE48" s="205">
        <v>7664.1572695865925</v>
      </c>
      <c r="AF48" s="205">
        <v>7731.8375107170559</v>
      </c>
      <c r="AG48" s="205">
        <v>7803.4067770814418</v>
      </c>
      <c r="AH48" s="205">
        <v>7912.020861791877</v>
      </c>
      <c r="AI48" s="205">
        <v>7918.3971435842122</v>
      </c>
      <c r="AJ48" s="205">
        <v>7954.8509259217481</v>
      </c>
      <c r="AK48" s="205">
        <v>7964.8941425281619</v>
      </c>
      <c r="AL48" s="205">
        <v>8003.7628862489337</v>
      </c>
      <c r="AM48" s="205">
        <v>8084.5011627778313</v>
      </c>
      <c r="AN48" s="205">
        <v>8114.881564467375</v>
      </c>
      <c r="AO48" s="205">
        <v>8142.3543106989691</v>
      </c>
      <c r="AP48" s="205">
        <v>8206.8747985925584</v>
      </c>
      <c r="AQ48" s="205">
        <v>8281.9072380383586</v>
      </c>
      <c r="AR48" s="205">
        <v>8392.7657757204306</v>
      </c>
      <c r="AS48" s="205">
        <v>8487.9189690765688</v>
      </c>
      <c r="AT48" s="205">
        <v>8597.677561560422</v>
      </c>
      <c r="AU48" s="205">
        <v>8700.8336067351665</v>
      </c>
      <c r="AV48" s="205">
        <v>8871.4913663065199</v>
      </c>
      <c r="AW48" s="205">
        <v>9009.686141093136</v>
      </c>
      <c r="AX48" s="205">
        <v>9111.5591588881434</v>
      </c>
      <c r="AY48" s="205">
        <v>9283.5343347869857</v>
      </c>
      <c r="AZ48" s="205">
        <v>9379.8836351494829</v>
      </c>
    </row>
    <row r="49" spans="1:52" ht="12" customHeight="1" x14ac:dyDescent="0.35">
      <c r="A49" s="215" t="s">
        <v>2795</v>
      </c>
      <c r="B49" s="216">
        <v>11551</v>
      </c>
      <c r="C49" s="216">
        <v>10270.999999999998</v>
      </c>
      <c r="D49" s="216">
        <v>8956</v>
      </c>
      <c r="E49" s="216">
        <v>10629.999999999998</v>
      </c>
      <c r="F49" s="216">
        <v>10667</v>
      </c>
      <c r="G49" s="216">
        <v>10552</v>
      </c>
      <c r="H49" s="216">
        <v>11205</v>
      </c>
      <c r="I49" s="216">
        <v>11282</v>
      </c>
      <c r="J49" s="216">
        <v>10478</v>
      </c>
      <c r="K49" s="216">
        <v>7960</v>
      </c>
      <c r="L49" s="216">
        <v>7314.0000000000009</v>
      </c>
      <c r="M49" s="216">
        <v>6946</v>
      </c>
      <c r="N49" s="216">
        <v>7525</v>
      </c>
      <c r="O49" s="216">
        <v>9916</v>
      </c>
      <c r="P49" s="216">
        <v>10165.000000000002</v>
      </c>
      <c r="Q49" s="216">
        <v>9050.7129999999997</v>
      </c>
      <c r="R49" s="216">
        <v>6153.0000000000009</v>
      </c>
      <c r="S49" s="216">
        <v>5944.2803781626289</v>
      </c>
      <c r="T49" s="216">
        <v>5731.5748707189596</v>
      </c>
      <c r="U49" s="216">
        <v>5731.0449106187125</v>
      </c>
      <c r="V49" s="216">
        <v>5679.7072304012991</v>
      </c>
      <c r="W49" s="216">
        <v>5663.6580443928306</v>
      </c>
      <c r="X49" s="216">
        <v>5710.4413792952691</v>
      </c>
      <c r="Y49" s="216">
        <v>5648.7049336297396</v>
      </c>
      <c r="Z49" s="216">
        <v>5652.1801079942852</v>
      </c>
      <c r="AA49" s="216">
        <v>5696.8030998870527</v>
      </c>
      <c r="AB49" s="216">
        <v>5788.6914328314297</v>
      </c>
      <c r="AC49" s="216">
        <v>5893.1230919119062</v>
      </c>
      <c r="AD49" s="216">
        <v>6001.5238708486904</v>
      </c>
      <c r="AE49" s="216">
        <v>6104.5065915035948</v>
      </c>
      <c r="AF49" s="216">
        <v>6147.5939926365427</v>
      </c>
      <c r="AG49" s="216">
        <v>6191.854313320413</v>
      </c>
      <c r="AH49" s="216">
        <v>6273.3410649069956</v>
      </c>
      <c r="AI49" s="216">
        <v>6249.9316478716246</v>
      </c>
      <c r="AJ49" s="216">
        <v>6260.4943363105385</v>
      </c>
      <c r="AK49" s="216">
        <v>6245.9774554763162</v>
      </c>
      <c r="AL49" s="216">
        <v>6260.6330652801353</v>
      </c>
      <c r="AM49" s="216">
        <v>6317.6710443625789</v>
      </c>
      <c r="AN49" s="216">
        <v>6319.4626806544547</v>
      </c>
      <c r="AO49" s="216">
        <v>6328.1715990694056</v>
      </c>
      <c r="AP49" s="216">
        <v>6367.4189450276381</v>
      </c>
      <c r="AQ49" s="216">
        <v>6413.2410457371498</v>
      </c>
      <c r="AR49" s="216">
        <v>6492.8198210409209</v>
      </c>
      <c r="AS49" s="216">
        <v>6557.4733340899093</v>
      </c>
      <c r="AT49" s="216">
        <v>6630.1108989763225</v>
      </c>
      <c r="AU49" s="216">
        <v>6695.6551791688617</v>
      </c>
      <c r="AV49" s="216">
        <v>6816.0571265311237</v>
      </c>
      <c r="AW49" s="216">
        <v>6914.7037819861671</v>
      </c>
      <c r="AX49" s="216">
        <v>6967.1382139911148</v>
      </c>
      <c r="AY49" s="216">
        <v>7085.136665915632</v>
      </c>
      <c r="AZ49" s="216">
        <v>7137.6846856934881</v>
      </c>
    </row>
    <row r="50" spans="1:52" ht="12" customHeight="1" x14ac:dyDescent="0.35">
      <c r="A50" s="218" t="s">
        <v>2796</v>
      </c>
      <c r="B50" s="219">
        <v>3603.9999999999995</v>
      </c>
      <c r="C50" s="219">
        <v>3272.0000000000005</v>
      </c>
      <c r="D50" s="219">
        <v>2711</v>
      </c>
      <c r="E50" s="219">
        <v>2637.9999999999995</v>
      </c>
      <c r="F50" s="219">
        <v>3098.9999999999995</v>
      </c>
      <c r="G50" s="219">
        <v>2687</v>
      </c>
      <c r="H50" s="219">
        <v>2666</v>
      </c>
      <c r="I50" s="219">
        <v>3034.9999999999995</v>
      </c>
      <c r="J50" s="219">
        <v>3043</v>
      </c>
      <c r="K50" s="219">
        <v>2119</v>
      </c>
      <c r="L50" s="219">
        <v>2395</v>
      </c>
      <c r="M50" s="219">
        <v>2531.9999999999995</v>
      </c>
      <c r="N50" s="219">
        <v>2054</v>
      </c>
      <c r="O50" s="219">
        <v>1941.9999999999998</v>
      </c>
      <c r="P50" s="219">
        <v>1955.0000000000002</v>
      </c>
      <c r="Q50" s="219">
        <v>1856</v>
      </c>
      <c r="R50" s="219">
        <v>1482</v>
      </c>
      <c r="S50" s="219">
        <v>1466.4411013071103</v>
      </c>
      <c r="T50" s="219">
        <v>1420.7790973754306</v>
      </c>
      <c r="U50" s="219">
        <v>1426.2056385042411</v>
      </c>
      <c r="V50" s="219">
        <v>1423.4914993309201</v>
      </c>
      <c r="W50" s="219">
        <v>1426.8023802217251</v>
      </c>
      <c r="X50" s="219">
        <v>1434.8769494354799</v>
      </c>
      <c r="Y50" s="219">
        <v>1437.7705166530002</v>
      </c>
      <c r="Z50" s="219">
        <v>1442.0375234851126</v>
      </c>
      <c r="AA50" s="219">
        <v>1454.6543710912417</v>
      </c>
      <c r="AB50" s="219">
        <v>1475.663844052857</v>
      </c>
      <c r="AC50" s="219">
        <v>1502.9960755075799</v>
      </c>
      <c r="AD50" s="219">
        <v>1532.7280174020202</v>
      </c>
      <c r="AE50" s="219">
        <v>1559.6506780829977</v>
      </c>
      <c r="AF50" s="219">
        <v>1584.2435180805128</v>
      </c>
      <c r="AG50" s="219">
        <v>1611.552463761029</v>
      </c>
      <c r="AH50" s="219">
        <v>1638.6797968848816</v>
      </c>
      <c r="AI50" s="219">
        <v>1668.4654957125881</v>
      </c>
      <c r="AJ50" s="219">
        <v>1694.3565896112093</v>
      </c>
      <c r="AK50" s="219">
        <v>1718.9166870518457</v>
      </c>
      <c r="AL50" s="219">
        <v>1743.1298209687986</v>
      </c>
      <c r="AM50" s="219">
        <v>1766.8301184152522</v>
      </c>
      <c r="AN50" s="219">
        <v>1795.4188838129201</v>
      </c>
      <c r="AO50" s="219">
        <v>1814.182711629564</v>
      </c>
      <c r="AP50" s="219">
        <v>1839.455853564921</v>
      </c>
      <c r="AQ50" s="219">
        <v>1868.6661923012089</v>
      </c>
      <c r="AR50" s="219">
        <v>1899.9459546795092</v>
      </c>
      <c r="AS50" s="219">
        <v>1930.4456349866598</v>
      </c>
      <c r="AT50" s="219">
        <v>1967.5666625841002</v>
      </c>
      <c r="AU50" s="219">
        <v>2005.1784275663047</v>
      </c>
      <c r="AV50" s="219">
        <v>2055.4342397753967</v>
      </c>
      <c r="AW50" s="219">
        <v>2094.9823591069694</v>
      </c>
      <c r="AX50" s="219">
        <v>2144.4209448970278</v>
      </c>
      <c r="AY50" s="219">
        <v>2198.3976688713547</v>
      </c>
      <c r="AZ50" s="219">
        <v>2242.1989494559953</v>
      </c>
    </row>
    <row r="51" spans="1:52" ht="12" customHeight="1" x14ac:dyDescent="0.35">
      <c r="A51" s="278"/>
      <c r="B51" s="279"/>
      <c r="C51" s="279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79"/>
      <c r="T51" s="279"/>
      <c r="U51" s="279"/>
      <c r="V51" s="279"/>
      <c r="W51" s="279"/>
      <c r="X51" s="279"/>
      <c r="Y51" s="279"/>
      <c r="Z51" s="279"/>
      <c r="AA51" s="279"/>
      <c r="AB51" s="279"/>
      <c r="AC51" s="279"/>
      <c r="AD51" s="279"/>
      <c r="AE51" s="279"/>
      <c r="AF51" s="279"/>
      <c r="AG51" s="279"/>
      <c r="AH51" s="279"/>
      <c r="AI51" s="279"/>
      <c r="AJ51" s="279"/>
      <c r="AK51" s="279"/>
      <c r="AL51" s="279"/>
      <c r="AM51" s="279"/>
      <c r="AN51" s="279"/>
      <c r="AO51" s="279"/>
      <c r="AP51" s="279"/>
      <c r="AQ51" s="279"/>
      <c r="AR51" s="279"/>
      <c r="AS51" s="279"/>
      <c r="AT51" s="279"/>
      <c r="AU51" s="279"/>
      <c r="AV51" s="279"/>
      <c r="AW51" s="279"/>
      <c r="AX51" s="279"/>
      <c r="AY51" s="279"/>
      <c r="AZ51" s="279"/>
    </row>
    <row r="52" spans="1:52" ht="12" customHeight="1" x14ac:dyDescent="0.35">
      <c r="A52" s="204" t="s">
        <v>2597</v>
      </c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  <c r="AT52" s="221"/>
      <c r="AU52" s="221"/>
      <c r="AV52" s="221"/>
      <c r="AW52" s="221"/>
      <c r="AX52" s="221"/>
      <c r="AY52" s="221"/>
      <c r="AZ52" s="221"/>
    </row>
    <row r="53" spans="1:52" ht="12" customHeight="1" x14ac:dyDescent="0.35">
      <c r="A53" s="222" t="s">
        <v>2598</v>
      </c>
      <c r="B53" s="223">
        <v>0</v>
      </c>
      <c r="C53" s="223">
        <v>0</v>
      </c>
      <c r="D53" s="223">
        <v>0</v>
      </c>
      <c r="E53" s="223">
        <v>0</v>
      </c>
      <c r="F53" s="223">
        <v>0</v>
      </c>
      <c r="G53" s="223">
        <v>22.412482810125713</v>
      </c>
      <c r="H53" s="223">
        <v>18.272405158082261</v>
      </c>
      <c r="I53" s="223">
        <v>17.162795781415973</v>
      </c>
      <c r="J53" s="223">
        <v>22.146963852821798</v>
      </c>
      <c r="K53" s="223">
        <v>13.758851389383951</v>
      </c>
      <c r="L53" s="223">
        <v>11.2</v>
      </c>
      <c r="M53" s="223">
        <v>12.909627547347471</v>
      </c>
      <c r="N53" s="223">
        <v>7.2367428800271583</v>
      </c>
      <c r="O53" s="223">
        <v>4.2078576026770351</v>
      </c>
      <c r="P53" s="223">
        <v>5.5733466970043146</v>
      </c>
      <c r="Q53" s="223">
        <v>6.9723042046886903</v>
      </c>
      <c r="R53" s="223">
        <v>4.8819781891344443</v>
      </c>
      <c r="S53" s="223">
        <v>5.347402605002225</v>
      </c>
      <c r="T53" s="223">
        <v>14.1319839400115</v>
      </c>
      <c r="U53" s="223">
        <v>20.450616549204799</v>
      </c>
      <c r="V53" s="223">
        <v>22.750163749787699</v>
      </c>
      <c r="W53" s="223">
        <v>20.487668377578931</v>
      </c>
      <c r="X53" s="223">
        <v>28.374247577550154</v>
      </c>
      <c r="Y53" s="223">
        <v>30.533062358233479</v>
      </c>
      <c r="Z53" s="223">
        <v>30.352687324637454</v>
      </c>
      <c r="AA53" s="223">
        <v>27.32993959494371</v>
      </c>
      <c r="AB53" s="223">
        <v>24.609466638219342</v>
      </c>
      <c r="AC53" s="223">
        <v>22.16104097716741</v>
      </c>
      <c r="AD53" s="223">
        <v>19.95745788222067</v>
      </c>
      <c r="AE53" s="223">
        <v>22.73355633769707</v>
      </c>
      <c r="AF53" s="223">
        <v>25.181220668510981</v>
      </c>
      <c r="AG53" s="223">
        <v>24.381828883542461</v>
      </c>
      <c r="AH53" s="223">
        <v>33.121879533240254</v>
      </c>
      <c r="AI53" s="223">
        <v>38.506971307564342</v>
      </c>
      <c r="AJ53" s="223">
        <v>47.150562640638967</v>
      </c>
      <c r="AK53" s="223">
        <v>52.296243414647932</v>
      </c>
      <c r="AL53" s="223">
        <v>52.293513028098083</v>
      </c>
      <c r="AM53" s="223">
        <v>59.320850414677864</v>
      </c>
      <c r="AN53" s="223">
        <v>65.162003656664353</v>
      </c>
      <c r="AO53" s="223">
        <v>68.73200071190044</v>
      </c>
      <c r="AP53" s="223">
        <v>72.897190929419125</v>
      </c>
      <c r="AQ53" s="223">
        <v>72.497724082681898</v>
      </c>
      <c r="AR53" s="223">
        <v>75.357064469233748</v>
      </c>
      <c r="AS53" s="223">
        <v>78.328557275639398</v>
      </c>
      <c r="AT53" s="223">
        <v>84.869633813664407</v>
      </c>
      <c r="AU53" s="223">
        <v>84.204623125351731</v>
      </c>
      <c r="AV53" s="223">
        <v>87.827037407623422</v>
      </c>
      <c r="AW53" s="223">
        <v>100.6429014360058</v>
      </c>
      <c r="AX53" s="223">
        <v>99.962631834683975</v>
      </c>
      <c r="AY53" s="223">
        <v>111.98682238530424</v>
      </c>
      <c r="AZ53" s="223">
        <v>121.65967942422328</v>
      </c>
    </row>
    <row r="54" spans="1:52" ht="12" customHeight="1" x14ac:dyDescent="0.35">
      <c r="A54" s="224" t="s">
        <v>2599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0</v>
      </c>
      <c r="Z54" s="225">
        <v>0</v>
      </c>
      <c r="AA54" s="225">
        <v>0</v>
      </c>
      <c r="AB54" s="225">
        <v>0</v>
      </c>
      <c r="AC54" s="225">
        <v>0</v>
      </c>
      <c r="AD54" s="225">
        <v>0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0</v>
      </c>
      <c r="AL54" s="225">
        <v>0</v>
      </c>
      <c r="AM54" s="225">
        <v>0</v>
      </c>
      <c r="AN54" s="225">
        <v>0</v>
      </c>
      <c r="AO54" s="225">
        <v>0</v>
      </c>
      <c r="AP54" s="225">
        <v>0</v>
      </c>
      <c r="AQ54" s="225">
        <v>0</v>
      </c>
      <c r="AR54" s="225">
        <v>0</v>
      </c>
      <c r="AS54" s="225">
        <v>0</v>
      </c>
      <c r="AT54" s="225">
        <v>0</v>
      </c>
      <c r="AU54" s="225">
        <v>0</v>
      </c>
      <c r="AV54" s="225">
        <v>0</v>
      </c>
      <c r="AW54" s="225">
        <v>0</v>
      </c>
      <c r="AX54" s="225">
        <v>0</v>
      </c>
      <c r="AY54" s="225">
        <v>0</v>
      </c>
      <c r="AZ54" s="225">
        <v>0</v>
      </c>
    </row>
    <row r="55" spans="1:52" ht="12" customHeight="1" x14ac:dyDescent="0.35">
      <c r="A55" s="226" t="s">
        <v>2600</v>
      </c>
      <c r="B55" s="227">
        <v>0</v>
      </c>
      <c r="C55" s="227">
        <v>0</v>
      </c>
      <c r="D55" s="227">
        <v>0</v>
      </c>
      <c r="E55" s="227">
        <v>0</v>
      </c>
      <c r="F55" s="227">
        <v>0</v>
      </c>
      <c r="G55" s="227">
        <v>0</v>
      </c>
      <c r="H55" s="227">
        <v>0</v>
      </c>
      <c r="I55" s="227">
        <v>0</v>
      </c>
      <c r="J55" s="227">
        <v>0</v>
      </c>
      <c r="K55" s="227">
        <v>0</v>
      </c>
      <c r="L55" s="227">
        <v>0</v>
      </c>
      <c r="M55" s="227">
        <v>0</v>
      </c>
      <c r="N55" s="227">
        <v>0</v>
      </c>
      <c r="O55" s="227">
        <v>0</v>
      </c>
      <c r="P55" s="227">
        <v>0</v>
      </c>
      <c r="Q55" s="227">
        <v>0</v>
      </c>
      <c r="R55" s="227">
        <v>0</v>
      </c>
      <c r="S55" s="227">
        <v>0</v>
      </c>
      <c r="T55" s="227">
        <v>0</v>
      </c>
      <c r="U55" s="227">
        <v>0</v>
      </c>
      <c r="V55" s="227">
        <v>0</v>
      </c>
      <c r="W55" s="227">
        <v>0</v>
      </c>
      <c r="X55" s="227">
        <v>0</v>
      </c>
      <c r="Y55" s="227">
        <v>0</v>
      </c>
      <c r="Z55" s="227">
        <v>0</v>
      </c>
      <c r="AA55" s="227">
        <v>0</v>
      </c>
      <c r="AB55" s="227">
        <v>0</v>
      </c>
      <c r="AC55" s="227">
        <v>0</v>
      </c>
      <c r="AD55" s="227">
        <v>0</v>
      </c>
      <c r="AE55" s="227">
        <v>0</v>
      </c>
      <c r="AF55" s="227">
        <v>0</v>
      </c>
      <c r="AG55" s="227">
        <v>0</v>
      </c>
      <c r="AH55" s="227">
        <v>0</v>
      </c>
      <c r="AI55" s="227">
        <v>0</v>
      </c>
      <c r="AJ55" s="227">
        <v>0</v>
      </c>
      <c r="AK55" s="227">
        <v>0</v>
      </c>
      <c r="AL55" s="227">
        <v>0</v>
      </c>
      <c r="AM55" s="227">
        <v>0</v>
      </c>
      <c r="AN55" s="227">
        <v>0</v>
      </c>
      <c r="AO55" s="227">
        <v>0</v>
      </c>
      <c r="AP55" s="227">
        <v>0</v>
      </c>
      <c r="AQ55" s="227">
        <v>0</v>
      </c>
      <c r="AR55" s="227">
        <v>0</v>
      </c>
      <c r="AS55" s="227">
        <v>0</v>
      </c>
      <c r="AT55" s="227">
        <v>0</v>
      </c>
      <c r="AU55" s="227">
        <v>0</v>
      </c>
      <c r="AV55" s="227">
        <v>0</v>
      </c>
      <c r="AW55" s="227">
        <v>0</v>
      </c>
      <c r="AX55" s="227">
        <v>0</v>
      </c>
      <c r="AY55" s="227">
        <v>0</v>
      </c>
      <c r="AZ55" s="227">
        <v>0</v>
      </c>
    </row>
    <row r="56" spans="1:52" ht="12" customHeight="1" x14ac:dyDescent="0.35">
      <c r="A56" s="278"/>
      <c r="B56" s="279"/>
      <c r="C56" s="279"/>
      <c r="D56" s="279"/>
      <c r="E56" s="279"/>
      <c r="F56" s="279"/>
      <c r="G56" s="279"/>
      <c r="H56" s="279"/>
      <c r="I56" s="279"/>
      <c r="J56" s="279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79"/>
      <c r="Z56" s="279"/>
      <c r="AA56" s="279"/>
      <c r="AB56" s="279"/>
      <c r="AC56" s="279"/>
      <c r="AD56" s="279"/>
      <c r="AE56" s="279"/>
      <c r="AF56" s="279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79"/>
      <c r="AV56" s="279"/>
      <c r="AW56" s="279"/>
      <c r="AX56" s="279"/>
      <c r="AY56" s="279"/>
      <c r="AZ56" s="279"/>
    </row>
    <row r="57" spans="1:52" ht="12" customHeight="1" x14ac:dyDescent="0.35">
      <c r="A57" s="204" t="s">
        <v>2601</v>
      </c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</row>
    <row r="58" spans="1:52" ht="12" customHeight="1" x14ac:dyDescent="0.35">
      <c r="A58" s="231" t="s">
        <v>2602</v>
      </c>
      <c r="B58" s="232">
        <v>6220.9844785757914</v>
      </c>
      <c r="C58" s="232">
        <v>4956.6947000000009</v>
      </c>
      <c r="D58" s="232">
        <v>4358.5412299999643</v>
      </c>
      <c r="E58" s="232">
        <v>4762.6476599999951</v>
      </c>
      <c r="F58" s="232">
        <v>4743.1652600000089</v>
      </c>
      <c r="G58" s="232">
        <v>4574.9961427594872</v>
      </c>
      <c r="H58" s="232">
        <v>4932.8281600000055</v>
      </c>
      <c r="I58" s="232">
        <v>4873.9446099999905</v>
      </c>
      <c r="J58" s="232">
        <v>4694.5618099999865</v>
      </c>
      <c r="K58" s="232">
        <v>3364.6285400000111</v>
      </c>
      <c r="L58" s="232">
        <v>3324.5948232873948</v>
      </c>
      <c r="M58" s="232">
        <v>3094.5933044349053</v>
      </c>
      <c r="N58" s="232">
        <v>3144.7706964458953</v>
      </c>
      <c r="O58" s="232">
        <v>3870.9238676985651</v>
      </c>
      <c r="P58" s="232">
        <v>3906.5645799094082</v>
      </c>
      <c r="Q58" s="232">
        <v>3617.068086832061</v>
      </c>
      <c r="R58" s="232">
        <v>2480.0804995951671</v>
      </c>
      <c r="S58" s="232">
        <v>2371.6038153308878</v>
      </c>
      <c r="T58" s="232">
        <v>2203.2473557074313</v>
      </c>
      <c r="U58" s="232">
        <v>2167.0528927864179</v>
      </c>
      <c r="V58" s="232">
        <v>2139.6513235870689</v>
      </c>
      <c r="W58" s="232">
        <v>2133.2841910406564</v>
      </c>
      <c r="X58" s="232">
        <v>2127.1734079891003</v>
      </c>
      <c r="Y58" s="232">
        <v>2084.5064016722281</v>
      </c>
      <c r="Z58" s="232">
        <v>2079.6000134066626</v>
      </c>
      <c r="AA58" s="232">
        <v>2093.3625177641343</v>
      </c>
      <c r="AB58" s="232">
        <v>2126.0628360285923</v>
      </c>
      <c r="AC58" s="232">
        <v>2163.504587811939</v>
      </c>
      <c r="AD58" s="232">
        <v>2203.3747039165742</v>
      </c>
      <c r="AE58" s="232">
        <v>2225.6223787188219</v>
      </c>
      <c r="AF58" s="232">
        <v>2227.0716013762135</v>
      </c>
      <c r="AG58" s="232">
        <v>2240.8987960678196</v>
      </c>
      <c r="AH58" s="232">
        <v>2252.673927808682</v>
      </c>
      <c r="AI58" s="232">
        <v>2229.887184553912</v>
      </c>
      <c r="AJ58" s="232">
        <v>2207.4400873340146</v>
      </c>
      <c r="AK58" s="232">
        <v>2181.8035996821177</v>
      </c>
      <c r="AL58" s="232">
        <v>2166.7591507306124</v>
      </c>
      <c r="AM58" s="232">
        <v>2156.697910231162</v>
      </c>
      <c r="AN58" s="232">
        <v>2133.0521209039421</v>
      </c>
      <c r="AO58" s="232">
        <v>2111.5947283379141</v>
      </c>
      <c r="AP58" s="232">
        <v>2097.0245833621061</v>
      </c>
      <c r="AQ58" s="232">
        <v>2088.1761202485905</v>
      </c>
      <c r="AR58" s="232">
        <v>2083.260078069919</v>
      </c>
      <c r="AS58" s="232">
        <v>2070.641460308394</v>
      </c>
      <c r="AT58" s="232">
        <v>2059.6867069130776</v>
      </c>
      <c r="AU58" s="232">
        <v>2052.4726335322457</v>
      </c>
      <c r="AV58" s="232">
        <v>2054.6784331587382</v>
      </c>
      <c r="AW58" s="232">
        <v>2067.114185542865</v>
      </c>
      <c r="AX58" s="232">
        <v>2081.6557443167549</v>
      </c>
      <c r="AY58" s="232">
        <v>2100.5957208739133</v>
      </c>
      <c r="AZ58" s="232">
        <v>2108.1190936356725</v>
      </c>
    </row>
    <row r="59" spans="1:52" ht="12" customHeight="1" x14ac:dyDescent="0.35">
      <c r="A59" s="233" t="s">
        <v>2603</v>
      </c>
      <c r="B59" s="234">
        <v>2720.8898999203348</v>
      </c>
      <c r="C59" s="234">
        <v>2682.7845599999982</v>
      </c>
      <c r="D59" s="234">
        <v>2303.4887199999639</v>
      </c>
      <c r="E59" s="234">
        <v>2716.9821399999937</v>
      </c>
      <c r="F59" s="234">
        <v>2676.8755399999995</v>
      </c>
      <c r="G59" s="234">
        <v>2700.5120660227321</v>
      </c>
      <c r="H59" s="234">
        <v>2920.5072500000119</v>
      </c>
      <c r="I59" s="234">
        <v>3041.1419999999971</v>
      </c>
      <c r="J59" s="234">
        <v>2992.8599499999932</v>
      </c>
      <c r="K59" s="234">
        <v>2187.4226500000113</v>
      </c>
      <c r="L59" s="234">
        <v>2060.6799491831466</v>
      </c>
      <c r="M59" s="234">
        <v>1921.2894898895759</v>
      </c>
      <c r="N59" s="234">
        <v>2086.6248300228281</v>
      </c>
      <c r="O59" s="234">
        <v>2667.2048768305822</v>
      </c>
      <c r="P59" s="234">
        <v>2675.9625115751751</v>
      </c>
      <c r="Q59" s="234">
        <v>2439.8219638671048</v>
      </c>
      <c r="R59" s="234">
        <v>1660.0668337575994</v>
      </c>
      <c r="S59" s="234">
        <v>1583.2659703230856</v>
      </c>
      <c r="T59" s="234">
        <v>1463.8873410729434</v>
      </c>
      <c r="U59" s="234">
        <v>1439.9171884283637</v>
      </c>
      <c r="V59" s="234">
        <v>1420.8744454393636</v>
      </c>
      <c r="W59" s="234">
        <v>1416.7172824852514</v>
      </c>
      <c r="X59" s="234">
        <v>1411.2693713772228</v>
      </c>
      <c r="Y59" s="234">
        <v>1371.9325257705136</v>
      </c>
      <c r="Z59" s="234">
        <v>1372.7109274548122</v>
      </c>
      <c r="AA59" s="234">
        <v>1383.3030419816996</v>
      </c>
      <c r="AB59" s="234">
        <v>1405.5603272880226</v>
      </c>
      <c r="AC59" s="234">
        <v>1430.6974640648045</v>
      </c>
      <c r="AD59" s="234">
        <v>1456.7500148045278</v>
      </c>
      <c r="AE59" s="234">
        <v>1469.5562156287128</v>
      </c>
      <c r="AF59" s="234">
        <v>1468.548561958105</v>
      </c>
      <c r="AG59" s="234">
        <v>1478.26557315848</v>
      </c>
      <c r="AH59" s="234">
        <v>1484.4234994123865</v>
      </c>
      <c r="AI59" s="234">
        <v>1465.8929454024158</v>
      </c>
      <c r="AJ59" s="234">
        <v>1446.7656323253543</v>
      </c>
      <c r="AK59" s="234">
        <v>1425.387873046795</v>
      </c>
      <c r="AL59" s="234">
        <v>1413.4519330883036</v>
      </c>
      <c r="AM59" s="234">
        <v>1400.0383422882487</v>
      </c>
      <c r="AN59" s="234">
        <v>1375.9932100577591</v>
      </c>
      <c r="AO59" s="234">
        <v>1352.8947398989158</v>
      </c>
      <c r="AP59" s="234">
        <v>1331.2884711554088</v>
      </c>
      <c r="AQ59" s="234">
        <v>1313.6548714449259</v>
      </c>
      <c r="AR59" s="234">
        <v>1294.8272806026582</v>
      </c>
      <c r="AS59" s="234">
        <v>1269.5135872046035</v>
      </c>
      <c r="AT59" s="234">
        <v>1237.3222005368498</v>
      </c>
      <c r="AU59" s="234">
        <v>1210.7889773325505</v>
      </c>
      <c r="AV59" s="234">
        <v>1182.1184530481275</v>
      </c>
      <c r="AW59" s="234">
        <v>1166.9777918483014</v>
      </c>
      <c r="AX59" s="234">
        <v>1165.4853367125434</v>
      </c>
      <c r="AY59" s="234">
        <v>1145.9689808335233</v>
      </c>
      <c r="AZ59" s="234">
        <v>1123.7141506938151</v>
      </c>
    </row>
    <row r="60" spans="1:52" ht="12" customHeight="1" x14ac:dyDescent="0.35">
      <c r="A60" s="237" t="s">
        <v>2798</v>
      </c>
      <c r="B60" s="238">
        <v>323.61089856150909</v>
      </c>
      <c r="C60" s="238">
        <v>546.20018999999809</v>
      </c>
      <c r="D60" s="238">
        <v>516.28305999996508</v>
      </c>
      <c r="E60" s="238">
        <v>627.60677999999439</v>
      </c>
      <c r="F60" s="238">
        <v>642.18957999999986</v>
      </c>
      <c r="G60" s="238">
        <v>766.05912402979504</v>
      </c>
      <c r="H60" s="238">
        <v>822.00018000001285</v>
      </c>
      <c r="I60" s="238">
        <v>972.14092999999684</v>
      </c>
      <c r="J60" s="238">
        <v>910.11633999999424</v>
      </c>
      <c r="K60" s="238">
        <v>668.51921000001175</v>
      </c>
      <c r="L60" s="238">
        <v>753.41230551214915</v>
      </c>
      <c r="M60" s="238">
        <v>755.04522212200823</v>
      </c>
      <c r="N60" s="238">
        <v>745.00756200771264</v>
      </c>
      <c r="O60" s="238">
        <v>1052.8887723944531</v>
      </c>
      <c r="P60" s="238">
        <v>1127.0483394790754</v>
      </c>
      <c r="Q60" s="238">
        <v>1070.8368740826979</v>
      </c>
      <c r="R60" s="238">
        <v>729.38156537670466</v>
      </c>
      <c r="S60" s="238">
        <v>697.00788871350619</v>
      </c>
      <c r="T60" s="238">
        <v>647.18918424819572</v>
      </c>
      <c r="U60" s="238">
        <v>636.92705366869814</v>
      </c>
      <c r="V60" s="238">
        <v>628.33269983315438</v>
      </c>
      <c r="W60" s="238">
        <v>626.53313119085021</v>
      </c>
      <c r="X60" s="238">
        <v>625.16703594249395</v>
      </c>
      <c r="Y60" s="238">
        <v>595.83918943972128</v>
      </c>
      <c r="Z60" s="238">
        <v>596.33202566193438</v>
      </c>
      <c r="AA60" s="238">
        <v>600.98420995397396</v>
      </c>
      <c r="AB60" s="238">
        <v>610.83820741926422</v>
      </c>
      <c r="AC60" s="238">
        <v>621.8770620766735</v>
      </c>
      <c r="AD60" s="238">
        <v>633.31715136513037</v>
      </c>
      <c r="AE60" s="238">
        <v>636.24864215941204</v>
      </c>
      <c r="AF60" s="238">
        <v>632.77710293618588</v>
      </c>
      <c r="AG60" s="238">
        <v>636.89860648440595</v>
      </c>
      <c r="AH60" s="238">
        <v>640.11322533887744</v>
      </c>
      <c r="AI60" s="238">
        <v>633.041547114423</v>
      </c>
      <c r="AJ60" s="238">
        <v>626.41297461747183</v>
      </c>
      <c r="AK60" s="238">
        <v>618.54210896093616</v>
      </c>
      <c r="AL60" s="238">
        <v>614.6443831851285</v>
      </c>
      <c r="AM60" s="238">
        <v>610.96101179662435</v>
      </c>
      <c r="AN60" s="238">
        <v>602.48850732606752</v>
      </c>
      <c r="AO60" s="238">
        <v>594.41182268344642</v>
      </c>
      <c r="AP60" s="238">
        <v>587.27174036394456</v>
      </c>
      <c r="AQ60" s="238">
        <v>581.61146397157609</v>
      </c>
      <c r="AR60" s="238">
        <v>576.02292861802027</v>
      </c>
      <c r="AS60" s="238">
        <v>566.85556177636386</v>
      </c>
      <c r="AT60" s="238">
        <v>556.4816976848449</v>
      </c>
      <c r="AU60" s="238">
        <v>547.42543991541811</v>
      </c>
      <c r="AV60" s="238">
        <v>538.63597378926272</v>
      </c>
      <c r="AW60" s="238">
        <v>538.09116114524466</v>
      </c>
      <c r="AX60" s="238">
        <v>539.90331514498655</v>
      </c>
      <c r="AY60" s="238">
        <v>539.54901261995099</v>
      </c>
      <c r="AZ60" s="238">
        <v>538.54647172844659</v>
      </c>
    </row>
    <row r="61" spans="1:52" ht="12" customHeight="1" x14ac:dyDescent="0.35">
      <c r="A61" s="237" t="s">
        <v>2624</v>
      </c>
      <c r="B61" s="238">
        <v>2397.2790013588256</v>
      </c>
      <c r="C61" s="238">
        <v>2136.58437</v>
      </c>
      <c r="D61" s="238">
        <v>1787.2056599999989</v>
      </c>
      <c r="E61" s="238">
        <v>2089.3753599999991</v>
      </c>
      <c r="F61" s="238">
        <v>2034.6859599999996</v>
      </c>
      <c r="G61" s="238">
        <v>1934.452941992937</v>
      </c>
      <c r="H61" s="238">
        <v>2098.5070699999992</v>
      </c>
      <c r="I61" s="238">
        <v>2069.0010700000003</v>
      </c>
      <c r="J61" s="238">
        <v>2082.7436099999991</v>
      </c>
      <c r="K61" s="238">
        <v>1518.9034399999998</v>
      </c>
      <c r="L61" s="238">
        <v>1307.2676436709976</v>
      </c>
      <c r="M61" s="238">
        <v>1166.2442677675676</v>
      </c>
      <c r="N61" s="238">
        <v>1341.6172680151153</v>
      </c>
      <c r="O61" s="238">
        <v>1614.3161044361293</v>
      </c>
      <c r="P61" s="238">
        <v>1548.9141720960997</v>
      </c>
      <c r="Q61" s="238">
        <v>1368.9850897844069</v>
      </c>
      <c r="R61" s="238">
        <v>930.68526838089485</v>
      </c>
      <c r="S61" s="238">
        <v>886.25808160957934</v>
      </c>
      <c r="T61" s="238">
        <v>816.69815682474757</v>
      </c>
      <c r="U61" s="238">
        <v>802.99013475966558</v>
      </c>
      <c r="V61" s="238">
        <v>792.54174560620936</v>
      </c>
      <c r="W61" s="238">
        <v>790.1841512944012</v>
      </c>
      <c r="X61" s="238">
        <v>786.10233543472884</v>
      </c>
      <c r="Y61" s="238">
        <v>776.09333633079223</v>
      </c>
      <c r="Z61" s="238">
        <v>776.37890179287785</v>
      </c>
      <c r="AA61" s="238">
        <v>782.31883202772565</v>
      </c>
      <c r="AB61" s="238">
        <v>794.72211986875834</v>
      </c>
      <c r="AC61" s="238">
        <v>808.82040198813115</v>
      </c>
      <c r="AD61" s="238">
        <v>823.43286343939735</v>
      </c>
      <c r="AE61" s="238">
        <v>833.30757346930068</v>
      </c>
      <c r="AF61" s="238">
        <v>835.7714590219191</v>
      </c>
      <c r="AG61" s="238">
        <v>841.36696667407421</v>
      </c>
      <c r="AH61" s="238">
        <v>844.31027407350905</v>
      </c>
      <c r="AI61" s="238">
        <v>832.85139828799277</v>
      </c>
      <c r="AJ61" s="238">
        <v>820.35265770788249</v>
      </c>
      <c r="AK61" s="238">
        <v>806.84576408585883</v>
      </c>
      <c r="AL61" s="238">
        <v>798.80754990317496</v>
      </c>
      <c r="AM61" s="238">
        <v>789.07733049162425</v>
      </c>
      <c r="AN61" s="238">
        <v>773.50470273169162</v>
      </c>
      <c r="AO61" s="238">
        <v>758.48291721546934</v>
      </c>
      <c r="AP61" s="238">
        <v>744.01673079146428</v>
      </c>
      <c r="AQ61" s="238">
        <v>732.04340747334993</v>
      </c>
      <c r="AR61" s="238">
        <v>718.80435198463795</v>
      </c>
      <c r="AS61" s="238">
        <v>702.65802542823951</v>
      </c>
      <c r="AT61" s="238">
        <v>680.84050285200499</v>
      </c>
      <c r="AU61" s="238">
        <v>663.36353741713231</v>
      </c>
      <c r="AV61" s="238">
        <v>643.48247925886483</v>
      </c>
      <c r="AW61" s="238">
        <v>628.88663070305688</v>
      </c>
      <c r="AX61" s="238">
        <v>625.58202156755669</v>
      </c>
      <c r="AY61" s="238">
        <v>606.41996821357225</v>
      </c>
      <c r="AZ61" s="238">
        <v>585.16767896536851</v>
      </c>
    </row>
    <row r="62" spans="1:52" ht="12" customHeight="1" x14ac:dyDescent="0.35">
      <c r="A62" s="235" t="s">
        <v>2604</v>
      </c>
      <c r="B62" s="236">
        <v>413.87255796331505</v>
      </c>
      <c r="C62" s="236">
        <v>325.0965999999969</v>
      </c>
      <c r="D62" s="236">
        <v>253.81395000000029</v>
      </c>
      <c r="E62" s="236">
        <v>235.9868799999966</v>
      </c>
      <c r="F62" s="236">
        <v>315.40265000000147</v>
      </c>
      <c r="G62" s="236">
        <v>272.28381217119977</v>
      </c>
      <c r="H62" s="236">
        <v>237.89123999999998</v>
      </c>
      <c r="I62" s="236">
        <v>253.14898000000011</v>
      </c>
      <c r="J62" s="236">
        <v>199.70483999999993</v>
      </c>
      <c r="K62" s="236">
        <v>63.999389999999998</v>
      </c>
      <c r="L62" s="236">
        <v>3.8932289799174677</v>
      </c>
      <c r="M62" s="236">
        <v>3.8931646366729629</v>
      </c>
      <c r="N62" s="236">
        <v>1.9346563597978415</v>
      </c>
      <c r="O62" s="236">
        <v>4.0126268098333924</v>
      </c>
      <c r="P62" s="236">
        <v>6.2097949628259226</v>
      </c>
      <c r="Q62" s="236">
        <v>6.0904098167097507</v>
      </c>
      <c r="R62" s="236">
        <v>4.2061071488225359</v>
      </c>
      <c r="S62" s="236">
        <v>4.0551462571042363</v>
      </c>
      <c r="T62" s="236">
        <v>4.0248733538896388</v>
      </c>
      <c r="U62" s="236">
        <v>3.9408275533974169</v>
      </c>
      <c r="V62" s="236">
        <v>3.8867637687845362</v>
      </c>
      <c r="W62" s="236">
        <v>3.8764087170757611</v>
      </c>
      <c r="X62" s="236">
        <v>3.8769641316471448</v>
      </c>
      <c r="Y62" s="236">
        <v>4.8121801466554555</v>
      </c>
      <c r="Z62" s="236">
        <v>4.7875140815598449</v>
      </c>
      <c r="AA62" s="236">
        <v>4.8201750276564672</v>
      </c>
      <c r="AB62" s="236">
        <v>4.8751319933738886</v>
      </c>
      <c r="AC62" s="236">
        <v>4.9331460509640115</v>
      </c>
      <c r="AD62" s="236">
        <v>4.9899054577782485</v>
      </c>
      <c r="AE62" s="236">
        <v>5.1015827728845293</v>
      </c>
      <c r="AF62" s="236">
        <v>5.1576835081786241</v>
      </c>
      <c r="AG62" s="236">
        <v>5.1549628302561867</v>
      </c>
      <c r="AH62" s="236">
        <v>5.1710244362900566</v>
      </c>
      <c r="AI62" s="236">
        <v>5.1908610668052582</v>
      </c>
      <c r="AJ62" s="236">
        <v>5.2973342042037324</v>
      </c>
      <c r="AK62" s="236">
        <v>5.3766929487742106</v>
      </c>
      <c r="AL62" s="236">
        <v>5.4846480550590639</v>
      </c>
      <c r="AM62" s="236">
        <v>5.6456334711123439</v>
      </c>
      <c r="AN62" s="236">
        <v>5.7409248801364683</v>
      </c>
      <c r="AO62" s="236">
        <v>5.8366930807235784</v>
      </c>
      <c r="AP62" s="236">
        <v>5.9537899355185777</v>
      </c>
      <c r="AQ62" s="236">
        <v>6.0790413573201416</v>
      </c>
      <c r="AR62" s="236">
        <v>6.2172746871561548</v>
      </c>
      <c r="AS62" s="236">
        <v>6.2674426025606182</v>
      </c>
      <c r="AT62" s="236">
        <v>6.3577914486748224</v>
      </c>
      <c r="AU62" s="236">
        <v>6.4341866810991446</v>
      </c>
      <c r="AV62" s="236">
        <v>6.5271093843016708</v>
      </c>
      <c r="AW62" s="236">
        <v>6.5481726793186743</v>
      </c>
      <c r="AX62" s="236">
        <v>6.5750381848176449</v>
      </c>
      <c r="AY62" s="236">
        <v>6.5987979615081347</v>
      </c>
      <c r="AZ62" s="236">
        <v>6.5909162931259262</v>
      </c>
    </row>
    <row r="63" spans="1:52" ht="12" customHeight="1" x14ac:dyDescent="0.35">
      <c r="A63" s="237" t="s">
        <v>2605</v>
      </c>
      <c r="B63" s="238">
        <v>0</v>
      </c>
      <c r="C63" s="238">
        <v>0</v>
      </c>
      <c r="D63" s="238">
        <v>0</v>
      </c>
      <c r="E63" s="238">
        <v>0</v>
      </c>
      <c r="F63" s="238">
        <v>0</v>
      </c>
      <c r="G63" s="238">
        <v>0</v>
      </c>
      <c r="H63" s="238">
        <v>0</v>
      </c>
      <c r="I63" s="238">
        <v>0</v>
      </c>
      <c r="J63" s="238">
        <v>0</v>
      </c>
      <c r="K63" s="238">
        <v>0</v>
      </c>
      <c r="L63" s="238">
        <v>0</v>
      </c>
      <c r="M63" s="238">
        <v>0</v>
      </c>
      <c r="N63" s="238">
        <v>0</v>
      </c>
      <c r="O63" s="238">
        <v>0</v>
      </c>
      <c r="P63" s="238">
        <v>0</v>
      </c>
      <c r="Q63" s="238">
        <v>0</v>
      </c>
      <c r="R63" s="238">
        <v>0</v>
      </c>
      <c r="S63" s="238">
        <v>0</v>
      </c>
      <c r="T63" s="238">
        <v>0</v>
      </c>
      <c r="U63" s="238">
        <v>0</v>
      </c>
      <c r="V63" s="238">
        <v>0</v>
      </c>
      <c r="W63" s="238">
        <v>0</v>
      </c>
      <c r="X63" s="238">
        <v>0</v>
      </c>
      <c r="Y63" s="238">
        <v>0</v>
      </c>
      <c r="Z63" s="238">
        <v>0</v>
      </c>
      <c r="AA63" s="238">
        <v>0</v>
      </c>
      <c r="AB63" s="238">
        <v>0</v>
      </c>
      <c r="AC63" s="238">
        <v>0</v>
      </c>
      <c r="AD63" s="238">
        <v>0</v>
      </c>
      <c r="AE63" s="238">
        <v>0</v>
      </c>
      <c r="AF63" s="238">
        <v>0</v>
      </c>
      <c r="AG63" s="238">
        <v>0</v>
      </c>
      <c r="AH63" s="238">
        <v>0</v>
      </c>
      <c r="AI63" s="238">
        <v>0</v>
      </c>
      <c r="AJ63" s="238">
        <v>0</v>
      </c>
      <c r="AK63" s="238">
        <v>0</v>
      </c>
      <c r="AL63" s="238">
        <v>0</v>
      </c>
      <c r="AM63" s="238">
        <v>0</v>
      </c>
      <c r="AN63" s="238">
        <v>0</v>
      </c>
      <c r="AO63" s="238">
        <v>0</v>
      </c>
      <c r="AP63" s="238">
        <v>0</v>
      </c>
      <c r="AQ63" s="238">
        <v>0</v>
      </c>
      <c r="AR63" s="238">
        <v>0</v>
      </c>
      <c r="AS63" s="238">
        <v>0</v>
      </c>
      <c r="AT63" s="238">
        <v>0</v>
      </c>
      <c r="AU63" s="238">
        <v>0</v>
      </c>
      <c r="AV63" s="238">
        <v>0</v>
      </c>
      <c r="AW63" s="238">
        <v>0</v>
      </c>
      <c r="AX63" s="238">
        <v>0</v>
      </c>
      <c r="AY63" s="238">
        <v>0</v>
      </c>
      <c r="AZ63" s="238">
        <v>0</v>
      </c>
    </row>
    <row r="64" spans="1:52" ht="12" customHeight="1" x14ac:dyDescent="0.35">
      <c r="A64" s="237" t="s">
        <v>2606</v>
      </c>
      <c r="B64" s="238">
        <v>2.1973782938868003</v>
      </c>
      <c r="C64" s="238">
        <v>0</v>
      </c>
      <c r="D64" s="238">
        <v>10.998649999999998</v>
      </c>
      <c r="E64" s="238">
        <v>0</v>
      </c>
      <c r="F64" s="238">
        <v>0</v>
      </c>
      <c r="G64" s="238">
        <v>0</v>
      </c>
      <c r="H64" s="238">
        <v>0</v>
      </c>
      <c r="I64" s="238">
        <v>0</v>
      </c>
      <c r="J64" s="238">
        <v>0</v>
      </c>
      <c r="K64" s="238">
        <v>0</v>
      </c>
      <c r="L64" s="238">
        <v>0</v>
      </c>
      <c r="M64" s="238">
        <v>0</v>
      </c>
      <c r="N64" s="238">
        <v>0</v>
      </c>
      <c r="O64" s="238">
        <v>1.0986910187585579</v>
      </c>
      <c r="P64" s="238">
        <v>3.2958631002458088</v>
      </c>
      <c r="Q64" s="238">
        <v>2.1972436224972398</v>
      </c>
      <c r="R64" s="238">
        <v>1.5213246320572908</v>
      </c>
      <c r="S64" s="238">
        <v>1.4681121945422089</v>
      </c>
      <c r="T64" s="238">
        <v>1.3688585568758942</v>
      </c>
      <c r="U64" s="238">
        <v>1.3404465896453375</v>
      </c>
      <c r="V64" s="238">
        <v>1.3216206019229977</v>
      </c>
      <c r="W64" s="238">
        <v>1.3186907887062935</v>
      </c>
      <c r="X64" s="238">
        <v>1.3200812095143226</v>
      </c>
      <c r="Y64" s="238">
        <v>1.0769818867140168</v>
      </c>
      <c r="Z64" s="238">
        <v>1.0777056854605498</v>
      </c>
      <c r="AA64" s="238">
        <v>1.0749441460477216</v>
      </c>
      <c r="AB64" s="238">
        <v>1.0938136501361504</v>
      </c>
      <c r="AC64" s="238">
        <v>1.113732069645198</v>
      </c>
      <c r="AD64" s="238">
        <v>1.1344798542522074</v>
      </c>
      <c r="AE64" s="238">
        <v>1.0766004243740281</v>
      </c>
      <c r="AF64" s="238">
        <v>1.0021414590556668</v>
      </c>
      <c r="AG64" s="238">
        <v>1.0046767082893528</v>
      </c>
      <c r="AH64" s="238">
        <v>1.0101313584587956</v>
      </c>
      <c r="AI64" s="238">
        <v>0.99939130168023482</v>
      </c>
      <c r="AJ64" s="238">
        <v>0.99052477019721052</v>
      </c>
      <c r="AK64" s="238">
        <v>0.97881978269649073</v>
      </c>
      <c r="AL64" s="238">
        <v>0.97095965947369989</v>
      </c>
      <c r="AM64" s="238">
        <v>0.96840392045632595</v>
      </c>
      <c r="AN64" s="238">
        <v>0.95878391849639677</v>
      </c>
      <c r="AO64" s="238">
        <v>0.94885624241357625</v>
      </c>
      <c r="AP64" s="238">
        <v>0.94125921201324492</v>
      </c>
      <c r="AQ64" s="238">
        <v>0.9355889472706066</v>
      </c>
      <c r="AR64" s="238">
        <v>0.93161015595720298</v>
      </c>
      <c r="AS64" s="238">
        <v>0.91599727971819689</v>
      </c>
      <c r="AT64" s="238">
        <v>0.90815316707328664</v>
      </c>
      <c r="AU64" s="238">
        <v>0.89867930997764811</v>
      </c>
      <c r="AV64" s="238">
        <v>0.89237576724785428</v>
      </c>
      <c r="AW64" s="238">
        <v>0.89524174287742753</v>
      </c>
      <c r="AX64" s="238">
        <v>0.89840637422166214</v>
      </c>
      <c r="AY64" s="238">
        <v>0.90200622568038435</v>
      </c>
      <c r="AZ64" s="238">
        <v>0.90064809609170782</v>
      </c>
    </row>
    <row r="65" spans="1:52" ht="12" customHeight="1" x14ac:dyDescent="0.35">
      <c r="A65" s="237" t="s">
        <v>2607</v>
      </c>
      <c r="B65" s="238">
        <v>182.38363607066361</v>
      </c>
      <c r="C65" s="238">
        <v>131.19391999999698</v>
      </c>
      <c r="D65" s="238">
        <v>2.000150000000303</v>
      </c>
      <c r="E65" s="238">
        <v>1.0000299999965132</v>
      </c>
      <c r="F65" s="238">
        <v>2.0001500000016676</v>
      </c>
      <c r="G65" s="238">
        <v>0</v>
      </c>
      <c r="H65" s="238">
        <v>0</v>
      </c>
      <c r="I65" s="238">
        <v>0</v>
      </c>
      <c r="J65" s="238">
        <v>0</v>
      </c>
      <c r="K65" s="238">
        <v>0</v>
      </c>
      <c r="L65" s="238">
        <v>0</v>
      </c>
      <c r="M65" s="238">
        <v>0</v>
      </c>
      <c r="N65" s="238">
        <v>0</v>
      </c>
      <c r="O65" s="238">
        <v>0</v>
      </c>
      <c r="P65" s="238">
        <v>0</v>
      </c>
      <c r="Q65" s="238">
        <v>0</v>
      </c>
      <c r="R65" s="238">
        <v>0</v>
      </c>
      <c r="S65" s="238">
        <v>0</v>
      </c>
      <c r="T65" s="238">
        <v>0.26873483689161287</v>
      </c>
      <c r="U65" s="238">
        <v>0.26532647445699192</v>
      </c>
      <c r="V65" s="238">
        <v>0.26060266268548737</v>
      </c>
      <c r="W65" s="238">
        <v>0.25815223751459204</v>
      </c>
      <c r="X65" s="238">
        <v>0.25454044443622603</v>
      </c>
      <c r="Y65" s="238">
        <v>1.4527889491664014</v>
      </c>
      <c r="Z65" s="238">
        <v>1.4331448796705009</v>
      </c>
      <c r="AA65" s="238">
        <v>1.4898149120908997</v>
      </c>
      <c r="AB65" s="238">
        <v>1.4950680370425879</v>
      </c>
      <c r="AC65" s="238">
        <v>1.4970001300923887</v>
      </c>
      <c r="AD65" s="238">
        <v>1.496663313891484</v>
      </c>
      <c r="AE65" s="238">
        <v>1.7305993782800553</v>
      </c>
      <c r="AF65" s="238">
        <v>1.9661883373885702</v>
      </c>
      <c r="AG65" s="238">
        <v>1.962935517128793</v>
      </c>
      <c r="AH65" s="238">
        <v>1.9688541504169015</v>
      </c>
      <c r="AI65" s="238">
        <v>1.9417473597825796</v>
      </c>
      <c r="AJ65" s="238">
        <v>1.9140633676675227</v>
      </c>
      <c r="AK65" s="238">
        <v>1.8808606277198496</v>
      </c>
      <c r="AL65" s="238">
        <v>1.8508986760909181</v>
      </c>
      <c r="AM65" s="238">
        <v>1.8350559304250631</v>
      </c>
      <c r="AN65" s="238">
        <v>1.8070883985121109</v>
      </c>
      <c r="AO65" s="238">
        <v>1.7779282017049451</v>
      </c>
      <c r="AP65" s="238">
        <v>1.7518191731330295</v>
      </c>
      <c r="AQ65" s="238">
        <v>1.7283448339489442</v>
      </c>
      <c r="AR65" s="238">
        <v>1.7057859068845709</v>
      </c>
      <c r="AS65" s="238">
        <v>1.6463453217480126</v>
      </c>
      <c r="AT65" s="238">
        <v>1.6169456583549042</v>
      </c>
      <c r="AU65" s="238">
        <v>1.5810252482490552</v>
      </c>
      <c r="AV65" s="238">
        <v>1.5480257158012318</v>
      </c>
      <c r="AW65" s="238">
        <v>1.5460936880782195</v>
      </c>
      <c r="AX65" s="238">
        <v>1.545639541569273</v>
      </c>
      <c r="AY65" s="238">
        <v>1.5445509913889877</v>
      </c>
      <c r="AZ65" s="238">
        <v>1.5368196658112365</v>
      </c>
    </row>
    <row r="66" spans="1:52" ht="12" customHeight="1" x14ac:dyDescent="0.35">
      <c r="A66" s="237" t="s">
        <v>2608</v>
      </c>
      <c r="B66" s="238">
        <v>229.29154359876463</v>
      </c>
      <c r="C66" s="238">
        <v>193.90267999999995</v>
      </c>
      <c r="D66" s="238">
        <v>240.81514999999999</v>
      </c>
      <c r="E66" s="238">
        <v>234.98685000000009</v>
      </c>
      <c r="F66" s="238">
        <v>313.4024999999998</v>
      </c>
      <c r="G66" s="238">
        <v>272.28381217119977</v>
      </c>
      <c r="H66" s="238">
        <v>237.89123999999998</v>
      </c>
      <c r="I66" s="238">
        <v>253.14898000000011</v>
      </c>
      <c r="J66" s="238">
        <v>199.70483999999993</v>
      </c>
      <c r="K66" s="238">
        <v>63.999389999999998</v>
      </c>
      <c r="L66" s="238">
        <v>3.8932289799174677</v>
      </c>
      <c r="M66" s="238">
        <v>3.8931646366729629</v>
      </c>
      <c r="N66" s="238">
        <v>1.9346563597978415</v>
      </c>
      <c r="O66" s="238">
        <v>2.913935791074834</v>
      </c>
      <c r="P66" s="238">
        <v>2.9139318625801134</v>
      </c>
      <c r="Q66" s="238">
        <v>3.8931661942125109</v>
      </c>
      <c r="R66" s="238">
        <v>2.6847825167652455</v>
      </c>
      <c r="S66" s="238">
        <v>2.5870340625620276</v>
      </c>
      <c r="T66" s="238">
        <v>2.382176873031999</v>
      </c>
      <c r="U66" s="238">
        <v>2.330093435316968</v>
      </c>
      <c r="V66" s="238">
        <v>2.2996954685345132</v>
      </c>
      <c r="W66" s="238">
        <v>2.2947698634806377</v>
      </c>
      <c r="X66" s="238">
        <v>2.2976559851794787</v>
      </c>
      <c r="Y66" s="238">
        <v>2.2775541116109839</v>
      </c>
      <c r="Z66" s="238">
        <v>2.2718978096197358</v>
      </c>
      <c r="AA66" s="238">
        <v>2.250445057453371</v>
      </c>
      <c r="AB66" s="238">
        <v>2.2813024935061899</v>
      </c>
      <c r="AC66" s="238">
        <v>2.3177443877091002</v>
      </c>
      <c r="AD66" s="238">
        <v>2.3544290797628413</v>
      </c>
      <c r="AE66" s="238">
        <v>2.2903675966633426</v>
      </c>
      <c r="AF66" s="238">
        <v>2.1856780751404634</v>
      </c>
      <c r="AG66" s="238">
        <v>2.184053064885652</v>
      </c>
      <c r="AH66" s="238">
        <v>2.1891684198424457</v>
      </c>
      <c r="AI66" s="238">
        <v>2.2472931678139996</v>
      </c>
      <c r="AJ66" s="238">
        <v>2.3907805701103055</v>
      </c>
      <c r="AK66" s="238">
        <v>2.5155043171257696</v>
      </c>
      <c r="AL66" s="238">
        <v>2.6617244467894761</v>
      </c>
      <c r="AM66" s="238">
        <v>2.841134279820261</v>
      </c>
      <c r="AN66" s="238">
        <v>2.9740356369817995</v>
      </c>
      <c r="AO66" s="238">
        <v>3.1089125231491743</v>
      </c>
      <c r="AP66" s="238">
        <v>3.2597364947437635</v>
      </c>
      <c r="AQ66" s="238">
        <v>3.4141499360112482</v>
      </c>
      <c r="AR66" s="238">
        <v>3.5789403067779486</v>
      </c>
      <c r="AS66" s="238">
        <v>3.7044643240714903</v>
      </c>
      <c r="AT66" s="238">
        <v>3.8320773249805908</v>
      </c>
      <c r="AU66" s="238">
        <v>3.9539610631884634</v>
      </c>
      <c r="AV66" s="238">
        <v>4.086310862392895</v>
      </c>
      <c r="AW66" s="238">
        <v>4.1065241403771795</v>
      </c>
      <c r="AX66" s="238">
        <v>4.1307427110309209</v>
      </c>
      <c r="AY66" s="238">
        <v>4.1520558690185876</v>
      </c>
      <c r="AZ66" s="238">
        <v>4.1532962545013996</v>
      </c>
    </row>
    <row r="67" spans="1:52" ht="12" customHeight="1" x14ac:dyDescent="0.35">
      <c r="A67" s="237" t="s">
        <v>2609</v>
      </c>
      <c r="B67" s="238">
        <v>0</v>
      </c>
      <c r="C67" s="238">
        <v>0</v>
      </c>
      <c r="D67" s="238">
        <v>0</v>
      </c>
      <c r="E67" s="238">
        <v>0</v>
      </c>
      <c r="F67" s="238">
        <v>0</v>
      </c>
      <c r="G67" s="238">
        <v>0</v>
      </c>
      <c r="H67" s="238">
        <v>0</v>
      </c>
      <c r="I67" s="238">
        <v>0</v>
      </c>
      <c r="J67" s="238">
        <v>0</v>
      </c>
      <c r="K67" s="238">
        <v>0</v>
      </c>
      <c r="L67" s="238">
        <v>0</v>
      </c>
      <c r="M67" s="238">
        <v>0</v>
      </c>
      <c r="N67" s="238">
        <v>0</v>
      </c>
      <c r="O67" s="238">
        <v>0</v>
      </c>
      <c r="P67" s="238">
        <v>0</v>
      </c>
      <c r="Q67" s="238">
        <v>0</v>
      </c>
      <c r="R67" s="238">
        <v>0</v>
      </c>
      <c r="S67" s="238">
        <v>0</v>
      </c>
      <c r="T67" s="238">
        <v>5.1030870901326601E-3</v>
      </c>
      <c r="U67" s="238">
        <v>4.9610539781196564E-3</v>
      </c>
      <c r="V67" s="238">
        <v>4.8450356415375611E-3</v>
      </c>
      <c r="W67" s="238">
        <v>4.7958273742374543E-3</v>
      </c>
      <c r="X67" s="238">
        <v>4.6864925171174214E-3</v>
      </c>
      <c r="Y67" s="238">
        <v>4.8551991640534324E-3</v>
      </c>
      <c r="Z67" s="238">
        <v>4.7657068090585994E-3</v>
      </c>
      <c r="AA67" s="238">
        <v>4.9709120644750877E-3</v>
      </c>
      <c r="AB67" s="238">
        <v>4.9478126889602519E-3</v>
      </c>
      <c r="AC67" s="238">
        <v>4.6694635173247408E-3</v>
      </c>
      <c r="AD67" s="238">
        <v>4.3332098717156729E-3</v>
      </c>
      <c r="AE67" s="238">
        <v>4.0153735671035699E-3</v>
      </c>
      <c r="AF67" s="238">
        <v>3.6756365939234451E-3</v>
      </c>
      <c r="AG67" s="238">
        <v>3.2975399523889025E-3</v>
      </c>
      <c r="AH67" s="238">
        <v>2.8705075719140552E-3</v>
      </c>
      <c r="AI67" s="238">
        <v>2.4292375284440796E-3</v>
      </c>
      <c r="AJ67" s="238">
        <v>1.96549622869423E-3</v>
      </c>
      <c r="AK67" s="238">
        <v>1.5082212321005243E-3</v>
      </c>
      <c r="AL67" s="238">
        <v>1.0652727049693862E-3</v>
      </c>
      <c r="AM67" s="238">
        <v>1.0393404106938283E-3</v>
      </c>
      <c r="AN67" s="238">
        <v>1.0169261461607704E-3</v>
      </c>
      <c r="AO67" s="238">
        <v>9.9611345588293261E-4</v>
      </c>
      <c r="AP67" s="238">
        <v>9.7505562853914657E-4</v>
      </c>
      <c r="AQ67" s="238">
        <v>9.5764008934261669E-4</v>
      </c>
      <c r="AR67" s="238">
        <v>9.3831753643245979E-4</v>
      </c>
      <c r="AS67" s="238">
        <v>6.3567702291854452E-4</v>
      </c>
      <c r="AT67" s="238">
        <v>6.1529826604131183E-4</v>
      </c>
      <c r="AU67" s="238">
        <v>5.210596839774806E-4</v>
      </c>
      <c r="AV67" s="238">
        <v>3.9703885969012443E-4</v>
      </c>
      <c r="AW67" s="238">
        <v>3.131079858481166E-4</v>
      </c>
      <c r="AX67" s="238">
        <v>2.4955799578836162E-4</v>
      </c>
      <c r="AY67" s="238">
        <v>1.8487542017425933E-4</v>
      </c>
      <c r="AZ67" s="238">
        <v>1.522767215828852E-4</v>
      </c>
    </row>
    <row r="68" spans="1:52" ht="12" customHeight="1" x14ac:dyDescent="0.35">
      <c r="A68" s="235" t="s">
        <v>2610</v>
      </c>
      <c r="B68" s="236">
        <v>2540.3166618785008</v>
      </c>
      <c r="C68" s="236">
        <v>1492.8282400000051</v>
      </c>
      <c r="D68" s="236">
        <v>1363.4367700000003</v>
      </c>
      <c r="E68" s="236">
        <v>1342.4647200000027</v>
      </c>
      <c r="F68" s="236">
        <v>1285.5908200000035</v>
      </c>
      <c r="G68" s="236">
        <v>1170.5592384295842</v>
      </c>
      <c r="H68" s="236">
        <v>1270.5310899999952</v>
      </c>
      <c r="I68" s="236">
        <v>1155.157939999993</v>
      </c>
      <c r="J68" s="236">
        <v>1101.5917199999963</v>
      </c>
      <c r="K68" s="236">
        <v>802.41351000000009</v>
      </c>
      <c r="L68" s="236">
        <v>929.67034423070845</v>
      </c>
      <c r="M68" s="236">
        <v>838.20268391876834</v>
      </c>
      <c r="N68" s="236">
        <v>765.92003518786214</v>
      </c>
      <c r="O68" s="236">
        <v>873.05882611341713</v>
      </c>
      <c r="P68" s="236">
        <v>898.77354997253315</v>
      </c>
      <c r="Q68" s="236">
        <v>854.04129395809832</v>
      </c>
      <c r="R68" s="236">
        <v>587.35164035050684</v>
      </c>
      <c r="S68" s="236">
        <v>562.15499509534698</v>
      </c>
      <c r="T68" s="236">
        <v>522.55760831668954</v>
      </c>
      <c r="U68" s="236">
        <v>512.23868977243001</v>
      </c>
      <c r="V68" s="236">
        <v>505.1137753610094</v>
      </c>
      <c r="W68" s="236">
        <v>503.81100247038012</v>
      </c>
      <c r="X68" s="236">
        <v>501.84768482345135</v>
      </c>
      <c r="Y68" s="236">
        <v>497.39757148208514</v>
      </c>
      <c r="Z68" s="236">
        <v>496.60899732175073</v>
      </c>
      <c r="AA68" s="236">
        <v>499.35684474124082</v>
      </c>
      <c r="AB68" s="236">
        <v>507.09146222595382</v>
      </c>
      <c r="AC68" s="236">
        <v>515.9248520313098</v>
      </c>
      <c r="AD68" s="236">
        <v>525.07438452519932</v>
      </c>
      <c r="AE68" s="236">
        <v>531.68331355278895</v>
      </c>
      <c r="AF68" s="236">
        <v>533.34090231189066</v>
      </c>
      <c r="AG68" s="236">
        <v>536.99819904211324</v>
      </c>
      <c r="AH68" s="236">
        <v>540.02883125233302</v>
      </c>
      <c r="AI68" s="236">
        <v>534.25171419928461</v>
      </c>
      <c r="AJ68" s="236">
        <v>528.07576400229846</v>
      </c>
      <c r="AK68" s="236">
        <v>521.30805945985367</v>
      </c>
      <c r="AL68" s="236">
        <v>517.42858081745794</v>
      </c>
      <c r="AM68" s="236">
        <v>514.85490407974839</v>
      </c>
      <c r="AN68" s="236">
        <v>509.60104924797372</v>
      </c>
      <c r="AO68" s="236">
        <v>505.30005765583894</v>
      </c>
      <c r="AP68" s="236">
        <v>503.56704423560552</v>
      </c>
      <c r="AQ68" s="236">
        <v>503.38597163785926</v>
      </c>
      <c r="AR68" s="236">
        <v>505.41192635235689</v>
      </c>
      <c r="AS68" s="236">
        <v>505.32789043032892</v>
      </c>
      <c r="AT68" s="236">
        <v>508.56281835053943</v>
      </c>
      <c r="AU68" s="236">
        <v>512.05930953959728</v>
      </c>
      <c r="AV68" s="236">
        <v>519.94191492084406</v>
      </c>
      <c r="AW68" s="236">
        <v>525.25904619283995</v>
      </c>
      <c r="AX68" s="236">
        <v>529.31139070009294</v>
      </c>
      <c r="AY68" s="236">
        <v>537.21583152903668</v>
      </c>
      <c r="AZ68" s="236">
        <v>539.94314123196659</v>
      </c>
    </row>
    <row r="69" spans="1:52" ht="12" customHeight="1" x14ac:dyDescent="0.35">
      <c r="A69" s="237" t="s">
        <v>2611</v>
      </c>
      <c r="B69" s="238">
        <v>1745.1508785375715</v>
      </c>
      <c r="C69" s="238">
        <v>657.93874000000494</v>
      </c>
      <c r="D69" s="238">
        <v>680.3137200000001</v>
      </c>
      <c r="E69" s="238">
        <v>799.16587000000254</v>
      </c>
      <c r="F69" s="238">
        <v>751.78918000000351</v>
      </c>
      <c r="G69" s="238">
        <v>654.17450799572737</v>
      </c>
      <c r="H69" s="238">
        <v>649.29461999999501</v>
      </c>
      <c r="I69" s="238">
        <v>566.70151999999314</v>
      </c>
      <c r="J69" s="238">
        <v>565.29154999999628</v>
      </c>
      <c r="K69" s="238">
        <v>413.75921000000005</v>
      </c>
      <c r="L69" s="238">
        <v>473.90195263054545</v>
      </c>
      <c r="M69" s="238">
        <v>451.07807016817873</v>
      </c>
      <c r="N69" s="238">
        <v>393.94097429953121</v>
      </c>
      <c r="O69" s="238">
        <v>413.11105225664141</v>
      </c>
      <c r="P69" s="238">
        <v>422.08688540713507</v>
      </c>
      <c r="Q69" s="238">
        <v>415.90123627205685</v>
      </c>
      <c r="R69" s="238">
        <v>289.48828141489435</v>
      </c>
      <c r="S69" s="238">
        <v>279.74032526176768</v>
      </c>
      <c r="T69" s="238">
        <v>265.21593344509017</v>
      </c>
      <c r="U69" s="238">
        <v>259.74717852906196</v>
      </c>
      <c r="V69" s="238">
        <v>256.11061360271464</v>
      </c>
      <c r="W69" s="238">
        <v>255.55716601174481</v>
      </c>
      <c r="X69" s="238">
        <v>255.85581641923798</v>
      </c>
      <c r="Y69" s="238">
        <v>254.65369009455921</v>
      </c>
      <c r="Z69" s="238">
        <v>253.78148729127784</v>
      </c>
      <c r="AA69" s="238">
        <v>254.68041594352732</v>
      </c>
      <c r="AB69" s="238">
        <v>258.54340058441323</v>
      </c>
      <c r="AC69" s="238">
        <v>262.97513627065678</v>
      </c>
      <c r="AD69" s="238">
        <v>267.56240376671639</v>
      </c>
      <c r="AE69" s="238">
        <v>271.2803580450385</v>
      </c>
      <c r="AF69" s="238">
        <v>272.28259156956136</v>
      </c>
      <c r="AG69" s="238">
        <v>274.19324525267319</v>
      </c>
      <c r="AH69" s="238">
        <v>276.87593442914715</v>
      </c>
      <c r="AI69" s="238">
        <v>276.41067107891837</v>
      </c>
      <c r="AJ69" s="238">
        <v>277.36181500868702</v>
      </c>
      <c r="AK69" s="238">
        <v>277.63262813781745</v>
      </c>
      <c r="AL69" s="238">
        <v>279.35503192554324</v>
      </c>
      <c r="AM69" s="238">
        <v>283.26956693474796</v>
      </c>
      <c r="AN69" s="238">
        <v>285.56789068492714</v>
      </c>
      <c r="AO69" s="238">
        <v>288.60776044194944</v>
      </c>
      <c r="AP69" s="238">
        <v>294.12145006170056</v>
      </c>
      <c r="AQ69" s="238">
        <v>300.71404040326263</v>
      </c>
      <c r="AR69" s="238">
        <v>309.75822148115878</v>
      </c>
      <c r="AS69" s="238">
        <v>317.20251267034627</v>
      </c>
      <c r="AT69" s="238">
        <v>328.78188751370351</v>
      </c>
      <c r="AU69" s="238">
        <v>340.15378082681497</v>
      </c>
      <c r="AV69" s="238">
        <v>355.97653529607567</v>
      </c>
      <c r="AW69" s="238">
        <v>361.85721010464454</v>
      </c>
      <c r="AX69" s="238">
        <v>365.66229506240683</v>
      </c>
      <c r="AY69" s="238">
        <v>373.99123161833433</v>
      </c>
      <c r="AZ69" s="238">
        <v>377.14100108133186</v>
      </c>
    </row>
    <row r="70" spans="1:52" ht="12" customHeight="1" x14ac:dyDescent="0.35">
      <c r="A70" s="237" t="s">
        <v>2612</v>
      </c>
      <c r="B70" s="238">
        <v>795.16578334092935</v>
      </c>
      <c r="C70" s="238">
        <v>834.88950000000011</v>
      </c>
      <c r="D70" s="238">
        <v>683.12305000000003</v>
      </c>
      <c r="E70" s="238">
        <v>543.29885000000013</v>
      </c>
      <c r="F70" s="238">
        <v>533.80163999999991</v>
      </c>
      <c r="G70" s="238">
        <v>516.38473043385682</v>
      </c>
      <c r="H70" s="238">
        <v>621.23647000000017</v>
      </c>
      <c r="I70" s="238">
        <v>588.45641999999987</v>
      </c>
      <c r="J70" s="238">
        <v>536.30016999999998</v>
      </c>
      <c r="K70" s="238">
        <v>388.65430000000003</v>
      </c>
      <c r="L70" s="238">
        <v>455.76839160016294</v>
      </c>
      <c r="M70" s="238">
        <v>387.12461375058956</v>
      </c>
      <c r="N70" s="238">
        <v>371.97906088833093</v>
      </c>
      <c r="O70" s="238">
        <v>459.94777385677577</v>
      </c>
      <c r="P70" s="238">
        <v>476.68666456539802</v>
      </c>
      <c r="Q70" s="238">
        <v>438.14005768604153</v>
      </c>
      <c r="R70" s="238">
        <v>297.86335893561244</v>
      </c>
      <c r="S70" s="238">
        <v>282.41466983357924</v>
      </c>
      <c r="T70" s="238">
        <v>257.34167487159931</v>
      </c>
      <c r="U70" s="238">
        <v>252.491511243368</v>
      </c>
      <c r="V70" s="238">
        <v>249.00316175829477</v>
      </c>
      <c r="W70" s="238">
        <v>248.25383645863533</v>
      </c>
      <c r="X70" s="238">
        <v>245.99186840421333</v>
      </c>
      <c r="Y70" s="238">
        <v>242.74388138752596</v>
      </c>
      <c r="Z70" s="238">
        <v>242.82751003047292</v>
      </c>
      <c r="AA70" s="238">
        <v>244.6764287977135</v>
      </c>
      <c r="AB70" s="238">
        <v>248.54806164154058</v>
      </c>
      <c r="AC70" s="238">
        <v>252.94971576065305</v>
      </c>
      <c r="AD70" s="238">
        <v>257.51198075848288</v>
      </c>
      <c r="AE70" s="238">
        <v>260.40295550775045</v>
      </c>
      <c r="AF70" s="238">
        <v>261.05831074232935</v>
      </c>
      <c r="AG70" s="238">
        <v>262.80495378944005</v>
      </c>
      <c r="AH70" s="238">
        <v>263.15289682318593</v>
      </c>
      <c r="AI70" s="238">
        <v>257.84104312036618</v>
      </c>
      <c r="AJ70" s="238">
        <v>250.71394899361141</v>
      </c>
      <c r="AK70" s="238">
        <v>243.67543132203625</v>
      </c>
      <c r="AL70" s="238">
        <v>238.07354889191475</v>
      </c>
      <c r="AM70" s="238">
        <v>231.58533714500049</v>
      </c>
      <c r="AN70" s="238">
        <v>224.03315856304656</v>
      </c>
      <c r="AO70" s="238">
        <v>216.69229721388953</v>
      </c>
      <c r="AP70" s="238">
        <v>209.44559417390499</v>
      </c>
      <c r="AQ70" s="238">
        <v>202.67193123459666</v>
      </c>
      <c r="AR70" s="238">
        <v>195.65370487119807</v>
      </c>
      <c r="AS70" s="238">
        <v>188.12537775998265</v>
      </c>
      <c r="AT70" s="238">
        <v>179.78093083683592</v>
      </c>
      <c r="AU70" s="238">
        <v>171.90552871278234</v>
      </c>
      <c r="AV70" s="238">
        <v>163.96537962476839</v>
      </c>
      <c r="AW70" s="238">
        <v>163.40183608819541</v>
      </c>
      <c r="AX70" s="238">
        <v>163.64909563768617</v>
      </c>
      <c r="AY70" s="238">
        <v>163.22459991070241</v>
      </c>
      <c r="AZ70" s="238">
        <v>162.80214015063467</v>
      </c>
    </row>
    <row r="71" spans="1:52" ht="12" customHeight="1" x14ac:dyDescent="0.35">
      <c r="A71" s="235" t="s">
        <v>2613</v>
      </c>
      <c r="B71" s="236">
        <v>0</v>
      </c>
      <c r="C71" s="236">
        <v>0</v>
      </c>
      <c r="D71" s="236">
        <v>0</v>
      </c>
      <c r="E71" s="236">
        <v>0</v>
      </c>
      <c r="F71" s="236">
        <v>0</v>
      </c>
      <c r="G71" s="236">
        <v>0</v>
      </c>
      <c r="H71" s="236">
        <v>0</v>
      </c>
      <c r="I71" s="236">
        <v>0</v>
      </c>
      <c r="J71" s="236">
        <v>0</v>
      </c>
      <c r="K71" s="236">
        <v>0</v>
      </c>
      <c r="L71" s="236">
        <v>0</v>
      </c>
      <c r="M71" s="236">
        <v>0</v>
      </c>
      <c r="N71" s="236">
        <v>0</v>
      </c>
      <c r="O71" s="236">
        <v>0</v>
      </c>
      <c r="P71" s="236">
        <v>0</v>
      </c>
      <c r="Q71" s="236">
        <v>0</v>
      </c>
      <c r="R71" s="236">
        <v>0</v>
      </c>
      <c r="S71" s="236">
        <v>0</v>
      </c>
      <c r="T71" s="236">
        <v>1.9614191994020001E-2</v>
      </c>
      <c r="U71" s="236">
        <v>2.9224216242194751E-2</v>
      </c>
      <c r="V71" s="236">
        <v>2.9461745701939598E-2</v>
      </c>
      <c r="W71" s="236">
        <v>2.9871627617631173E-2</v>
      </c>
      <c r="X71" s="236">
        <v>9.7270338124524222E-2</v>
      </c>
      <c r="Y71" s="236">
        <v>0.18422909865311504</v>
      </c>
      <c r="Z71" s="236">
        <v>0.29356980755564782</v>
      </c>
      <c r="AA71" s="236">
        <v>0.31409400892972117</v>
      </c>
      <c r="AB71" s="236">
        <v>0.33822482789001723</v>
      </c>
      <c r="AC71" s="236">
        <v>0.36841436276964895</v>
      </c>
      <c r="AD71" s="236">
        <v>0.40404338625629116</v>
      </c>
      <c r="AE71" s="236">
        <v>0.50321140003127873</v>
      </c>
      <c r="AF71" s="236">
        <v>0.63426521938242697</v>
      </c>
      <c r="AG71" s="236">
        <v>0.72168236568792044</v>
      </c>
      <c r="AH71" s="236">
        <v>1.0378425142499341</v>
      </c>
      <c r="AI71" s="236">
        <v>1.3828252710828848</v>
      </c>
      <c r="AJ71" s="236">
        <v>2.0122663420648443</v>
      </c>
      <c r="AK71" s="236">
        <v>2.6831174941209683</v>
      </c>
      <c r="AL71" s="236">
        <v>3.1600784476198784</v>
      </c>
      <c r="AM71" s="236">
        <v>4.4213408256096853</v>
      </c>
      <c r="AN71" s="236">
        <v>5.9484754936585009</v>
      </c>
      <c r="AO71" s="236">
        <v>7.5915776629984366</v>
      </c>
      <c r="AP71" s="236">
        <v>9.7638763066803715</v>
      </c>
      <c r="AQ71" s="236">
        <v>11.319484106414546</v>
      </c>
      <c r="AR71" s="236">
        <v>14.003118657314708</v>
      </c>
      <c r="AS71" s="236">
        <v>17.183465189851781</v>
      </c>
      <c r="AT71" s="236">
        <v>22.4875337531107</v>
      </c>
      <c r="AU71" s="236">
        <v>25.244896080254691</v>
      </c>
      <c r="AV71" s="236">
        <v>30.620598909660082</v>
      </c>
      <c r="AW71" s="236">
        <v>44.301279232764067</v>
      </c>
      <c r="AX71" s="236">
        <v>49.749553305820513</v>
      </c>
      <c r="AY71" s="236">
        <v>68.306005179321446</v>
      </c>
      <c r="AZ71" s="236">
        <v>88.26249348795929</v>
      </c>
    </row>
    <row r="72" spans="1:52" ht="12" customHeight="1" x14ac:dyDescent="0.35">
      <c r="A72" s="237" t="s">
        <v>2614</v>
      </c>
      <c r="B72" s="238">
        <v>0</v>
      </c>
      <c r="C72" s="238">
        <v>0</v>
      </c>
      <c r="D72" s="238">
        <v>0</v>
      </c>
      <c r="E72" s="238">
        <v>0</v>
      </c>
      <c r="F72" s="238">
        <v>0</v>
      </c>
      <c r="G72" s="238">
        <v>0</v>
      </c>
      <c r="H72" s="238">
        <v>0</v>
      </c>
      <c r="I72" s="238">
        <v>0</v>
      </c>
      <c r="J72" s="238">
        <v>0</v>
      </c>
      <c r="K72" s="238">
        <v>0</v>
      </c>
      <c r="L72" s="238">
        <v>0</v>
      </c>
      <c r="M72" s="238">
        <v>0</v>
      </c>
      <c r="N72" s="238">
        <v>0</v>
      </c>
      <c r="O72" s="238">
        <v>0</v>
      </c>
      <c r="P72" s="238">
        <v>0</v>
      </c>
      <c r="Q72" s="238">
        <v>0</v>
      </c>
      <c r="R72" s="238">
        <v>0</v>
      </c>
      <c r="S72" s="238">
        <v>0</v>
      </c>
      <c r="T72" s="238">
        <v>1.242720972485716E-2</v>
      </c>
      <c r="U72" s="238">
        <v>1.2035053921737128E-2</v>
      </c>
      <c r="V72" s="238">
        <v>1.1879032181926222E-2</v>
      </c>
      <c r="W72" s="238">
        <v>1.1758824216062239E-2</v>
      </c>
      <c r="X72" s="238">
        <v>7.8395309588262824E-2</v>
      </c>
      <c r="Y72" s="238">
        <v>0.16488268737426856</v>
      </c>
      <c r="Z72" s="238">
        <v>0.18499775996188181</v>
      </c>
      <c r="AA72" s="238">
        <v>0.20512895030534864</v>
      </c>
      <c r="AB72" s="238">
        <v>0.22804732746626791</v>
      </c>
      <c r="AC72" s="238">
        <v>0.25672277585286818</v>
      </c>
      <c r="AD72" s="238">
        <v>0.29078571960422567</v>
      </c>
      <c r="AE72" s="238">
        <v>0.38857022006088743</v>
      </c>
      <c r="AF72" s="238">
        <v>0.51073161625732244</v>
      </c>
      <c r="AG72" s="238">
        <v>0.5892114618611124</v>
      </c>
      <c r="AH72" s="238">
        <v>0.90366485143998854</v>
      </c>
      <c r="AI72" s="238">
        <v>1.2491703247119423</v>
      </c>
      <c r="AJ72" s="238">
        <v>1.8788616388658748</v>
      </c>
      <c r="AK72" s="238">
        <v>2.5505458534231051</v>
      </c>
      <c r="AL72" s="238">
        <v>3.0324228339742776</v>
      </c>
      <c r="AM72" s="238">
        <v>4.2931333431787992</v>
      </c>
      <c r="AN72" s="238">
        <v>5.8206810142727923</v>
      </c>
      <c r="AO72" s="238">
        <v>7.4644855008606976</v>
      </c>
      <c r="AP72" s="238">
        <v>9.6371931617319344</v>
      </c>
      <c r="AQ72" s="238">
        <v>11.193230098500072</v>
      </c>
      <c r="AR72" s="238">
        <v>13.882367776391048</v>
      </c>
      <c r="AS72" s="238">
        <v>17.069549965670188</v>
      </c>
      <c r="AT72" s="238">
        <v>22.373804979950254</v>
      </c>
      <c r="AU72" s="238">
        <v>25.132388165394214</v>
      </c>
      <c r="AV72" s="238">
        <v>30.508962638402295</v>
      </c>
      <c r="AW72" s="238">
        <v>44.189471509289092</v>
      </c>
      <c r="AX72" s="238">
        <v>49.638147642083808</v>
      </c>
      <c r="AY72" s="238">
        <v>68.193827161185325</v>
      </c>
      <c r="AZ72" s="238">
        <v>88.150075396235692</v>
      </c>
    </row>
    <row r="73" spans="1:52" ht="12" customHeight="1" x14ac:dyDescent="0.35">
      <c r="A73" s="237" t="s">
        <v>2615</v>
      </c>
      <c r="B73" s="238">
        <v>0</v>
      </c>
      <c r="C73" s="238">
        <v>0</v>
      </c>
      <c r="D73" s="238">
        <v>0</v>
      </c>
      <c r="E73" s="238">
        <v>0</v>
      </c>
      <c r="F73" s="238">
        <v>0</v>
      </c>
      <c r="G73" s="238">
        <v>0</v>
      </c>
      <c r="H73" s="238">
        <v>0</v>
      </c>
      <c r="I73" s="238">
        <v>0</v>
      </c>
      <c r="J73" s="238">
        <v>0</v>
      </c>
      <c r="K73" s="238">
        <v>0</v>
      </c>
      <c r="L73" s="238">
        <v>0</v>
      </c>
      <c r="M73" s="238">
        <v>0</v>
      </c>
      <c r="N73" s="238">
        <v>0</v>
      </c>
      <c r="O73" s="238">
        <v>0</v>
      </c>
      <c r="P73" s="238">
        <v>0</v>
      </c>
      <c r="Q73" s="238">
        <v>0</v>
      </c>
      <c r="R73" s="238">
        <v>0</v>
      </c>
      <c r="S73" s="238">
        <v>0</v>
      </c>
      <c r="T73" s="238">
        <v>7.1869822691628428E-3</v>
      </c>
      <c r="U73" s="238">
        <v>1.7189162320457623E-2</v>
      </c>
      <c r="V73" s="238">
        <v>1.7582713520013376E-2</v>
      </c>
      <c r="W73" s="238">
        <v>1.8112803401568935E-2</v>
      </c>
      <c r="X73" s="238">
        <v>1.8875028536261398E-2</v>
      </c>
      <c r="Y73" s="238">
        <v>1.9346411278846475E-2</v>
      </c>
      <c r="Z73" s="238">
        <v>0.10857204759376601</v>
      </c>
      <c r="AA73" s="238">
        <v>0.10896505862437253</v>
      </c>
      <c r="AB73" s="238">
        <v>0.11017750042374931</v>
      </c>
      <c r="AC73" s="238">
        <v>0.11169158691678076</v>
      </c>
      <c r="AD73" s="238">
        <v>0.11325766665206549</v>
      </c>
      <c r="AE73" s="238">
        <v>0.11464117997039133</v>
      </c>
      <c r="AF73" s="238">
        <v>0.12353360312510453</v>
      </c>
      <c r="AG73" s="238">
        <v>0.13247090382680801</v>
      </c>
      <c r="AH73" s="238">
        <v>0.13417766280994547</v>
      </c>
      <c r="AI73" s="238">
        <v>0.13365494637094244</v>
      </c>
      <c r="AJ73" s="238">
        <v>0.13340470319896974</v>
      </c>
      <c r="AK73" s="238">
        <v>0.13257164069786301</v>
      </c>
      <c r="AL73" s="238">
        <v>0.12765561364560066</v>
      </c>
      <c r="AM73" s="238">
        <v>0.12820748243088637</v>
      </c>
      <c r="AN73" s="238">
        <v>0.12779447938570834</v>
      </c>
      <c r="AO73" s="238">
        <v>0.12709216213773869</v>
      </c>
      <c r="AP73" s="238">
        <v>0.12668314494843713</v>
      </c>
      <c r="AQ73" s="238">
        <v>0.12625400791447428</v>
      </c>
      <c r="AR73" s="238">
        <v>0.12075088092366101</v>
      </c>
      <c r="AS73" s="238">
        <v>0.11391522418159263</v>
      </c>
      <c r="AT73" s="238">
        <v>0.11372877316044758</v>
      </c>
      <c r="AU73" s="238">
        <v>0.11250791486047634</v>
      </c>
      <c r="AV73" s="238">
        <v>0.11163627125778686</v>
      </c>
      <c r="AW73" s="238">
        <v>0.11180772347497397</v>
      </c>
      <c r="AX73" s="238">
        <v>0.11140566373670681</v>
      </c>
      <c r="AY73" s="238">
        <v>0.11217801813611931</v>
      </c>
      <c r="AZ73" s="238">
        <v>0.11241809172360259</v>
      </c>
    </row>
    <row r="74" spans="1:52" ht="12" customHeight="1" x14ac:dyDescent="0.35">
      <c r="A74" s="280" t="s">
        <v>2616</v>
      </c>
      <c r="B74" s="281">
        <v>0</v>
      </c>
      <c r="C74" s="281">
        <v>0</v>
      </c>
      <c r="D74" s="281">
        <v>0</v>
      </c>
      <c r="E74" s="281">
        <v>0</v>
      </c>
      <c r="F74" s="281">
        <v>0</v>
      </c>
      <c r="G74" s="281">
        <v>0</v>
      </c>
      <c r="H74" s="281">
        <v>0</v>
      </c>
      <c r="I74" s="281">
        <v>0</v>
      </c>
      <c r="J74" s="281">
        <v>0</v>
      </c>
      <c r="K74" s="281">
        <v>0</v>
      </c>
      <c r="L74" s="281">
        <v>0</v>
      </c>
      <c r="M74" s="281">
        <v>0</v>
      </c>
      <c r="N74" s="281">
        <v>0</v>
      </c>
      <c r="O74" s="281">
        <v>0</v>
      </c>
      <c r="P74" s="281">
        <v>0</v>
      </c>
      <c r="Q74" s="281">
        <v>0</v>
      </c>
      <c r="R74" s="281">
        <v>0</v>
      </c>
      <c r="S74" s="281">
        <v>0</v>
      </c>
      <c r="T74" s="281">
        <v>0.30141216144986854</v>
      </c>
      <c r="U74" s="281">
        <v>0.29357725845503935</v>
      </c>
      <c r="V74" s="281">
        <v>0.28403056652683339</v>
      </c>
      <c r="W74" s="281">
        <v>0.28115862724873919</v>
      </c>
      <c r="X74" s="281">
        <v>0.27879048436013687</v>
      </c>
      <c r="Y74" s="281">
        <v>0.92766670414035934</v>
      </c>
      <c r="Z74" s="281">
        <v>0.91563837780434887</v>
      </c>
      <c r="AA74" s="281">
        <v>1.0972020308207198</v>
      </c>
      <c r="AB74" s="281">
        <v>1.1125817684842354</v>
      </c>
      <c r="AC74" s="281">
        <v>1.1392542939134116</v>
      </c>
      <c r="AD74" s="281">
        <v>1.1642965841024817</v>
      </c>
      <c r="AE74" s="281">
        <v>1.3170607321451011</v>
      </c>
      <c r="AF74" s="281">
        <v>1.5011203478367401</v>
      </c>
      <c r="AG74" s="281">
        <v>1.5454097106764273</v>
      </c>
      <c r="AH74" s="281">
        <v>1.6357176068526986</v>
      </c>
      <c r="AI74" s="281">
        <v>1.7619925832552619</v>
      </c>
      <c r="AJ74" s="281">
        <v>1.9690201885199505</v>
      </c>
      <c r="AK74" s="281">
        <v>2.2023136354524211</v>
      </c>
      <c r="AL74" s="281">
        <v>2.4388097984670627</v>
      </c>
      <c r="AM74" s="281">
        <v>2.5490466641148788</v>
      </c>
      <c r="AN74" s="281">
        <v>2.661507447469579</v>
      </c>
      <c r="AO74" s="281">
        <v>2.7596661228906454</v>
      </c>
      <c r="AP74" s="281">
        <v>2.8880091728622843</v>
      </c>
      <c r="AQ74" s="281">
        <v>3.0247528985522254</v>
      </c>
      <c r="AR74" s="281">
        <v>3.1809389672885371</v>
      </c>
      <c r="AS74" s="281">
        <v>4.0621219424570869</v>
      </c>
      <c r="AT74" s="281">
        <v>4.2422370794921243</v>
      </c>
      <c r="AU74" s="281">
        <v>4.6389032744525762</v>
      </c>
      <c r="AV74" s="281">
        <v>5.1556976504920033</v>
      </c>
      <c r="AW74" s="281">
        <v>5.6096073608211858</v>
      </c>
      <c r="AX74" s="281">
        <v>6.0485068563415361</v>
      </c>
      <c r="AY74" s="281">
        <v>6.5698541954439769</v>
      </c>
      <c r="AZ74" s="281">
        <v>7.0162539131813091</v>
      </c>
    </row>
    <row r="75" spans="1:52" ht="12" customHeight="1" x14ac:dyDescent="0.35">
      <c r="A75" s="282" t="s">
        <v>2617</v>
      </c>
      <c r="B75" s="238">
        <v>545.90535881364121</v>
      </c>
      <c r="C75" s="238">
        <v>455.98529999999988</v>
      </c>
      <c r="D75" s="238">
        <v>437.80179000000038</v>
      </c>
      <c r="E75" s="238">
        <v>467.21392000000225</v>
      </c>
      <c r="F75" s="238">
        <v>465.2962500000047</v>
      </c>
      <c r="G75" s="238">
        <v>431.64102613597123</v>
      </c>
      <c r="H75" s="238">
        <v>503.89857999999862</v>
      </c>
      <c r="I75" s="238">
        <v>424.49569000000031</v>
      </c>
      <c r="J75" s="238">
        <v>400.40529999999688</v>
      </c>
      <c r="K75" s="238">
        <v>310.79298999999952</v>
      </c>
      <c r="L75" s="238">
        <v>330.35130089362195</v>
      </c>
      <c r="M75" s="238">
        <v>331.20796598988812</v>
      </c>
      <c r="N75" s="238">
        <v>290.29117487540708</v>
      </c>
      <c r="O75" s="238">
        <v>326.64753794473233</v>
      </c>
      <c r="P75" s="238">
        <v>325.61872339887401</v>
      </c>
      <c r="Q75" s="238">
        <v>317.11441919014806</v>
      </c>
      <c r="R75" s="238">
        <v>228.45591833823829</v>
      </c>
      <c r="S75" s="238">
        <v>222.1277036553507</v>
      </c>
      <c r="T75" s="238">
        <v>212.45650661046494</v>
      </c>
      <c r="U75" s="238">
        <v>210.63338555752964</v>
      </c>
      <c r="V75" s="238">
        <v>209.46284670568275</v>
      </c>
      <c r="W75" s="238">
        <v>208.56846711308236</v>
      </c>
      <c r="X75" s="238">
        <v>209.80332683429404</v>
      </c>
      <c r="Y75" s="238">
        <v>209.25222847018054</v>
      </c>
      <c r="Z75" s="238">
        <v>204.28336636317994</v>
      </c>
      <c r="AA75" s="238">
        <v>204.47115997378719</v>
      </c>
      <c r="AB75" s="238">
        <v>207.0851079248676</v>
      </c>
      <c r="AC75" s="238">
        <v>210.44145700817717</v>
      </c>
      <c r="AD75" s="238">
        <v>214.99205915870974</v>
      </c>
      <c r="AE75" s="238">
        <v>217.460994632259</v>
      </c>
      <c r="AF75" s="238">
        <v>217.88906803082006</v>
      </c>
      <c r="AG75" s="238">
        <v>218.21296896060582</v>
      </c>
      <c r="AH75" s="238">
        <v>220.37701258656969</v>
      </c>
      <c r="AI75" s="238">
        <v>221.40684603106817</v>
      </c>
      <c r="AJ75" s="238">
        <v>223.32007027157306</v>
      </c>
      <c r="AK75" s="238">
        <v>224.84554309712152</v>
      </c>
      <c r="AL75" s="238">
        <v>224.79510052370478</v>
      </c>
      <c r="AM75" s="238">
        <v>229.18864290232781</v>
      </c>
      <c r="AN75" s="238">
        <v>233.10695377694447</v>
      </c>
      <c r="AO75" s="238">
        <v>237.21199391654665</v>
      </c>
      <c r="AP75" s="238">
        <v>243.56339255603103</v>
      </c>
      <c r="AQ75" s="238">
        <v>250.71199880351804</v>
      </c>
      <c r="AR75" s="238">
        <v>259.61953880314456</v>
      </c>
      <c r="AS75" s="238">
        <v>268.28695293859226</v>
      </c>
      <c r="AT75" s="238">
        <v>280.71412574441064</v>
      </c>
      <c r="AU75" s="238">
        <v>293.30636062429141</v>
      </c>
      <c r="AV75" s="238">
        <v>310.31465924531284</v>
      </c>
      <c r="AW75" s="238">
        <v>318.4182882288199</v>
      </c>
      <c r="AX75" s="238">
        <v>324.48591855713835</v>
      </c>
      <c r="AY75" s="238">
        <v>335.93625117507946</v>
      </c>
      <c r="AZ75" s="238">
        <v>342.59213801562436</v>
      </c>
    </row>
    <row r="76" spans="1:52" ht="12" customHeight="1" x14ac:dyDescent="0.35">
      <c r="A76" s="239" t="s">
        <v>2062</v>
      </c>
      <c r="B76" s="240">
        <v>0</v>
      </c>
      <c r="C76" s="240">
        <v>0</v>
      </c>
      <c r="D76" s="240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8.8554067987347727E-4</v>
      </c>
      <c r="AJ76" s="240">
        <v>4.4436932110330663E-3</v>
      </c>
      <c r="AK76" s="240">
        <v>1.0877465572358809E-2</v>
      </c>
      <c r="AL76" s="240">
        <v>2.1980379358604096E-2</v>
      </c>
      <c r="AM76" s="240">
        <v>4.9146597457009014E-2</v>
      </c>
      <c r="AN76" s="240">
        <v>9.1946070923821732E-2</v>
      </c>
      <c r="AO76" s="240">
        <v>0.1634992400082842</v>
      </c>
      <c r="AP76" s="240">
        <v>0.29222545432676827</v>
      </c>
      <c r="AQ76" s="240">
        <v>0.4753609320868194</v>
      </c>
      <c r="AR76" s="240">
        <v>0.77205394180601195</v>
      </c>
      <c r="AS76" s="240">
        <v>1.1721127305353323</v>
      </c>
      <c r="AT76" s="240">
        <v>1.8118077216991921</v>
      </c>
      <c r="AU76" s="240">
        <v>2.7055820587567414</v>
      </c>
      <c r="AV76" s="240">
        <v>3.8350057375712279</v>
      </c>
      <c r="AW76" s="240">
        <v>4.5210785099525621</v>
      </c>
      <c r="AX76" s="240">
        <v>5.1061240504331016</v>
      </c>
      <c r="AY76" s="240">
        <v>6.4148661671038427</v>
      </c>
      <c r="AZ76" s="240">
        <v>7.3910245183376411</v>
      </c>
    </row>
    <row r="77" spans="1:52" ht="12" customHeight="1" x14ac:dyDescent="0.35">
      <c r="A77" s="231" t="s">
        <v>2618</v>
      </c>
      <c r="B77" s="232">
        <v>6220.9844785757905</v>
      </c>
      <c r="C77" s="232">
        <v>4956.6947</v>
      </c>
      <c r="D77" s="232">
        <v>4358.5412299999653</v>
      </c>
      <c r="E77" s="232">
        <v>4762.6476599999951</v>
      </c>
      <c r="F77" s="232">
        <v>4743.1652600000089</v>
      </c>
      <c r="G77" s="232">
        <v>4574.9961427594862</v>
      </c>
      <c r="H77" s="232">
        <v>4932.8281600000064</v>
      </c>
      <c r="I77" s="232">
        <v>4873.9446099999905</v>
      </c>
      <c r="J77" s="232">
        <v>4694.5618099999874</v>
      </c>
      <c r="K77" s="232">
        <v>3364.6285400000111</v>
      </c>
      <c r="L77" s="232">
        <v>3324.5948232873943</v>
      </c>
      <c r="M77" s="232">
        <v>3094.5933044349053</v>
      </c>
      <c r="N77" s="232">
        <v>3144.7706964458957</v>
      </c>
      <c r="O77" s="232">
        <v>3870.9238676985647</v>
      </c>
      <c r="P77" s="232">
        <v>3906.5645799094082</v>
      </c>
      <c r="Q77" s="232">
        <v>3617.068086832061</v>
      </c>
      <c r="R77" s="232">
        <v>2480.0804995951671</v>
      </c>
      <c r="S77" s="232">
        <v>2371.6038153308873</v>
      </c>
      <c r="T77" s="232">
        <v>2203.2473557074313</v>
      </c>
      <c r="U77" s="232">
        <v>2167.0528927864179</v>
      </c>
      <c r="V77" s="232">
        <v>2139.6513235870693</v>
      </c>
      <c r="W77" s="232">
        <v>2133.2841910406555</v>
      </c>
      <c r="X77" s="232">
        <v>2127.1734079890994</v>
      </c>
      <c r="Y77" s="232">
        <v>2084.5064016722276</v>
      </c>
      <c r="Z77" s="232">
        <v>2079.6000134066626</v>
      </c>
      <c r="AA77" s="232">
        <v>2093.3625177641347</v>
      </c>
      <c r="AB77" s="232">
        <v>2126.0628360285923</v>
      </c>
      <c r="AC77" s="232">
        <v>2163.504587811939</v>
      </c>
      <c r="AD77" s="232">
        <v>2203.3747039165737</v>
      </c>
      <c r="AE77" s="232">
        <v>2225.6223787188214</v>
      </c>
      <c r="AF77" s="232">
        <v>2227.0716013762135</v>
      </c>
      <c r="AG77" s="232">
        <v>2240.8987960678196</v>
      </c>
      <c r="AH77" s="232">
        <v>2252.6739278086825</v>
      </c>
      <c r="AI77" s="232">
        <v>2229.888070094592</v>
      </c>
      <c r="AJ77" s="232">
        <v>2207.4445310272258</v>
      </c>
      <c r="AK77" s="232">
        <v>2181.8144771476905</v>
      </c>
      <c r="AL77" s="232">
        <v>2166.7811311099704</v>
      </c>
      <c r="AM77" s="232">
        <v>2156.747056828619</v>
      </c>
      <c r="AN77" s="232">
        <v>2133.1440669748663</v>
      </c>
      <c r="AO77" s="232">
        <v>2111.7582275779218</v>
      </c>
      <c r="AP77" s="232">
        <v>2097.3168088164339</v>
      </c>
      <c r="AQ77" s="232">
        <v>2088.6514811806774</v>
      </c>
      <c r="AR77" s="232">
        <v>2084.0321320117255</v>
      </c>
      <c r="AS77" s="232">
        <v>2071.813573038929</v>
      </c>
      <c r="AT77" s="232">
        <v>2061.4985146347767</v>
      </c>
      <c r="AU77" s="232">
        <v>2055.1782155910028</v>
      </c>
      <c r="AV77" s="232">
        <v>2058.5134388963097</v>
      </c>
      <c r="AW77" s="232">
        <v>2071.6352640528175</v>
      </c>
      <c r="AX77" s="232">
        <v>2086.7618683671876</v>
      </c>
      <c r="AY77" s="232">
        <v>2107.0105870410171</v>
      </c>
      <c r="AZ77" s="232">
        <v>2115.5101181540108</v>
      </c>
    </row>
    <row r="78" spans="1:52" ht="12" customHeight="1" x14ac:dyDescent="0.35">
      <c r="A78" s="241" t="s">
        <v>2795</v>
      </c>
      <c r="B78" s="216">
        <v>5782.7295625953639</v>
      </c>
      <c r="C78" s="216">
        <v>4589.5037905282161</v>
      </c>
      <c r="D78" s="216">
        <v>4051.6406212612983</v>
      </c>
      <c r="E78" s="216">
        <v>4478.6483986728636</v>
      </c>
      <c r="F78" s="216">
        <v>4413.7607998183439</v>
      </c>
      <c r="G78" s="216">
        <v>4292.7833053944232</v>
      </c>
      <c r="H78" s="216">
        <v>4648.9118567367705</v>
      </c>
      <c r="I78" s="216">
        <v>4556.7958091647497</v>
      </c>
      <c r="J78" s="216">
        <v>4369.3323551981912</v>
      </c>
      <c r="K78" s="216">
        <v>3146.5439953245336</v>
      </c>
      <c r="L78" s="216">
        <v>3067.5847913848579</v>
      </c>
      <c r="M78" s="216">
        <v>2828.4978091431012</v>
      </c>
      <c r="N78" s="216">
        <v>2935.3599936682963</v>
      </c>
      <c r="O78" s="216">
        <v>3679.7696519769343</v>
      </c>
      <c r="P78" s="216">
        <v>3716.1481397005423</v>
      </c>
      <c r="Q78" s="216">
        <v>3431.5923788797045</v>
      </c>
      <c r="R78" s="216">
        <v>2332.0655797792297</v>
      </c>
      <c r="S78" s="216">
        <v>2225.4576640654705</v>
      </c>
      <c r="T78" s="216">
        <v>2064.2753986571943</v>
      </c>
      <c r="U78" s="216">
        <v>2028.8757164872854</v>
      </c>
      <c r="V78" s="216">
        <v>2002.1499945895489</v>
      </c>
      <c r="W78" s="216">
        <v>1995.5421466832202</v>
      </c>
      <c r="X78" s="216">
        <v>1988.9688688870624</v>
      </c>
      <c r="Y78" s="216">
        <v>1946.2622873189998</v>
      </c>
      <c r="Z78" s="216">
        <v>1941.9041046243974</v>
      </c>
      <c r="AA78" s="216">
        <v>1955.764227289839</v>
      </c>
      <c r="AB78" s="216">
        <v>1986.6049340807781</v>
      </c>
      <c r="AC78" s="216">
        <v>2021.9416598655239</v>
      </c>
      <c r="AD78" s="216">
        <v>2059.5369927853435</v>
      </c>
      <c r="AE78" s="216">
        <v>2080.0379748950331</v>
      </c>
      <c r="AF78" s="216">
        <v>2079.9443474996619</v>
      </c>
      <c r="AG78" s="216">
        <v>2092.3308424444726</v>
      </c>
      <c r="AH78" s="216">
        <v>2102.5477445963879</v>
      </c>
      <c r="AI78" s="216">
        <v>2077.9540581050555</v>
      </c>
      <c r="AJ78" s="216">
        <v>2054.2077018057357</v>
      </c>
      <c r="AK78" s="216">
        <v>2027.3714681008594</v>
      </c>
      <c r="AL78" s="216">
        <v>2011.1190978728596</v>
      </c>
      <c r="AM78" s="216">
        <v>1999.194580902333</v>
      </c>
      <c r="AN78" s="216">
        <v>1973.281658532931</v>
      </c>
      <c r="AO78" s="216">
        <v>1950.4400850607456</v>
      </c>
      <c r="AP78" s="216">
        <v>1933.9938049873572</v>
      </c>
      <c r="AQ78" s="216">
        <v>1922.9272042485827</v>
      </c>
      <c r="AR78" s="216">
        <v>1915.813000805148</v>
      </c>
      <c r="AS78" s="216">
        <v>1904.7207502603976</v>
      </c>
      <c r="AT78" s="216">
        <v>1891.5240355135741</v>
      </c>
      <c r="AU78" s="216">
        <v>1882.9191810381037</v>
      </c>
      <c r="AV78" s="216">
        <v>1883.305386096979</v>
      </c>
      <c r="AW78" s="216">
        <v>1894.5178351148897</v>
      </c>
      <c r="AX78" s="216">
        <v>1906.6920828954453</v>
      </c>
      <c r="AY78" s="216">
        <v>1923.8856771659759</v>
      </c>
      <c r="AZ78" s="216">
        <v>1930.0851464199243</v>
      </c>
    </row>
    <row r="79" spans="1:52" ht="12" customHeight="1" x14ac:dyDescent="0.35">
      <c r="A79" s="242" t="s">
        <v>2796</v>
      </c>
      <c r="B79" s="219">
        <v>438.25491598042686</v>
      </c>
      <c r="C79" s="219">
        <v>367.19090947178398</v>
      </c>
      <c r="D79" s="219">
        <v>306.90060873866668</v>
      </c>
      <c r="E79" s="219">
        <v>283.99926132713159</v>
      </c>
      <c r="F79" s="219">
        <v>329.40446018166529</v>
      </c>
      <c r="G79" s="219">
        <v>282.21283736506297</v>
      </c>
      <c r="H79" s="219">
        <v>283.91630326323553</v>
      </c>
      <c r="I79" s="219">
        <v>317.14880083524071</v>
      </c>
      <c r="J79" s="219">
        <v>325.22945480179663</v>
      </c>
      <c r="K79" s="219">
        <v>218.08454467547739</v>
      </c>
      <c r="L79" s="219">
        <v>257.01003190253658</v>
      </c>
      <c r="M79" s="219">
        <v>266.09549529180424</v>
      </c>
      <c r="N79" s="219">
        <v>209.41070277759948</v>
      </c>
      <c r="O79" s="219">
        <v>191.15421572163052</v>
      </c>
      <c r="P79" s="219">
        <v>190.41644020886605</v>
      </c>
      <c r="Q79" s="219">
        <v>185.47570795235666</v>
      </c>
      <c r="R79" s="219">
        <v>148.01491981593753</v>
      </c>
      <c r="S79" s="219">
        <v>146.14615126541696</v>
      </c>
      <c r="T79" s="219">
        <v>138.97195705023694</v>
      </c>
      <c r="U79" s="219">
        <v>138.1771762991323</v>
      </c>
      <c r="V79" s="219">
        <v>137.50132899752037</v>
      </c>
      <c r="W79" s="219">
        <v>137.74204435743539</v>
      </c>
      <c r="X79" s="219">
        <v>138.20453910203719</v>
      </c>
      <c r="Y79" s="219">
        <v>138.24411435322793</v>
      </c>
      <c r="Z79" s="219">
        <v>137.69590878226529</v>
      </c>
      <c r="AA79" s="219">
        <v>137.59829047429557</v>
      </c>
      <c r="AB79" s="219">
        <v>139.45790194781429</v>
      </c>
      <c r="AC79" s="219">
        <v>141.5629279464151</v>
      </c>
      <c r="AD79" s="219">
        <v>143.83771113123004</v>
      </c>
      <c r="AE79" s="219">
        <v>145.58440382378842</v>
      </c>
      <c r="AF79" s="219">
        <v>147.12725387655149</v>
      </c>
      <c r="AG79" s="219">
        <v>148.56795362334711</v>
      </c>
      <c r="AH79" s="219">
        <v>150.12618321229434</v>
      </c>
      <c r="AI79" s="219">
        <v>151.93401198953632</v>
      </c>
      <c r="AJ79" s="219">
        <v>153.23682922149013</v>
      </c>
      <c r="AK79" s="219">
        <v>154.44300904683095</v>
      </c>
      <c r="AL79" s="219">
        <v>155.6620332371109</v>
      </c>
      <c r="AM79" s="219">
        <v>157.55247592628615</v>
      </c>
      <c r="AN79" s="219">
        <v>159.86240844193503</v>
      </c>
      <c r="AO79" s="219">
        <v>161.31814251717611</v>
      </c>
      <c r="AP79" s="219">
        <v>163.32300382907658</v>
      </c>
      <c r="AQ79" s="219">
        <v>165.72427693209451</v>
      </c>
      <c r="AR79" s="219">
        <v>168.21913120657737</v>
      </c>
      <c r="AS79" s="219">
        <v>167.09282277853148</v>
      </c>
      <c r="AT79" s="219">
        <v>169.97447912120253</v>
      </c>
      <c r="AU79" s="219">
        <v>172.2590345528991</v>
      </c>
      <c r="AV79" s="219">
        <v>175.20805279933069</v>
      </c>
      <c r="AW79" s="219">
        <v>177.11742893792774</v>
      </c>
      <c r="AX79" s="219">
        <v>180.06978547174219</v>
      </c>
      <c r="AY79" s="219">
        <v>183.12490987504114</v>
      </c>
      <c r="AZ79" s="219">
        <v>185.42497173408651</v>
      </c>
    </row>
    <row r="83" spans="1:52" ht="12" customHeight="1" x14ac:dyDescent="0.35">
      <c r="A83" s="199" t="s">
        <v>2800</v>
      </c>
      <c r="B83" s="200">
        <v>2000</v>
      </c>
      <c r="C83" s="200">
        <v>2001</v>
      </c>
      <c r="D83" s="200">
        <v>2002</v>
      </c>
      <c r="E83" s="200">
        <v>2003</v>
      </c>
      <c r="F83" s="200">
        <v>2004</v>
      </c>
      <c r="G83" s="200">
        <v>2005</v>
      </c>
      <c r="H83" s="200">
        <v>2006</v>
      </c>
      <c r="I83" s="200">
        <v>2007</v>
      </c>
      <c r="J83" s="200">
        <v>2008</v>
      </c>
      <c r="K83" s="200">
        <v>2009</v>
      </c>
      <c r="L83" s="200">
        <v>2010</v>
      </c>
      <c r="M83" s="200">
        <v>2011</v>
      </c>
      <c r="N83" s="200">
        <v>2012</v>
      </c>
      <c r="O83" s="200">
        <v>2013</v>
      </c>
      <c r="P83" s="200">
        <v>2014</v>
      </c>
      <c r="Q83" s="200">
        <v>2015</v>
      </c>
      <c r="R83" s="200">
        <v>2016</v>
      </c>
      <c r="S83" s="200">
        <v>2017</v>
      </c>
      <c r="T83" s="200">
        <v>2018</v>
      </c>
      <c r="U83" s="200">
        <v>2019</v>
      </c>
      <c r="V83" s="200">
        <v>2020</v>
      </c>
      <c r="W83" s="200">
        <v>2021</v>
      </c>
      <c r="X83" s="200">
        <v>2022</v>
      </c>
      <c r="Y83" s="200">
        <v>2023</v>
      </c>
      <c r="Z83" s="200">
        <v>2024</v>
      </c>
      <c r="AA83" s="200">
        <v>2025</v>
      </c>
      <c r="AB83" s="200">
        <v>2026</v>
      </c>
      <c r="AC83" s="200">
        <v>2027</v>
      </c>
      <c r="AD83" s="200">
        <v>2028</v>
      </c>
      <c r="AE83" s="200">
        <v>2029</v>
      </c>
      <c r="AF83" s="200">
        <v>2030</v>
      </c>
      <c r="AG83" s="200">
        <v>2031</v>
      </c>
      <c r="AH83" s="200">
        <v>2032</v>
      </c>
      <c r="AI83" s="200">
        <v>2033</v>
      </c>
      <c r="AJ83" s="200">
        <v>2034</v>
      </c>
      <c r="AK83" s="200">
        <v>2035</v>
      </c>
      <c r="AL83" s="200">
        <v>2036</v>
      </c>
      <c r="AM83" s="200">
        <v>2037</v>
      </c>
      <c r="AN83" s="200">
        <v>2038</v>
      </c>
      <c r="AO83" s="200">
        <v>2039</v>
      </c>
      <c r="AP83" s="200">
        <v>2040</v>
      </c>
      <c r="AQ83" s="200">
        <v>2041</v>
      </c>
      <c r="AR83" s="200">
        <v>2042</v>
      </c>
      <c r="AS83" s="200">
        <v>2043</v>
      </c>
      <c r="AT83" s="200">
        <v>2044</v>
      </c>
      <c r="AU83" s="200">
        <v>2045</v>
      </c>
      <c r="AV83" s="200">
        <v>2046</v>
      </c>
      <c r="AW83" s="200">
        <v>2047</v>
      </c>
      <c r="AX83" s="200">
        <v>2048</v>
      </c>
      <c r="AY83" s="200">
        <v>2049</v>
      </c>
      <c r="AZ83" s="200">
        <v>2050</v>
      </c>
    </row>
    <row r="84" spans="1:52" ht="12" customHeight="1" x14ac:dyDescent="0.35">
      <c r="A84" s="244"/>
      <c r="B84" s="201"/>
      <c r="C84" s="201"/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201"/>
      <c r="R84" s="201"/>
      <c r="S84" s="201"/>
      <c r="T84" s="201"/>
      <c r="U84" s="201"/>
      <c r="V84" s="201"/>
      <c r="W84" s="201"/>
      <c r="X84" s="201"/>
      <c r="Y84" s="201"/>
      <c r="Z84" s="201"/>
      <c r="AA84" s="201"/>
      <c r="AB84" s="201"/>
      <c r="AC84" s="201"/>
      <c r="AD84" s="201"/>
      <c r="AE84" s="201"/>
      <c r="AF84" s="201"/>
      <c r="AG84" s="201"/>
      <c r="AH84" s="201"/>
      <c r="AI84" s="201"/>
      <c r="AJ84" s="201"/>
      <c r="AK84" s="201"/>
      <c r="AL84" s="201"/>
      <c r="AM84" s="201"/>
      <c r="AN84" s="201"/>
      <c r="AO84" s="201"/>
      <c r="AP84" s="201"/>
      <c r="AQ84" s="201"/>
      <c r="AR84" s="201"/>
      <c r="AS84" s="201"/>
      <c r="AT84" s="201"/>
      <c r="AU84" s="201"/>
      <c r="AV84" s="201"/>
      <c r="AW84" s="201"/>
      <c r="AX84" s="201"/>
      <c r="AY84" s="201"/>
      <c r="AZ84" s="201"/>
    </row>
    <row r="85" spans="1:52" ht="12" customHeight="1" x14ac:dyDescent="0.35">
      <c r="A85" s="204" t="s">
        <v>2588</v>
      </c>
      <c r="B85" s="205">
        <v>54397.466161239776</v>
      </c>
      <c r="C85" s="205">
        <v>51046.787344937249</v>
      </c>
      <c r="D85" s="205">
        <v>48151.844042369223</v>
      </c>
      <c r="E85" s="205">
        <v>47513.164001273515</v>
      </c>
      <c r="F85" s="205">
        <v>52828.476794050148</v>
      </c>
      <c r="G85" s="205">
        <v>55196.40100909138</v>
      </c>
      <c r="H85" s="205">
        <v>59781.474611261627</v>
      </c>
      <c r="I85" s="205">
        <v>65914.033259020449</v>
      </c>
      <c r="J85" s="205">
        <v>59974.756231670253</v>
      </c>
      <c r="K85" s="205">
        <v>34473.155297790552</v>
      </c>
      <c r="L85" s="205">
        <v>39822.149078963244</v>
      </c>
      <c r="M85" s="205">
        <v>44274.303732687695</v>
      </c>
      <c r="N85" s="205">
        <v>41360.478237016287</v>
      </c>
      <c r="O85" s="205">
        <v>40466.781094639729</v>
      </c>
      <c r="P85" s="205">
        <v>42148.432000206383</v>
      </c>
      <c r="Q85" s="205">
        <v>42130.370628106539</v>
      </c>
      <c r="R85" s="205">
        <v>40761.275853098516</v>
      </c>
      <c r="S85" s="205">
        <v>40582.747375092149</v>
      </c>
      <c r="T85" s="205">
        <v>40726.302047633726</v>
      </c>
      <c r="U85" s="205">
        <v>40946.498706330553</v>
      </c>
      <c r="V85" s="205">
        <v>41180.572052751653</v>
      </c>
      <c r="W85" s="205">
        <v>41372.027631473087</v>
      </c>
      <c r="X85" s="205">
        <v>41522.357611475549</v>
      </c>
      <c r="Y85" s="205">
        <v>41648.777591433769</v>
      </c>
      <c r="Z85" s="205">
        <v>41762.127855532031</v>
      </c>
      <c r="AA85" s="205">
        <v>41885.025125119406</v>
      </c>
      <c r="AB85" s="205">
        <v>42052.186540222174</v>
      </c>
      <c r="AC85" s="205">
        <v>42251.230450361356</v>
      </c>
      <c r="AD85" s="205">
        <v>42475.703561282833</v>
      </c>
      <c r="AE85" s="205">
        <v>42716.07389224261</v>
      </c>
      <c r="AF85" s="205">
        <v>42964.369798567815</v>
      </c>
      <c r="AG85" s="205">
        <v>43222.619118179682</v>
      </c>
      <c r="AH85" s="205">
        <v>43498.639278638482</v>
      </c>
      <c r="AI85" s="205">
        <v>43792.250692770052</v>
      </c>
      <c r="AJ85" s="205">
        <v>44097.532740863608</v>
      </c>
      <c r="AK85" s="205">
        <v>44407.829761590583</v>
      </c>
      <c r="AL85" s="205">
        <v>44732.172314880299</v>
      </c>
      <c r="AM85" s="205">
        <v>45075.786870011638</v>
      </c>
      <c r="AN85" s="205">
        <v>45434.342078769419</v>
      </c>
      <c r="AO85" s="205">
        <v>45805.73189345561</v>
      </c>
      <c r="AP85" s="205">
        <v>46191.92696515868</v>
      </c>
      <c r="AQ85" s="205">
        <v>46591.529974020392</v>
      </c>
      <c r="AR85" s="205">
        <v>47005.752710487512</v>
      </c>
      <c r="AS85" s="205">
        <v>47435.175711175572</v>
      </c>
      <c r="AT85" s="205">
        <v>47878.248782755545</v>
      </c>
      <c r="AU85" s="205">
        <v>48338.287493380616</v>
      </c>
      <c r="AV85" s="205">
        <v>48806.720735594223</v>
      </c>
      <c r="AW85" s="205">
        <v>49283.665114178126</v>
      </c>
      <c r="AX85" s="205">
        <v>49767.921639842098</v>
      </c>
      <c r="AY85" s="205">
        <v>50261.057598301923</v>
      </c>
      <c r="AZ85" s="205">
        <v>50766.701346478236</v>
      </c>
    </row>
    <row r="86" spans="1:52" ht="12" customHeight="1" x14ac:dyDescent="0.35">
      <c r="A86" s="215" t="s">
        <v>2795</v>
      </c>
      <c r="B86" s="216">
        <v>34014.480353495586</v>
      </c>
      <c r="C86" s="216">
        <v>31333.215784616343</v>
      </c>
      <c r="D86" s="216">
        <v>29725.217306200881</v>
      </c>
      <c r="E86" s="216">
        <v>29211.401342056164</v>
      </c>
      <c r="F86" s="216">
        <v>32937.992882260063</v>
      </c>
      <c r="G86" s="216">
        <v>34979.514791251029</v>
      </c>
      <c r="H86" s="216">
        <v>36864.747505088693</v>
      </c>
      <c r="I86" s="216">
        <v>40636.313435139804</v>
      </c>
      <c r="J86" s="216">
        <v>36605.855531213092</v>
      </c>
      <c r="K86" s="216">
        <v>20472.95894407227</v>
      </c>
      <c r="L86" s="216">
        <v>24293.548846719314</v>
      </c>
      <c r="M86" s="216">
        <v>26711.313264880184</v>
      </c>
      <c r="N86" s="216">
        <v>25368.708090670792</v>
      </c>
      <c r="O86" s="216">
        <v>25303.315330580648</v>
      </c>
      <c r="P86" s="216">
        <v>26570.891034517117</v>
      </c>
      <c r="Q86" s="216">
        <v>26480.555622841901</v>
      </c>
      <c r="R86" s="216">
        <v>25553.790060193165</v>
      </c>
      <c r="S86" s="216">
        <v>25438.955501533204</v>
      </c>
      <c r="T86" s="216">
        <v>25557.949118413399</v>
      </c>
      <c r="U86" s="216">
        <v>25729.956399155522</v>
      </c>
      <c r="V86" s="216">
        <v>25918.36716396538</v>
      </c>
      <c r="W86" s="216">
        <v>26033.474631615489</v>
      </c>
      <c r="X86" s="216">
        <v>26119.933661713752</v>
      </c>
      <c r="Y86" s="216">
        <v>26189.266100087541</v>
      </c>
      <c r="Z86" s="216">
        <v>26248.054164799029</v>
      </c>
      <c r="AA86" s="216">
        <v>26311.568861163618</v>
      </c>
      <c r="AB86" s="216">
        <v>26405.308842253398</v>
      </c>
      <c r="AC86" s="216">
        <v>26522.332142242525</v>
      </c>
      <c r="AD86" s="216">
        <v>26657.762015581393</v>
      </c>
      <c r="AE86" s="216">
        <v>26803.899663608427</v>
      </c>
      <c r="AF86" s="216">
        <v>26954.012041794504</v>
      </c>
      <c r="AG86" s="216">
        <v>27110.261168990633</v>
      </c>
      <c r="AH86" s="216">
        <v>27277.178568995409</v>
      </c>
      <c r="AI86" s="216">
        <v>27454.522916887054</v>
      </c>
      <c r="AJ86" s="216">
        <v>27639.284155809284</v>
      </c>
      <c r="AK86" s="216">
        <v>27826.55014257523</v>
      </c>
      <c r="AL86" s="216">
        <v>28020.857141449651</v>
      </c>
      <c r="AM86" s="216">
        <v>28227.071091115766</v>
      </c>
      <c r="AN86" s="216">
        <v>28442.718832696497</v>
      </c>
      <c r="AO86" s="216">
        <v>28666.460895449323</v>
      </c>
      <c r="AP86" s="216">
        <v>28899.77434620084</v>
      </c>
      <c r="AQ86" s="216">
        <v>29140.076825806289</v>
      </c>
      <c r="AR86" s="216">
        <v>29386.816324264491</v>
      </c>
      <c r="AS86" s="216">
        <v>29639.946991862718</v>
      </c>
      <c r="AT86" s="216">
        <v>29899.117470647139</v>
      </c>
      <c r="AU86" s="216">
        <v>30166.288410944242</v>
      </c>
      <c r="AV86" s="216">
        <v>30438.309347350372</v>
      </c>
      <c r="AW86" s="216">
        <v>30713.72927811163</v>
      </c>
      <c r="AX86" s="216">
        <v>30991.111303972644</v>
      </c>
      <c r="AY86" s="216">
        <v>31271.102023872729</v>
      </c>
      <c r="AZ86" s="216">
        <v>31555.952026572511</v>
      </c>
    </row>
    <row r="87" spans="1:52" ht="12" customHeight="1" x14ac:dyDescent="0.35">
      <c r="A87" s="218" t="s">
        <v>2796</v>
      </c>
      <c r="B87" s="219">
        <v>20382.985807744193</v>
      </c>
      <c r="C87" s="219">
        <v>19713.571560320906</v>
      </c>
      <c r="D87" s="219">
        <v>18426.626736168346</v>
      </c>
      <c r="E87" s="219">
        <v>18301.762659217351</v>
      </c>
      <c r="F87" s="219">
        <v>19890.483911790081</v>
      </c>
      <c r="G87" s="219">
        <v>20216.886217840351</v>
      </c>
      <c r="H87" s="219">
        <v>22916.727106172933</v>
      </c>
      <c r="I87" s="219">
        <v>25277.719823880652</v>
      </c>
      <c r="J87" s="219">
        <v>23368.900700457158</v>
      </c>
      <c r="K87" s="219">
        <v>14000.196353718282</v>
      </c>
      <c r="L87" s="219">
        <v>15528.600232243931</v>
      </c>
      <c r="M87" s="219">
        <v>17562.990467807515</v>
      </c>
      <c r="N87" s="219">
        <v>15991.770146345492</v>
      </c>
      <c r="O87" s="219">
        <v>15163.465764059083</v>
      </c>
      <c r="P87" s="219">
        <v>15577.540965689268</v>
      </c>
      <c r="Q87" s="219">
        <v>15649.815005264638</v>
      </c>
      <c r="R87" s="219">
        <v>15207.485792905349</v>
      </c>
      <c r="S87" s="219">
        <v>15143.791873558946</v>
      </c>
      <c r="T87" s="219">
        <v>15168.352929220327</v>
      </c>
      <c r="U87" s="219">
        <v>15216.542307175028</v>
      </c>
      <c r="V87" s="219">
        <v>15262.204888786275</v>
      </c>
      <c r="W87" s="219">
        <v>15338.5529998576</v>
      </c>
      <c r="X87" s="219">
        <v>15402.423949761796</v>
      </c>
      <c r="Y87" s="219">
        <v>15459.511491346228</v>
      </c>
      <c r="Z87" s="219">
        <v>15514.073690732999</v>
      </c>
      <c r="AA87" s="219">
        <v>15573.456263955788</v>
      </c>
      <c r="AB87" s="219">
        <v>15646.877697968772</v>
      </c>
      <c r="AC87" s="219">
        <v>15728.898308118829</v>
      </c>
      <c r="AD87" s="219">
        <v>15817.941545701442</v>
      </c>
      <c r="AE87" s="219">
        <v>15912.174228634181</v>
      </c>
      <c r="AF87" s="219">
        <v>16010.357756773308</v>
      </c>
      <c r="AG87" s="219">
        <v>16112.35794918905</v>
      </c>
      <c r="AH87" s="219">
        <v>16221.460709643072</v>
      </c>
      <c r="AI87" s="219">
        <v>16337.727775882999</v>
      </c>
      <c r="AJ87" s="219">
        <v>16458.248585054323</v>
      </c>
      <c r="AK87" s="219">
        <v>16581.279619015353</v>
      </c>
      <c r="AL87" s="219">
        <v>16711.315173430652</v>
      </c>
      <c r="AM87" s="219">
        <v>16848.715778895876</v>
      </c>
      <c r="AN87" s="219">
        <v>16991.623246072919</v>
      </c>
      <c r="AO87" s="219">
        <v>17139.27099800629</v>
      </c>
      <c r="AP87" s="219">
        <v>17292.15261895784</v>
      </c>
      <c r="AQ87" s="219">
        <v>17451.453148214103</v>
      </c>
      <c r="AR87" s="219">
        <v>17618.93638622302</v>
      </c>
      <c r="AS87" s="219">
        <v>17795.228719312854</v>
      </c>
      <c r="AT87" s="219">
        <v>17979.131312108402</v>
      </c>
      <c r="AU87" s="219">
        <v>18171.999082436374</v>
      </c>
      <c r="AV87" s="219">
        <v>18368.411388243854</v>
      </c>
      <c r="AW87" s="219">
        <v>18569.935836066496</v>
      </c>
      <c r="AX87" s="219">
        <v>18776.810335869453</v>
      </c>
      <c r="AY87" s="219">
        <v>18989.955574429194</v>
      </c>
      <c r="AZ87" s="219">
        <v>19210.749319905721</v>
      </c>
    </row>
    <row r="88" spans="1:52" ht="12" customHeight="1" x14ac:dyDescent="0.35">
      <c r="A88" s="278"/>
      <c r="B88" s="279"/>
      <c r="C88" s="279"/>
      <c r="D88" s="279"/>
      <c r="E88" s="279"/>
      <c r="F88" s="279"/>
      <c r="G88" s="279"/>
      <c r="H88" s="279"/>
      <c r="I88" s="279"/>
      <c r="J88" s="279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79"/>
      <c r="Z88" s="279"/>
      <c r="AA88" s="279"/>
      <c r="AB88" s="279"/>
      <c r="AC88" s="279"/>
      <c r="AD88" s="279"/>
      <c r="AE88" s="279"/>
      <c r="AF88" s="279"/>
      <c r="AG88" s="279"/>
      <c r="AH88" s="279"/>
      <c r="AI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79"/>
      <c r="AV88" s="279"/>
      <c r="AW88" s="279"/>
      <c r="AX88" s="279"/>
      <c r="AY88" s="279"/>
      <c r="AZ88" s="279"/>
    </row>
    <row r="89" spans="1:52" ht="12" customHeight="1" x14ac:dyDescent="0.35">
      <c r="A89" s="204" t="s">
        <v>2797</v>
      </c>
      <c r="B89" s="205">
        <v>193458</v>
      </c>
      <c r="C89" s="205">
        <v>187509</v>
      </c>
      <c r="D89" s="205">
        <v>188280</v>
      </c>
      <c r="E89" s="205">
        <v>192861</v>
      </c>
      <c r="F89" s="205">
        <v>202921</v>
      </c>
      <c r="G89" s="205">
        <v>196081</v>
      </c>
      <c r="H89" s="205">
        <v>207791</v>
      </c>
      <c r="I89" s="205">
        <v>210755.04347826086</v>
      </c>
      <c r="J89" s="205">
        <v>199179.03359683795</v>
      </c>
      <c r="K89" s="205">
        <v>139685.52371541504</v>
      </c>
      <c r="L89" s="205">
        <v>173287.18577075098</v>
      </c>
      <c r="M89" s="205">
        <v>178222.21343873517</v>
      </c>
      <c r="N89" s="205">
        <v>168920.14229249011</v>
      </c>
      <c r="O89" s="205">
        <v>166741.18972332016</v>
      </c>
      <c r="P89" s="205">
        <v>169802.03713319462</v>
      </c>
      <c r="Q89" s="205">
        <v>166685.25024779799</v>
      </c>
      <c r="R89" s="205">
        <v>162504.23715415021</v>
      </c>
      <c r="S89" s="205">
        <v>168041.2729175571</v>
      </c>
      <c r="T89" s="205">
        <v>165790.56302430062</v>
      </c>
      <c r="U89" s="205">
        <v>166846.99330246446</v>
      </c>
      <c r="V89" s="205">
        <v>165471.65392925282</v>
      </c>
      <c r="W89" s="205">
        <v>165379.44538194343</v>
      </c>
      <c r="X89" s="205">
        <v>166219.74713104725</v>
      </c>
      <c r="Y89" s="205">
        <v>165148.56364449897</v>
      </c>
      <c r="Z89" s="205">
        <v>164590.27430349009</v>
      </c>
      <c r="AA89" s="205">
        <v>164883.76223187239</v>
      </c>
      <c r="AB89" s="205">
        <v>165784.74042746777</v>
      </c>
      <c r="AC89" s="205">
        <v>166771.04102352326</v>
      </c>
      <c r="AD89" s="205">
        <v>167732.93493579535</v>
      </c>
      <c r="AE89" s="205">
        <v>168776.11838600243</v>
      </c>
      <c r="AF89" s="205">
        <v>168940.03232303006</v>
      </c>
      <c r="AG89" s="205">
        <v>169057.55542674859</v>
      </c>
      <c r="AH89" s="205">
        <v>169914.96001073788</v>
      </c>
      <c r="AI89" s="205">
        <v>169469.95162444212</v>
      </c>
      <c r="AJ89" s="205">
        <v>169205.27008077328</v>
      </c>
      <c r="AK89" s="205">
        <v>168842.23208915687</v>
      </c>
      <c r="AL89" s="205">
        <v>169086.23071849137</v>
      </c>
      <c r="AM89" s="205">
        <v>170112.90382875432</v>
      </c>
      <c r="AN89" s="205">
        <v>170328.47307241667</v>
      </c>
      <c r="AO89" s="205">
        <v>170713.23151745944</v>
      </c>
      <c r="AP89" s="205">
        <v>171385.65208292025</v>
      </c>
      <c r="AQ89" s="205">
        <v>172176.63121688447</v>
      </c>
      <c r="AR89" s="205">
        <v>173451.11045545456</v>
      </c>
      <c r="AS89" s="205">
        <v>174351.11690666564</v>
      </c>
      <c r="AT89" s="205">
        <v>175293.76037102102</v>
      </c>
      <c r="AU89" s="205">
        <v>176034.49930664728</v>
      </c>
      <c r="AV89" s="205">
        <v>177548.60349324351</v>
      </c>
      <c r="AW89" s="205">
        <v>178695.99698927789</v>
      </c>
      <c r="AX89" s="205">
        <v>179109.97092179203</v>
      </c>
      <c r="AY89" s="205">
        <v>180633.39790547651</v>
      </c>
      <c r="AZ89" s="205">
        <v>181601.02648744604</v>
      </c>
    </row>
    <row r="90" spans="1:52" ht="12" customHeight="1" x14ac:dyDescent="0.35">
      <c r="A90" s="215" t="s">
        <v>2795</v>
      </c>
      <c r="B90" s="216">
        <v>121117</v>
      </c>
      <c r="C90" s="216">
        <v>115050</v>
      </c>
      <c r="D90" s="216">
        <v>116673</v>
      </c>
      <c r="E90" s="216">
        <v>119798</v>
      </c>
      <c r="F90" s="216">
        <v>124412</v>
      </c>
      <c r="G90" s="216">
        <v>119836</v>
      </c>
      <c r="H90" s="216">
        <v>123279</v>
      </c>
      <c r="I90" s="216">
        <v>124858</v>
      </c>
      <c r="J90" s="216">
        <v>115330</v>
      </c>
      <c r="K90" s="216">
        <v>77517</v>
      </c>
      <c r="L90" s="216">
        <v>101108</v>
      </c>
      <c r="M90" s="216">
        <v>101944</v>
      </c>
      <c r="N90" s="216">
        <v>98271</v>
      </c>
      <c r="O90" s="216">
        <v>99872</v>
      </c>
      <c r="P90" s="216">
        <v>103359</v>
      </c>
      <c r="Q90" s="216">
        <v>100868.73260600002</v>
      </c>
      <c r="R90" s="216">
        <v>98064</v>
      </c>
      <c r="S90" s="216">
        <v>100678.85702415224</v>
      </c>
      <c r="T90" s="216">
        <v>98695.42773287202</v>
      </c>
      <c r="U90" s="216">
        <v>99029.787300095966</v>
      </c>
      <c r="V90" s="216">
        <v>97836.088562505727</v>
      </c>
      <c r="W90" s="216">
        <v>97696.646904542504</v>
      </c>
      <c r="X90" s="216">
        <v>98365.393463532368</v>
      </c>
      <c r="Y90" s="216">
        <v>97307.646342710883</v>
      </c>
      <c r="Z90" s="216">
        <v>96960.726997324527</v>
      </c>
      <c r="AA90" s="216">
        <v>97131.113260074999</v>
      </c>
      <c r="AB90" s="216">
        <v>97824.585032225936</v>
      </c>
      <c r="AC90" s="216">
        <v>98573.442627035882</v>
      </c>
      <c r="AD90" s="216">
        <v>99323.865668850791</v>
      </c>
      <c r="AE90" s="216">
        <v>100092.90083779249</v>
      </c>
      <c r="AF90" s="216">
        <v>100038.92770358187</v>
      </c>
      <c r="AG90" s="216">
        <v>100013.45635148995</v>
      </c>
      <c r="AH90" s="216">
        <v>100601.57453961221</v>
      </c>
      <c r="AI90" s="216">
        <v>99824.525251093408</v>
      </c>
      <c r="AJ90" s="216">
        <v>99454.592779241168</v>
      </c>
      <c r="AK90" s="216">
        <v>98894.020368861049</v>
      </c>
      <c r="AL90" s="216">
        <v>98805.346281052494</v>
      </c>
      <c r="AM90" s="216">
        <v>99374.509518801147</v>
      </c>
      <c r="AN90" s="216">
        <v>99230.68992151969</v>
      </c>
      <c r="AO90" s="216">
        <v>99229.39389042421</v>
      </c>
      <c r="AP90" s="216">
        <v>99512.457866277604</v>
      </c>
      <c r="AQ90" s="216">
        <v>99815.821119256914</v>
      </c>
      <c r="AR90" s="216">
        <v>100530.33216488754</v>
      </c>
      <c r="AS90" s="216">
        <v>100964.03376178733</v>
      </c>
      <c r="AT90" s="216">
        <v>101433.86793484526</v>
      </c>
      <c r="AU90" s="216">
        <v>101677.00448897344</v>
      </c>
      <c r="AV90" s="216">
        <v>102560.36919847449</v>
      </c>
      <c r="AW90" s="216">
        <v>103117.22270887252</v>
      </c>
      <c r="AX90" s="216">
        <v>103047.84803811421</v>
      </c>
      <c r="AY90" s="216">
        <v>104002.32138906102</v>
      </c>
      <c r="AZ90" s="216">
        <v>104358.07781285042</v>
      </c>
    </row>
    <row r="91" spans="1:52" ht="12" customHeight="1" x14ac:dyDescent="0.35">
      <c r="A91" s="218" t="s">
        <v>2796</v>
      </c>
      <c r="B91" s="219">
        <v>72341</v>
      </c>
      <c r="C91" s="219">
        <v>72459</v>
      </c>
      <c r="D91" s="219">
        <v>71607</v>
      </c>
      <c r="E91" s="219">
        <v>73063</v>
      </c>
      <c r="F91" s="219">
        <v>78509</v>
      </c>
      <c r="G91" s="219">
        <v>76245</v>
      </c>
      <c r="H91" s="219">
        <v>84512</v>
      </c>
      <c r="I91" s="219">
        <v>85897.043478260865</v>
      </c>
      <c r="J91" s="219">
        <v>83849.033596837951</v>
      </c>
      <c r="K91" s="219">
        <v>62168.523715415024</v>
      </c>
      <c r="L91" s="219">
        <v>72179.185770750977</v>
      </c>
      <c r="M91" s="219">
        <v>76278.213438735183</v>
      </c>
      <c r="N91" s="219">
        <v>70649.142292490113</v>
      </c>
      <c r="O91" s="219">
        <v>66869.18972332016</v>
      </c>
      <c r="P91" s="219">
        <v>66443.037133194637</v>
      </c>
      <c r="Q91" s="219">
        <v>65816.517641797982</v>
      </c>
      <c r="R91" s="219">
        <v>64440.237154150193</v>
      </c>
      <c r="S91" s="219">
        <v>67362.415893404846</v>
      </c>
      <c r="T91" s="219">
        <v>67095.135291428582</v>
      </c>
      <c r="U91" s="219">
        <v>67817.20600236849</v>
      </c>
      <c r="V91" s="219">
        <v>67635.565366747105</v>
      </c>
      <c r="W91" s="219">
        <v>67682.798477400909</v>
      </c>
      <c r="X91" s="219">
        <v>67854.353667514893</v>
      </c>
      <c r="Y91" s="219">
        <v>67840.917301788082</v>
      </c>
      <c r="Z91" s="219">
        <v>67629.547306165565</v>
      </c>
      <c r="AA91" s="219">
        <v>67752.648971797389</v>
      </c>
      <c r="AB91" s="219">
        <v>67960.155395241833</v>
      </c>
      <c r="AC91" s="219">
        <v>68197.598396487374</v>
      </c>
      <c r="AD91" s="219">
        <v>68409.069266944556</v>
      </c>
      <c r="AE91" s="219">
        <v>68683.217548209941</v>
      </c>
      <c r="AF91" s="219">
        <v>68901.104619448204</v>
      </c>
      <c r="AG91" s="219">
        <v>69044.099075258622</v>
      </c>
      <c r="AH91" s="219">
        <v>69313.385471125686</v>
      </c>
      <c r="AI91" s="219">
        <v>69645.426373348731</v>
      </c>
      <c r="AJ91" s="219">
        <v>69750.677301532123</v>
      </c>
      <c r="AK91" s="219">
        <v>69948.211720295832</v>
      </c>
      <c r="AL91" s="219">
        <v>70280.884437438872</v>
      </c>
      <c r="AM91" s="219">
        <v>70738.394309953175</v>
      </c>
      <c r="AN91" s="219">
        <v>71097.783150896983</v>
      </c>
      <c r="AO91" s="219">
        <v>71483.837627035216</v>
      </c>
      <c r="AP91" s="219">
        <v>71873.194216642645</v>
      </c>
      <c r="AQ91" s="219">
        <v>72360.810097627575</v>
      </c>
      <c r="AR91" s="219">
        <v>72920.778290567003</v>
      </c>
      <c r="AS91" s="219">
        <v>73387.083144878314</v>
      </c>
      <c r="AT91" s="219">
        <v>73859.892436175767</v>
      </c>
      <c r="AU91" s="219">
        <v>74357.494817673825</v>
      </c>
      <c r="AV91" s="219">
        <v>74988.234294769019</v>
      </c>
      <c r="AW91" s="219">
        <v>75578.774280405385</v>
      </c>
      <c r="AX91" s="219">
        <v>76062.122883677832</v>
      </c>
      <c r="AY91" s="219">
        <v>76631.076516415487</v>
      </c>
      <c r="AZ91" s="219">
        <v>77242.948674595609</v>
      </c>
    </row>
    <row r="92" spans="1:52" ht="12" customHeight="1" x14ac:dyDescent="0.35">
      <c r="A92" s="278"/>
      <c r="B92" s="279"/>
      <c r="C92" s="279"/>
      <c r="D92" s="279"/>
      <c r="E92" s="279"/>
      <c r="F92" s="279"/>
      <c r="G92" s="279"/>
      <c r="H92" s="279"/>
      <c r="I92" s="279"/>
      <c r="J92" s="279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79"/>
      <c r="Z92" s="279"/>
      <c r="AA92" s="279"/>
      <c r="AB92" s="279"/>
      <c r="AC92" s="279"/>
      <c r="AD92" s="279"/>
      <c r="AE92" s="279"/>
      <c r="AF92" s="279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79"/>
      <c r="AV92" s="279"/>
      <c r="AW92" s="279"/>
      <c r="AX92" s="279"/>
      <c r="AY92" s="279"/>
      <c r="AZ92" s="279"/>
    </row>
    <row r="93" spans="1:52" ht="12" customHeight="1" x14ac:dyDescent="0.35">
      <c r="A93" s="204" t="s">
        <v>2597</v>
      </c>
      <c r="B93" s="221"/>
      <c r="C93" s="221"/>
      <c r="D93" s="221"/>
      <c r="E93" s="221"/>
      <c r="F93" s="221"/>
      <c r="G93" s="221"/>
      <c r="H93" s="221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1"/>
      <c r="AI93" s="221"/>
      <c r="AJ93" s="221"/>
      <c r="AK93" s="221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</row>
    <row r="94" spans="1:52" ht="12" customHeight="1" x14ac:dyDescent="0.35">
      <c r="A94" s="222" t="s">
        <v>2598</v>
      </c>
      <c r="B94" s="223">
        <v>0</v>
      </c>
      <c r="C94" s="223">
        <v>0</v>
      </c>
      <c r="D94" s="223">
        <v>0</v>
      </c>
      <c r="E94" s="223">
        <v>0</v>
      </c>
      <c r="F94" s="223">
        <v>0</v>
      </c>
      <c r="G94" s="223">
        <v>22.412482810125717</v>
      </c>
      <c r="H94" s="223">
        <v>18.272405158082265</v>
      </c>
      <c r="I94" s="223">
        <v>17.16279578141598</v>
      </c>
      <c r="J94" s="223">
        <v>22.146963852821806</v>
      </c>
      <c r="K94" s="223">
        <v>13.758851389383954</v>
      </c>
      <c r="L94" s="223">
        <v>11.200000000000005</v>
      </c>
      <c r="M94" s="223">
        <v>12.909627547347473</v>
      </c>
      <c r="N94" s="223">
        <v>7.2367428800271609</v>
      </c>
      <c r="O94" s="223">
        <v>4.2078576026770378</v>
      </c>
      <c r="P94" s="223">
        <v>5.5733466970043173</v>
      </c>
      <c r="Q94" s="223">
        <v>6.9723042046886938</v>
      </c>
      <c r="R94" s="223">
        <v>4.8819781891344451</v>
      </c>
      <c r="S94" s="223">
        <v>5.3474026050022267</v>
      </c>
      <c r="T94" s="223">
        <v>14.131983940011503</v>
      </c>
      <c r="U94" s="223">
        <v>20.450616549204803</v>
      </c>
      <c r="V94" s="223">
        <v>22.750163749787706</v>
      </c>
      <c r="W94" s="223">
        <v>20.487668377578931</v>
      </c>
      <c r="X94" s="223">
        <v>28.374247577550165</v>
      </c>
      <c r="Y94" s="223">
        <v>30.533062358233497</v>
      </c>
      <c r="Z94" s="223">
        <v>30.352687324637465</v>
      </c>
      <c r="AA94" s="223">
        <v>27.329939594943717</v>
      </c>
      <c r="AB94" s="223">
        <v>24.609466638219356</v>
      </c>
      <c r="AC94" s="223">
        <v>22.161040977167414</v>
      </c>
      <c r="AD94" s="223">
        <v>19.957457882220677</v>
      </c>
      <c r="AE94" s="223">
        <v>22.733556337697081</v>
      </c>
      <c r="AF94" s="223">
        <v>25.181220668510989</v>
      </c>
      <c r="AG94" s="223">
        <v>24.381828883542465</v>
      </c>
      <c r="AH94" s="223">
        <v>33.121879533240268</v>
      </c>
      <c r="AI94" s="223">
        <v>38.506971307564356</v>
      </c>
      <c r="AJ94" s="223">
        <v>47.150562640638988</v>
      </c>
      <c r="AK94" s="223">
        <v>52.29624341464794</v>
      </c>
      <c r="AL94" s="223">
        <v>52.293513028098104</v>
      </c>
      <c r="AM94" s="223">
        <v>59.320850414677878</v>
      </c>
      <c r="AN94" s="223">
        <v>65.162003656664382</v>
      </c>
      <c r="AO94" s="223">
        <v>68.732000711900454</v>
      </c>
      <c r="AP94" s="223">
        <v>72.897190929419153</v>
      </c>
      <c r="AQ94" s="223">
        <v>72.497724082681913</v>
      </c>
      <c r="AR94" s="223">
        <v>75.357064469233777</v>
      </c>
      <c r="AS94" s="223">
        <v>78.328557275639426</v>
      </c>
      <c r="AT94" s="223">
        <v>84.869633813664436</v>
      </c>
      <c r="AU94" s="223">
        <v>84.204623125351773</v>
      </c>
      <c r="AV94" s="223">
        <v>87.82703740762345</v>
      </c>
      <c r="AW94" s="223">
        <v>100.64290143600581</v>
      </c>
      <c r="AX94" s="223">
        <v>99.962631834683989</v>
      </c>
      <c r="AY94" s="223">
        <v>111.98682238530427</v>
      </c>
      <c r="AZ94" s="223">
        <v>121.65967942422334</v>
      </c>
    </row>
    <row r="95" spans="1:52" ht="12" customHeight="1" x14ac:dyDescent="0.35">
      <c r="A95" s="224" t="s">
        <v>2599</v>
      </c>
      <c r="B95" s="225">
        <v>0</v>
      </c>
      <c r="C95" s="225">
        <v>0</v>
      </c>
      <c r="D95" s="225">
        <v>0</v>
      </c>
      <c r="E95" s="225">
        <v>0</v>
      </c>
      <c r="F95" s="225">
        <v>0</v>
      </c>
      <c r="G95" s="225">
        <v>0</v>
      </c>
      <c r="H95" s="225">
        <v>0</v>
      </c>
      <c r="I95" s="225">
        <v>0</v>
      </c>
      <c r="J95" s="225">
        <v>0</v>
      </c>
      <c r="K95" s="225">
        <v>0</v>
      </c>
      <c r="L95" s="225">
        <v>0</v>
      </c>
      <c r="M95" s="225">
        <v>0</v>
      </c>
      <c r="N95" s="225">
        <v>0</v>
      </c>
      <c r="O95" s="225">
        <v>0</v>
      </c>
      <c r="P95" s="225">
        <v>0</v>
      </c>
      <c r="Q95" s="225">
        <v>0</v>
      </c>
      <c r="R95" s="225">
        <v>0</v>
      </c>
      <c r="S95" s="225">
        <v>0</v>
      </c>
      <c r="T95" s="225">
        <v>0</v>
      </c>
      <c r="U95" s="225">
        <v>0</v>
      </c>
      <c r="V95" s="225">
        <v>0</v>
      </c>
      <c r="W95" s="225">
        <v>0</v>
      </c>
      <c r="X95" s="225">
        <v>0</v>
      </c>
      <c r="Y95" s="225">
        <v>0</v>
      </c>
      <c r="Z95" s="225">
        <v>0</v>
      </c>
      <c r="AA95" s="225">
        <v>0</v>
      </c>
      <c r="AB95" s="225">
        <v>0</v>
      </c>
      <c r="AC95" s="225">
        <v>0</v>
      </c>
      <c r="AD95" s="225">
        <v>0</v>
      </c>
      <c r="AE95" s="225">
        <v>0</v>
      </c>
      <c r="AF95" s="225">
        <v>0</v>
      </c>
      <c r="AG95" s="225">
        <v>0</v>
      </c>
      <c r="AH95" s="225">
        <v>0</v>
      </c>
      <c r="AI95" s="225">
        <v>0</v>
      </c>
      <c r="AJ95" s="225">
        <v>0</v>
      </c>
      <c r="AK95" s="225">
        <v>0</v>
      </c>
      <c r="AL95" s="225">
        <v>0</v>
      </c>
      <c r="AM95" s="225">
        <v>0</v>
      </c>
      <c r="AN95" s="225">
        <v>0</v>
      </c>
      <c r="AO95" s="225">
        <v>0</v>
      </c>
      <c r="AP95" s="225">
        <v>0</v>
      </c>
      <c r="AQ95" s="225">
        <v>0</v>
      </c>
      <c r="AR95" s="225">
        <v>0</v>
      </c>
      <c r="AS95" s="225">
        <v>0</v>
      </c>
      <c r="AT95" s="225">
        <v>0</v>
      </c>
      <c r="AU95" s="225">
        <v>0</v>
      </c>
      <c r="AV95" s="225">
        <v>0</v>
      </c>
      <c r="AW95" s="225">
        <v>0</v>
      </c>
      <c r="AX95" s="225">
        <v>0</v>
      </c>
      <c r="AY95" s="225">
        <v>0</v>
      </c>
      <c r="AZ95" s="225">
        <v>0</v>
      </c>
    </row>
    <row r="96" spans="1:52" ht="12" customHeight="1" x14ac:dyDescent="0.35">
      <c r="A96" s="226" t="s">
        <v>2600</v>
      </c>
      <c r="B96" s="227">
        <v>0</v>
      </c>
      <c r="C96" s="227">
        <v>0</v>
      </c>
      <c r="D96" s="227">
        <v>0</v>
      </c>
      <c r="E96" s="227">
        <v>0</v>
      </c>
      <c r="F96" s="227">
        <v>0</v>
      </c>
      <c r="G96" s="227">
        <v>0</v>
      </c>
      <c r="H96" s="227">
        <v>0</v>
      </c>
      <c r="I96" s="227">
        <v>0</v>
      </c>
      <c r="J96" s="227">
        <v>0</v>
      </c>
      <c r="K96" s="227">
        <v>0</v>
      </c>
      <c r="L96" s="227">
        <v>0</v>
      </c>
      <c r="M96" s="227">
        <v>0</v>
      </c>
      <c r="N96" s="227">
        <v>0</v>
      </c>
      <c r="O96" s="227">
        <v>0</v>
      </c>
      <c r="P96" s="227">
        <v>0</v>
      </c>
      <c r="Q96" s="227">
        <v>0</v>
      </c>
      <c r="R96" s="227">
        <v>0</v>
      </c>
      <c r="S96" s="227">
        <v>0</v>
      </c>
      <c r="T96" s="227">
        <v>0</v>
      </c>
      <c r="U96" s="227">
        <v>0</v>
      </c>
      <c r="V96" s="227">
        <v>0</v>
      </c>
      <c r="W96" s="227">
        <v>0</v>
      </c>
      <c r="X96" s="227">
        <v>0</v>
      </c>
      <c r="Y96" s="227">
        <v>0</v>
      </c>
      <c r="Z96" s="227">
        <v>0</v>
      </c>
      <c r="AA96" s="227">
        <v>0</v>
      </c>
      <c r="AB96" s="227">
        <v>0</v>
      </c>
      <c r="AC96" s="227">
        <v>0</v>
      </c>
      <c r="AD96" s="227">
        <v>0</v>
      </c>
      <c r="AE96" s="227">
        <v>0</v>
      </c>
      <c r="AF96" s="227">
        <v>0</v>
      </c>
      <c r="AG96" s="227">
        <v>0</v>
      </c>
      <c r="AH96" s="227">
        <v>0</v>
      </c>
      <c r="AI96" s="227">
        <v>0</v>
      </c>
      <c r="AJ96" s="227">
        <v>0</v>
      </c>
      <c r="AK96" s="227">
        <v>0</v>
      </c>
      <c r="AL96" s="227">
        <v>0</v>
      </c>
      <c r="AM96" s="227">
        <v>0</v>
      </c>
      <c r="AN96" s="227">
        <v>0</v>
      </c>
      <c r="AO96" s="227">
        <v>0</v>
      </c>
      <c r="AP96" s="227">
        <v>0</v>
      </c>
      <c r="AQ96" s="227">
        <v>0</v>
      </c>
      <c r="AR96" s="227">
        <v>0</v>
      </c>
      <c r="AS96" s="227">
        <v>0</v>
      </c>
      <c r="AT96" s="227">
        <v>0</v>
      </c>
      <c r="AU96" s="227">
        <v>0</v>
      </c>
      <c r="AV96" s="227">
        <v>0</v>
      </c>
      <c r="AW96" s="227">
        <v>0</v>
      </c>
      <c r="AX96" s="227">
        <v>0</v>
      </c>
      <c r="AY96" s="227">
        <v>0</v>
      </c>
      <c r="AZ96" s="227">
        <v>0</v>
      </c>
    </row>
    <row r="97" spans="1:52" ht="12" customHeight="1" x14ac:dyDescent="0.35">
      <c r="A97" s="278"/>
      <c r="B97" s="279"/>
      <c r="C97" s="279"/>
      <c r="D97" s="279"/>
      <c r="E97" s="279"/>
      <c r="F97" s="279"/>
      <c r="G97" s="279"/>
      <c r="H97" s="279"/>
      <c r="I97" s="279"/>
      <c r="J97" s="279"/>
      <c r="K97" s="279"/>
      <c r="L97" s="279"/>
      <c r="M97" s="279"/>
      <c r="N97" s="279"/>
      <c r="O97" s="279"/>
      <c r="P97" s="279"/>
      <c r="Q97" s="279"/>
      <c r="R97" s="279"/>
      <c r="S97" s="279"/>
      <c r="T97" s="279"/>
      <c r="U97" s="279"/>
      <c r="V97" s="279"/>
      <c r="W97" s="279"/>
      <c r="X97" s="279"/>
      <c r="Y97" s="279"/>
      <c r="Z97" s="279"/>
      <c r="AA97" s="279"/>
      <c r="AB97" s="279"/>
      <c r="AC97" s="279"/>
      <c r="AD97" s="279"/>
      <c r="AE97" s="279"/>
      <c r="AF97" s="279"/>
      <c r="AG97" s="279"/>
      <c r="AH97" s="279"/>
      <c r="AI97" s="279"/>
      <c r="AJ97" s="279"/>
      <c r="AK97" s="279"/>
      <c r="AL97" s="279"/>
      <c r="AM97" s="279"/>
      <c r="AN97" s="279"/>
      <c r="AO97" s="279"/>
      <c r="AP97" s="279"/>
      <c r="AQ97" s="279"/>
      <c r="AR97" s="279"/>
      <c r="AS97" s="279"/>
      <c r="AT97" s="279"/>
      <c r="AU97" s="279"/>
      <c r="AV97" s="279"/>
      <c r="AW97" s="279"/>
      <c r="AX97" s="279"/>
      <c r="AY97" s="279"/>
      <c r="AZ97" s="279"/>
    </row>
    <row r="98" spans="1:52" ht="12" customHeight="1" x14ac:dyDescent="0.35">
      <c r="A98" s="204" t="s">
        <v>2601</v>
      </c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  <c r="AN98" s="230"/>
      <c r="AO98" s="230"/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</row>
    <row r="99" spans="1:52" ht="12" customHeight="1" x14ac:dyDescent="0.35">
      <c r="A99" s="231" t="s">
        <v>2602</v>
      </c>
      <c r="B99" s="232">
        <v>66700.5713347532</v>
      </c>
      <c r="C99" s="232">
        <v>64105.872507499975</v>
      </c>
      <c r="D99" s="232">
        <v>61991.066436499998</v>
      </c>
      <c r="E99" s="232">
        <v>65044.049089999979</v>
      </c>
      <c r="F99" s="232">
        <v>65297.916976499982</v>
      </c>
      <c r="G99" s="232">
        <v>62486.797259958737</v>
      </c>
      <c r="H99" s="232">
        <v>63611.150772499983</v>
      </c>
      <c r="I99" s="232">
        <v>61875.907750499944</v>
      </c>
      <c r="J99" s="232">
        <v>58422.935891499976</v>
      </c>
      <c r="K99" s="232">
        <v>42368.597639500018</v>
      </c>
      <c r="L99" s="232">
        <v>51288.075538322533</v>
      </c>
      <c r="M99" s="232">
        <v>51545.213833749367</v>
      </c>
      <c r="N99" s="232">
        <v>50274.389000970987</v>
      </c>
      <c r="O99" s="232">
        <v>49808.129913332086</v>
      </c>
      <c r="P99" s="232">
        <v>49531.334470700196</v>
      </c>
      <c r="Q99" s="232">
        <v>50174.446810645139</v>
      </c>
      <c r="R99" s="232">
        <v>49035.466731104956</v>
      </c>
      <c r="S99" s="232">
        <v>50041.415537068169</v>
      </c>
      <c r="T99" s="232">
        <v>47766.842978423083</v>
      </c>
      <c r="U99" s="232">
        <v>47282.018113774582</v>
      </c>
      <c r="V99" s="232">
        <v>46530.796977618935</v>
      </c>
      <c r="W99" s="232">
        <v>46393.278234294048</v>
      </c>
      <c r="X99" s="232">
        <v>46150.487345029389</v>
      </c>
      <c r="Y99" s="232">
        <v>45349.588945218864</v>
      </c>
      <c r="Z99" s="232">
        <v>45045.984999661094</v>
      </c>
      <c r="AA99" s="232">
        <v>45006.216571047524</v>
      </c>
      <c r="AB99" s="232">
        <v>45168.385205234583</v>
      </c>
      <c r="AC99" s="232">
        <v>45355.094498462116</v>
      </c>
      <c r="AD99" s="232">
        <v>45524.409835253035</v>
      </c>
      <c r="AE99" s="232">
        <v>45544.771548630873</v>
      </c>
      <c r="AF99" s="232">
        <v>45287.882371671221</v>
      </c>
      <c r="AG99" s="232">
        <v>45181.719317177558</v>
      </c>
      <c r="AH99" s="232">
        <v>44990.799616205994</v>
      </c>
      <c r="AI99" s="232">
        <v>44488.56270289862</v>
      </c>
      <c r="AJ99" s="232">
        <v>43986.594538061916</v>
      </c>
      <c r="AK99" s="232">
        <v>43549.230215070071</v>
      </c>
      <c r="AL99" s="232">
        <v>43353.959955722654</v>
      </c>
      <c r="AM99" s="232">
        <v>43212.20454548017</v>
      </c>
      <c r="AN99" s="232">
        <v>42825.09069130203</v>
      </c>
      <c r="AO99" s="232">
        <v>42582.047673756562</v>
      </c>
      <c r="AP99" s="232">
        <v>42388.302505469634</v>
      </c>
      <c r="AQ99" s="232">
        <v>42316.562185961615</v>
      </c>
      <c r="AR99" s="232">
        <v>42273.144508881873</v>
      </c>
      <c r="AS99" s="232">
        <v>42148.410968365446</v>
      </c>
      <c r="AT99" s="232">
        <v>41984.288574263199</v>
      </c>
      <c r="AU99" s="232">
        <v>41862.895611836168</v>
      </c>
      <c r="AV99" s="232">
        <v>41901.560987166726</v>
      </c>
      <c r="AW99" s="232">
        <v>41738.832178996585</v>
      </c>
      <c r="AX99" s="232">
        <v>41490.475601776881</v>
      </c>
      <c r="AY99" s="232">
        <v>41269.682623900757</v>
      </c>
      <c r="AZ99" s="232">
        <v>41053.563049449025</v>
      </c>
    </row>
    <row r="100" spans="1:52" ht="12" customHeight="1" x14ac:dyDescent="0.35">
      <c r="A100" s="233" t="s">
        <v>2603</v>
      </c>
      <c r="B100" s="234">
        <v>29896.217219825125</v>
      </c>
      <c r="C100" s="234">
        <v>29049.975509999975</v>
      </c>
      <c r="D100" s="234">
        <v>28066.291303999988</v>
      </c>
      <c r="E100" s="234">
        <v>30017.544519999989</v>
      </c>
      <c r="F100" s="234">
        <v>29125.647043999972</v>
      </c>
      <c r="G100" s="234">
        <v>28143.927041560011</v>
      </c>
      <c r="H100" s="234">
        <v>28857.247035000008</v>
      </c>
      <c r="I100" s="234">
        <v>27971.388627999979</v>
      </c>
      <c r="J100" s="234">
        <v>26011.439038999986</v>
      </c>
      <c r="K100" s="234">
        <v>18669.725392000015</v>
      </c>
      <c r="L100" s="234">
        <v>23248.873661104888</v>
      </c>
      <c r="M100" s="234">
        <v>23457.349920634919</v>
      </c>
      <c r="N100" s="234">
        <v>22846.699989627821</v>
      </c>
      <c r="O100" s="234">
        <v>23080.09074459779</v>
      </c>
      <c r="P100" s="234">
        <v>23356.428814192543</v>
      </c>
      <c r="Q100" s="234">
        <v>23815.245228801221</v>
      </c>
      <c r="R100" s="234">
        <v>23121.06907765946</v>
      </c>
      <c r="S100" s="234">
        <v>23443.24185714488</v>
      </c>
      <c r="T100" s="234">
        <v>22136.747249299951</v>
      </c>
      <c r="U100" s="234">
        <v>21851.14218193556</v>
      </c>
      <c r="V100" s="234">
        <v>21469.542841597999</v>
      </c>
      <c r="W100" s="234">
        <v>21404.114482135436</v>
      </c>
      <c r="X100" s="234">
        <v>21245.206283876221</v>
      </c>
      <c r="Y100" s="234">
        <v>20692.103616760985</v>
      </c>
      <c r="Z100" s="234">
        <v>20582.565810146076</v>
      </c>
      <c r="AA100" s="234">
        <v>20579.561766539198</v>
      </c>
      <c r="AB100" s="234">
        <v>20670.587825265648</v>
      </c>
      <c r="AC100" s="234">
        <v>20789.523367398382</v>
      </c>
      <c r="AD100" s="234">
        <v>20886.845749217737</v>
      </c>
      <c r="AE100" s="234">
        <v>20882.488652167493</v>
      </c>
      <c r="AF100" s="234">
        <v>20729.403130176506</v>
      </c>
      <c r="AG100" s="234">
        <v>20681.123252759939</v>
      </c>
      <c r="AH100" s="234">
        <v>20537.851276447669</v>
      </c>
      <c r="AI100" s="234">
        <v>20229.775022029404</v>
      </c>
      <c r="AJ100" s="234">
        <v>19908.055229498488</v>
      </c>
      <c r="AK100" s="234">
        <v>19629.518313768309</v>
      </c>
      <c r="AL100" s="234">
        <v>19486.118642006957</v>
      </c>
      <c r="AM100" s="234">
        <v>19314.515643067094</v>
      </c>
      <c r="AN100" s="234">
        <v>18986.171651346573</v>
      </c>
      <c r="AO100" s="234">
        <v>18743.359460873213</v>
      </c>
      <c r="AP100" s="234">
        <v>18501.8608948416</v>
      </c>
      <c r="AQ100" s="234">
        <v>18324.375195383393</v>
      </c>
      <c r="AR100" s="234">
        <v>18119.946088837147</v>
      </c>
      <c r="AS100" s="234">
        <v>17848.600827689967</v>
      </c>
      <c r="AT100" s="234">
        <v>17455.124074899832</v>
      </c>
      <c r="AU100" s="234">
        <v>17155.37736507451</v>
      </c>
      <c r="AV100" s="234">
        <v>16824.732970231755</v>
      </c>
      <c r="AW100" s="234">
        <v>16232.510304353622</v>
      </c>
      <c r="AX100" s="234">
        <v>15776.952873039405</v>
      </c>
      <c r="AY100" s="234">
        <v>14808.49594565316</v>
      </c>
      <c r="AZ100" s="234">
        <v>14074.109258051178</v>
      </c>
    </row>
    <row r="101" spans="1:52" ht="12" customHeight="1" x14ac:dyDescent="0.35">
      <c r="A101" s="237" t="s">
        <v>2798</v>
      </c>
      <c r="B101" s="238">
        <v>8210.4117662637364</v>
      </c>
      <c r="C101" s="238">
        <v>8495.326739999975</v>
      </c>
      <c r="D101" s="238">
        <v>8020.8610039999876</v>
      </c>
      <c r="E101" s="238">
        <v>9164.5754499999948</v>
      </c>
      <c r="F101" s="238">
        <v>9839.1805139999778</v>
      </c>
      <c r="G101" s="238">
        <v>10268.452457553531</v>
      </c>
      <c r="H101" s="238">
        <v>10362.704195000011</v>
      </c>
      <c r="I101" s="238">
        <v>9927.1063279999817</v>
      </c>
      <c r="J101" s="238">
        <v>9196.5991689999937</v>
      </c>
      <c r="K101" s="238">
        <v>6053.5011220000142</v>
      </c>
      <c r="L101" s="238">
        <v>9133.3611987361837</v>
      </c>
      <c r="M101" s="238">
        <v>9649.996612191826</v>
      </c>
      <c r="N101" s="238">
        <v>10181.282094522216</v>
      </c>
      <c r="O101" s="238">
        <v>10805.994389118332</v>
      </c>
      <c r="P101" s="238">
        <v>11490.467122183334</v>
      </c>
      <c r="Q101" s="238">
        <v>12437.893774950096</v>
      </c>
      <c r="R101" s="238">
        <v>12096.216470746805</v>
      </c>
      <c r="S101" s="238">
        <v>12236.187700817394</v>
      </c>
      <c r="T101" s="238">
        <v>11609.137283858456</v>
      </c>
      <c r="U101" s="238">
        <v>11470.571959548664</v>
      </c>
      <c r="V101" s="238">
        <v>11284.815033877025</v>
      </c>
      <c r="W101" s="238">
        <v>11256.086464798131</v>
      </c>
      <c r="X101" s="238">
        <v>11192.949391620341</v>
      </c>
      <c r="Y101" s="238">
        <v>10778.154195368119</v>
      </c>
      <c r="Z101" s="238">
        <v>10720.128118078806</v>
      </c>
      <c r="AA101" s="238">
        <v>10718.968734866297</v>
      </c>
      <c r="AB101" s="238">
        <v>10766.791468022662</v>
      </c>
      <c r="AC101" s="238">
        <v>10838.594888242495</v>
      </c>
      <c r="AD101" s="238">
        <v>10891.034106769612</v>
      </c>
      <c r="AE101" s="238">
        <v>10896.682788724298</v>
      </c>
      <c r="AF101" s="238">
        <v>10821.00737209742</v>
      </c>
      <c r="AG101" s="238">
        <v>10806.664968356205</v>
      </c>
      <c r="AH101" s="238">
        <v>10755.466549741926</v>
      </c>
      <c r="AI101" s="238">
        <v>10610.675310902549</v>
      </c>
      <c r="AJ101" s="238">
        <v>10461.868284490116</v>
      </c>
      <c r="AK101" s="238">
        <v>10334.251495036759</v>
      </c>
      <c r="AL101" s="238">
        <v>10264.474464347246</v>
      </c>
      <c r="AM101" s="238">
        <v>10203.008403524285</v>
      </c>
      <c r="AN101" s="238">
        <v>10035.311565179603</v>
      </c>
      <c r="AO101" s="238">
        <v>9937.1944530201908</v>
      </c>
      <c r="AP101" s="238">
        <v>9844.1010604795065</v>
      </c>
      <c r="AQ101" s="238">
        <v>9779.4018282117795</v>
      </c>
      <c r="AR101" s="238">
        <v>9712.7214206412955</v>
      </c>
      <c r="AS101" s="238">
        <v>9615.5763781654296</v>
      </c>
      <c r="AT101" s="238">
        <v>9473.5976973366178</v>
      </c>
      <c r="AU101" s="238">
        <v>9350.109265073128</v>
      </c>
      <c r="AV101" s="238">
        <v>9246.4548150214705</v>
      </c>
      <c r="AW101" s="238">
        <v>9096.7459541771022</v>
      </c>
      <c r="AX101" s="238">
        <v>8917.7398673420703</v>
      </c>
      <c r="AY101" s="238">
        <v>8521.9764616388293</v>
      </c>
      <c r="AZ101" s="238">
        <v>8331.2872459043283</v>
      </c>
    </row>
    <row r="102" spans="1:52" ht="12" customHeight="1" x14ac:dyDescent="0.35">
      <c r="A102" s="237" t="s">
        <v>2624</v>
      </c>
      <c r="B102" s="238">
        <v>21685.805453561388</v>
      </c>
      <c r="C102" s="238">
        <v>20554.64877</v>
      </c>
      <c r="D102" s="238">
        <v>20045.4303</v>
      </c>
      <c r="E102" s="238">
        <v>20852.969069999996</v>
      </c>
      <c r="F102" s="238">
        <v>19286.466529999994</v>
      </c>
      <c r="G102" s="238">
        <v>17875.474584006482</v>
      </c>
      <c r="H102" s="238">
        <v>18494.542839999995</v>
      </c>
      <c r="I102" s="238">
        <v>18044.282299999999</v>
      </c>
      <c r="J102" s="238">
        <v>16814.839869999993</v>
      </c>
      <c r="K102" s="238">
        <v>12616.224269999999</v>
      </c>
      <c r="L102" s="238">
        <v>14115.512462368706</v>
      </c>
      <c r="M102" s="238">
        <v>13807.353308443093</v>
      </c>
      <c r="N102" s="238">
        <v>12665.417895105606</v>
      </c>
      <c r="O102" s="238">
        <v>12274.096355479458</v>
      </c>
      <c r="P102" s="238">
        <v>11865.961692009207</v>
      </c>
      <c r="Q102" s="238">
        <v>11377.351453851126</v>
      </c>
      <c r="R102" s="238">
        <v>11024.852606912655</v>
      </c>
      <c r="S102" s="238">
        <v>11207.054156327484</v>
      </c>
      <c r="T102" s="238">
        <v>10527.609965441497</v>
      </c>
      <c r="U102" s="238">
        <v>10380.570222386896</v>
      </c>
      <c r="V102" s="238">
        <v>10184.727807720974</v>
      </c>
      <c r="W102" s="238">
        <v>10148.028017337305</v>
      </c>
      <c r="X102" s="238">
        <v>10052.256892255878</v>
      </c>
      <c r="Y102" s="238">
        <v>9913.9494213928665</v>
      </c>
      <c r="Z102" s="238">
        <v>9862.4376920672694</v>
      </c>
      <c r="AA102" s="238">
        <v>9860.5930316728991</v>
      </c>
      <c r="AB102" s="238">
        <v>9903.7963572429853</v>
      </c>
      <c r="AC102" s="238">
        <v>9950.9284791558894</v>
      </c>
      <c r="AD102" s="238">
        <v>9995.811642448125</v>
      </c>
      <c r="AE102" s="238">
        <v>9985.8058634431964</v>
      </c>
      <c r="AF102" s="238">
        <v>9908.3957580790848</v>
      </c>
      <c r="AG102" s="238">
        <v>9874.4582844037341</v>
      </c>
      <c r="AH102" s="238">
        <v>9782.3847267057408</v>
      </c>
      <c r="AI102" s="238">
        <v>9619.0997111268571</v>
      </c>
      <c r="AJ102" s="238">
        <v>9446.1869450083705</v>
      </c>
      <c r="AK102" s="238">
        <v>9295.2668187315503</v>
      </c>
      <c r="AL102" s="238">
        <v>9221.6441776597094</v>
      </c>
      <c r="AM102" s="238">
        <v>9111.5072395428087</v>
      </c>
      <c r="AN102" s="238">
        <v>8950.8600861669711</v>
      </c>
      <c r="AO102" s="238">
        <v>8806.165007853022</v>
      </c>
      <c r="AP102" s="238">
        <v>8657.7598343620921</v>
      </c>
      <c r="AQ102" s="238">
        <v>8544.9733671716149</v>
      </c>
      <c r="AR102" s="238">
        <v>8407.2246681958532</v>
      </c>
      <c r="AS102" s="238">
        <v>8233.0244495245388</v>
      </c>
      <c r="AT102" s="238">
        <v>7981.5263775632129</v>
      </c>
      <c r="AU102" s="238">
        <v>7805.2681000013818</v>
      </c>
      <c r="AV102" s="238">
        <v>7578.2781552102851</v>
      </c>
      <c r="AW102" s="238">
        <v>7135.7643501765197</v>
      </c>
      <c r="AX102" s="238">
        <v>6859.2130056973356</v>
      </c>
      <c r="AY102" s="238">
        <v>6286.5194840143304</v>
      </c>
      <c r="AZ102" s="238">
        <v>5742.8220121468494</v>
      </c>
    </row>
    <row r="103" spans="1:52" ht="12" customHeight="1" x14ac:dyDescent="0.35">
      <c r="A103" s="235" t="s">
        <v>2604</v>
      </c>
      <c r="B103" s="236">
        <v>3644.3406940742675</v>
      </c>
      <c r="C103" s="236">
        <v>3560.832192500015</v>
      </c>
      <c r="D103" s="236">
        <v>3064.0870050000021</v>
      </c>
      <c r="E103" s="236">
        <v>3178.775969999997</v>
      </c>
      <c r="F103" s="236">
        <v>3285.156249999995</v>
      </c>
      <c r="G103" s="236">
        <v>3017.5249749065647</v>
      </c>
      <c r="H103" s="236">
        <v>2877.9148799999984</v>
      </c>
      <c r="I103" s="236">
        <v>2618.6969799999911</v>
      </c>
      <c r="J103" s="236">
        <v>2433.3564475000039</v>
      </c>
      <c r="K103" s="236">
        <v>1542.712205</v>
      </c>
      <c r="L103" s="236">
        <v>1800.8436792242001</v>
      </c>
      <c r="M103" s="236">
        <v>1579.6849267809393</v>
      </c>
      <c r="N103" s="236">
        <v>1310.4585674015802</v>
      </c>
      <c r="O103" s="236">
        <v>1198.9536549244074</v>
      </c>
      <c r="P103" s="236">
        <v>1065.6259130504916</v>
      </c>
      <c r="Q103" s="236">
        <v>867.59850704377891</v>
      </c>
      <c r="R103" s="236">
        <v>899.42767631048048</v>
      </c>
      <c r="S103" s="236">
        <v>920.54161128981082</v>
      </c>
      <c r="T103" s="236">
        <v>884.36759511876392</v>
      </c>
      <c r="U103" s="236">
        <v>874.56247983989886</v>
      </c>
      <c r="V103" s="236">
        <v>852.32357662405184</v>
      </c>
      <c r="W103" s="236">
        <v>848.85123119675006</v>
      </c>
      <c r="X103" s="236">
        <v>842.47758351853815</v>
      </c>
      <c r="Y103" s="236">
        <v>762.94993321663981</v>
      </c>
      <c r="Z103" s="236">
        <v>748.63284551449124</v>
      </c>
      <c r="AA103" s="236">
        <v>739.97593896521573</v>
      </c>
      <c r="AB103" s="236">
        <v>728.64562356123156</v>
      </c>
      <c r="AC103" s="236">
        <v>725.88899805143717</v>
      </c>
      <c r="AD103" s="236">
        <v>718.70484650749199</v>
      </c>
      <c r="AE103" s="236">
        <v>717.28393185387222</v>
      </c>
      <c r="AF103" s="236">
        <v>706.49506482200593</v>
      </c>
      <c r="AG103" s="236">
        <v>703.7896665155688</v>
      </c>
      <c r="AH103" s="236">
        <v>701.56743040560048</v>
      </c>
      <c r="AI103" s="236">
        <v>694.50492802810356</v>
      </c>
      <c r="AJ103" s="236">
        <v>688.28527946192139</v>
      </c>
      <c r="AK103" s="236">
        <v>681.16378934439342</v>
      </c>
      <c r="AL103" s="236">
        <v>676.12630072867125</v>
      </c>
      <c r="AM103" s="236">
        <v>670.92476283510803</v>
      </c>
      <c r="AN103" s="236">
        <v>653.09826146838452</v>
      </c>
      <c r="AO103" s="236">
        <v>646.73829803210697</v>
      </c>
      <c r="AP103" s="236">
        <v>637.5073768946379</v>
      </c>
      <c r="AQ103" s="236">
        <v>634.13059768771666</v>
      </c>
      <c r="AR103" s="236">
        <v>628.5546408222865</v>
      </c>
      <c r="AS103" s="236">
        <v>622.1187948911886</v>
      </c>
      <c r="AT103" s="236">
        <v>615.36778481427143</v>
      </c>
      <c r="AU103" s="236">
        <v>609.04481448894239</v>
      </c>
      <c r="AV103" s="236">
        <v>605.27764869437033</v>
      </c>
      <c r="AW103" s="236">
        <v>595.84698451442353</v>
      </c>
      <c r="AX103" s="236">
        <v>586.76125998220857</v>
      </c>
      <c r="AY103" s="236">
        <v>567.12141268206506</v>
      </c>
      <c r="AZ103" s="236">
        <v>555.55646639208669</v>
      </c>
    </row>
    <row r="104" spans="1:52" ht="12" customHeight="1" x14ac:dyDescent="0.35">
      <c r="A104" s="237" t="s">
        <v>2605</v>
      </c>
      <c r="B104" s="238">
        <v>0</v>
      </c>
      <c r="C104" s="238">
        <v>0</v>
      </c>
      <c r="D104" s="238">
        <v>0</v>
      </c>
      <c r="E104" s="238">
        <v>0</v>
      </c>
      <c r="F104" s="238">
        <v>0</v>
      </c>
      <c r="G104" s="238">
        <v>0</v>
      </c>
      <c r="H104" s="238">
        <v>0</v>
      </c>
      <c r="I104" s="238">
        <v>0</v>
      </c>
      <c r="J104" s="238">
        <v>0</v>
      </c>
      <c r="K104" s="238">
        <v>0</v>
      </c>
      <c r="L104" s="238">
        <v>0</v>
      </c>
      <c r="M104" s="238">
        <v>0</v>
      </c>
      <c r="N104" s="238">
        <v>0</v>
      </c>
      <c r="O104" s="238">
        <v>0</v>
      </c>
      <c r="P104" s="238">
        <v>0</v>
      </c>
      <c r="Q104" s="238">
        <v>0</v>
      </c>
      <c r="R104" s="238">
        <v>0</v>
      </c>
      <c r="S104" s="238">
        <v>0</v>
      </c>
      <c r="T104" s="238">
        <v>0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0</v>
      </c>
      <c r="AC104" s="238">
        <v>0</v>
      </c>
      <c r="AD104" s="238">
        <v>0</v>
      </c>
      <c r="AE104" s="238">
        <v>0</v>
      </c>
      <c r="AF104" s="238">
        <v>0</v>
      </c>
      <c r="AG104" s="238">
        <v>0</v>
      </c>
      <c r="AH104" s="238">
        <v>0</v>
      </c>
      <c r="AI104" s="238">
        <v>0</v>
      </c>
      <c r="AJ104" s="238">
        <v>0</v>
      </c>
      <c r="AK104" s="238">
        <v>0</v>
      </c>
      <c r="AL104" s="238">
        <v>0</v>
      </c>
      <c r="AM104" s="238">
        <v>0</v>
      </c>
      <c r="AN104" s="238">
        <v>0</v>
      </c>
      <c r="AO104" s="238">
        <v>0</v>
      </c>
      <c r="AP104" s="238">
        <v>0</v>
      </c>
      <c r="AQ104" s="238">
        <v>0</v>
      </c>
      <c r="AR104" s="238">
        <v>0</v>
      </c>
      <c r="AS104" s="238">
        <v>0</v>
      </c>
      <c r="AT104" s="238">
        <v>0</v>
      </c>
      <c r="AU104" s="238">
        <v>0</v>
      </c>
      <c r="AV104" s="238">
        <v>0</v>
      </c>
      <c r="AW104" s="238">
        <v>0</v>
      </c>
      <c r="AX104" s="238">
        <v>0</v>
      </c>
      <c r="AY104" s="238">
        <v>0</v>
      </c>
      <c r="AZ104" s="238">
        <v>0</v>
      </c>
    </row>
    <row r="105" spans="1:52" ht="12" customHeight="1" x14ac:dyDescent="0.35">
      <c r="A105" s="237" t="s">
        <v>2606</v>
      </c>
      <c r="B105" s="238">
        <v>391.59077412292794</v>
      </c>
      <c r="C105" s="238">
        <v>473.9026600000015</v>
      </c>
      <c r="D105" s="238">
        <v>468.27583999999894</v>
      </c>
      <c r="E105" s="238">
        <v>422.3077699999991</v>
      </c>
      <c r="F105" s="238">
        <v>427.82456999999914</v>
      </c>
      <c r="G105" s="238">
        <v>412.75797659388326</v>
      </c>
      <c r="H105" s="238">
        <v>413.99762999999973</v>
      </c>
      <c r="I105" s="238">
        <v>402.65164999999973</v>
      </c>
      <c r="J105" s="238">
        <v>434.30519999999837</v>
      </c>
      <c r="K105" s="238">
        <v>334.34321000000034</v>
      </c>
      <c r="L105" s="238">
        <v>393.8025721050746</v>
      </c>
      <c r="M105" s="238">
        <v>382.80565757764191</v>
      </c>
      <c r="N105" s="238">
        <v>377.35603687830002</v>
      </c>
      <c r="O105" s="238">
        <v>302.85335265506751</v>
      </c>
      <c r="P105" s="238">
        <v>294.00826895509653</v>
      </c>
      <c r="Q105" s="238">
        <v>298.36335117878969</v>
      </c>
      <c r="R105" s="238">
        <v>314.08564110692743</v>
      </c>
      <c r="S105" s="238">
        <v>322.29235563114435</v>
      </c>
      <c r="T105" s="238">
        <v>306.28489084269904</v>
      </c>
      <c r="U105" s="238">
        <v>304.31410875754057</v>
      </c>
      <c r="V105" s="238">
        <v>295.40131654996696</v>
      </c>
      <c r="W105" s="238">
        <v>293.41234548288867</v>
      </c>
      <c r="X105" s="238">
        <v>290.52403145546123</v>
      </c>
      <c r="Y105" s="238">
        <v>266.64153016598601</v>
      </c>
      <c r="Z105" s="238">
        <v>260.63264367371301</v>
      </c>
      <c r="AA105" s="238">
        <v>254.89193341904945</v>
      </c>
      <c r="AB105" s="238">
        <v>250.70047753297976</v>
      </c>
      <c r="AC105" s="238">
        <v>250.84637384358646</v>
      </c>
      <c r="AD105" s="238">
        <v>251.58087128802782</v>
      </c>
      <c r="AE105" s="238">
        <v>253.47228007287711</v>
      </c>
      <c r="AF105" s="238">
        <v>252.18211899938927</v>
      </c>
      <c r="AG105" s="238">
        <v>252.3719433603201</v>
      </c>
      <c r="AH105" s="238">
        <v>252.2537368577195</v>
      </c>
      <c r="AI105" s="238">
        <v>250.56975704471117</v>
      </c>
      <c r="AJ105" s="238">
        <v>249.33736010622289</v>
      </c>
      <c r="AK105" s="238">
        <v>247.46070066594297</v>
      </c>
      <c r="AL105" s="238">
        <v>247.75269301935259</v>
      </c>
      <c r="AM105" s="238">
        <v>246.6934777374241</v>
      </c>
      <c r="AN105" s="238">
        <v>244.00690537107573</v>
      </c>
      <c r="AO105" s="238">
        <v>243.59736232930658</v>
      </c>
      <c r="AP105" s="238">
        <v>241.34162533841669</v>
      </c>
      <c r="AQ105" s="238">
        <v>241.34841800931434</v>
      </c>
      <c r="AR105" s="238">
        <v>240.6578597673946</v>
      </c>
      <c r="AS105" s="238">
        <v>239.58321239445425</v>
      </c>
      <c r="AT105" s="238">
        <v>239.05863162827271</v>
      </c>
      <c r="AU105" s="238">
        <v>238.71183342337835</v>
      </c>
      <c r="AV105" s="238">
        <v>239.25227782415368</v>
      </c>
      <c r="AW105" s="238">
        <v>235.27357320059352</v>
      </c>
      <c r="AX105" s="238">
        <v>231.44406876021588</v>
      </c>
      <c r="AY105" s="238">
        <v>225.12718215169863</v>
      </c>
      <c r="AZ105" s="238">
        <v>222.89152375339006</v>
      </c>
    </row>
    <row r="106" spans="1:52" ht="12" customHeight="1" x14ac:dyDescent="0.35">
      <c r="A106" s="237" t="s">
        <v>2607</v>
      </c>
      <c r="B106" s="238">
        <v>449.46562449308652</v>
      </c>
      <c r="C106" s="238">
        <v>452.02694000001355</v>
      </c>
      <c r="D106" s="238">
        <v>257.96264000000303</v>
      </c>
      <c r="E106" s="238">
        <v>227.03172249999739</v>
      </c>
      <c r="F106" s="238">
        <v>203.93990499999708</v>
      </c>
      <c r="G106" s="238">
        <v>206.44982651606355</v>
      </c>
      <c r="H106" s="238">
        <v>167.51839499999915</v>
      </c>
      <c r="I106" s="238">
        <v>158.94384749999131</v>
      </c>
      <c r="J106" s="238">
        <v>150.97008500000564</v>
      </c>
      <c r="K106" s="238">
        <v>124.70450499999987</v>
      </c>
      <c r="L106" s="238">
        <v>162.21973910091688</v>
      </c>
      <c r="M106" s="238">
        <v>135.09324379711614</v>
      </c>
      <c r="N106" s="238">
        <v>118.27251979630454</v>
      </c>
      <c r="O106" s="238">
        <v>111.92046686940191</v>
      </c>
      <c r="P106" s="238">
        <v>106.42362735204831</v>
      </c>
      <c r="Q106" s="238">
        <v>174.48785544100755</v>
      </c>
      <c r="R106" s="238">
        <v>175.05933862897388</v>
      </c>
      <c r="S106" s="238">
        <v>180.55647103122129</v>
      </c>
      <c r="T106" s="238">
        <v>171.893911836325</v>
      </c>
      <c r="U106" s="238">
        <v>168.93608196766027</v>
      </c>
      <c r="V106" s="238">
        <v>165.53096297777856</v>
      </c>
      <c r="W106" s="238">
        <v>164.4687240960653</v>
      </c>
      <c r="X106" s="238">
        <v>161.9621362326273</v>
      </c>
      <c r="Y106" s="238">
        <v>143.69652802957742</v>
      </c>
      <c r="Z106" s="238">
        <v>138.39435791171968</v>
      </c>
      <c r="AA106" s="238">
        <v>137.14946418321367</v>
      </c>
      <c r="AB106" s="238">
        <v>134.45270055250776</v>
      </c>
      <c r="AC106" s="238">
        <v>133.62725722885995</v>
      </c>
      <c r="AD106" s="238">
        <v>132.64304410809001</v>
      </c>
      <c r="AE106" s="238">
        <v>131.61059932189852</v>
      </c>
      <c r="AF106" s="238">
        <v>128.27008381452765</v>
      </c>
      <c r="AG106" s="238">
        <v>127.70127714904899</v>
      </c>
      <c r="AH106" s="238">
        <v>126.87620883699906</v>
      </c>
      <c r="AI106" s="238">
        <v>125.27529654115357</v>
      </c>
      <c r="AJ106" s="238">
        <v>123.50048531154523</v>
      </c>
      <c r="AK106" s="238">
        <v>121.79809556888019</v>
      </c>
      <c r="AL106" s="238">
        <v>120.08875664065707</v>
      </c>
      <c r="AM106" s="238">
        <v>118.10853164021628</v>
      </c>
      <c r="AN106" s="238">
        <v>111.91323955646132</v>
      </c>
      <c r="AO106" s="238">
        <v>110.00141526739047</v>
      </c>
      <c r="AP106" s="238">
        <v>106.71375455179718</v>
      </c>
      <c r="AQ106" s="238">
        <v>105.23422259397604</v>
      </c>
      <c r="AR106" s="238">
        <v>102.65697292992756</v>
      </c>
      <c r="AS106" s="238">
        <v>100.38142255789383</v>
      </c>
      <c r="AT106" s="238">
        <v>97.803389675164581</v>
      </c>
      <c r="AU106" s="238">
        <v>95.543441161371831</v>
      </c>
      <c r="AV106" s="238">
        <v>93.913696190934047</v>
      </c>
      <c r="AW106" s="238">
        <v>91.46983521325852</v>
      </c>
      <c r="AX106" s="238">
        <v>89.153253016332144</v>
      </c>
      <c r="AY106" s="238">
        <v>83.737530358461981</v>
      </c>
      <c r="AZ106" s="238">
        <v>80.870037156587742</v>
      </c>
    </row>
    <row r="107" spans="1:52" ht="12" customHeight="1" x14ac:dyDescent="0.35">
      <c r="A107" s="237" t="s">
        <v>2608</v>
      </c>
      <c r="B107" s="238">
        <v>2327.8872331299117</v>
      </c>
      <c r="C107" s="238">
        <v>2358.7010324999997</v>
      </c>
      <c r="D107" s="238">
        <v>2084.2403450000002</v>
      </c>
      <c r="E107" s="238">
        <v>2256.1633175000002</v>
      </c>
      <c r="F107" s="238">
        <v>2379.7919849999989</v>
      </c>
      <c r="G107" s="238">
        <v>2127.2659872127438</v>
      </c>
      <c r="H107" s="238">
        <v>2025.2964175000002</v>
      </c>
      <c r="I107" s="238">
        <v>1835.1238874999999</v>
      </c>
      <c r="J107" s="238">
        <v>1644.9185425000003</v>
      </c>
      <c r="K107" s="238">
        <v>890.41354999999919</v>
      </c>
      <c r="L107" s="238">
        <v>945.95899582264451</v>
      </c>
      <c r="M107" s="238">
        <v>892.33443719419972</v>
      </c>
      <c r="N107" s="238">
        <v>663.06786920692252</v>
      </c>
      <c r="O107" s="238">
        <v>630.60298209309383</v>
      </c>
      <c r="P107" s="238">
        <v>630.84641125111409</v>
      </c>
      <c r="Q107" s="238">
        <v>376.40611644617087</v>
      </c>
      <c r="R107" s="238">
        <v>391.34244676251802</v>
      </c>
      <c r="S107" s="238">
        <v>396.99244919204614</v>
      </c>
      <c r="T107" s="238">
        <v>387.30990359593329</v>
      </c>
      <c r="U107" s="238">
        <v>383.56249775304417</v>
      </c>
      <c r="V107" s="238">
        <v>375.68237507739497</v>
      </c>
      <c r="W107" s="238">
        <v>375.47677566241356</v>
      </c>
      <c r="X107" s="238">
        <v>375.5383111873337</v>
      </c>
      <c r="Y107" s="238">
        <v>344.64127630330495</v>
      </c>
      <c r="Z107" s="238">
        <v>342.53306735371746</v>
      </c>
      <c r="AA107" s="238">
        <v>342.00799440761779</v>
      </c>
      <c r="AB107" s="238">
        <v>337.6764752624465</v>
      </c>
      <c r="AC107" s="238">
        <v>336.05483035561133</v>
      </c>
      <c r="AD107" s="238">
        <v>329.50665562882182</v>
      </c>
      <c r="AE107" s="238">
        <v>327.37027338271594</v>
      </c>
      <c r="AF107" s="238">
        <v>321.38478774491551</v>
      </c>
      <c r="AG107" s="238">
        <v>319.13662875822507</v>
      </c>
      <c r="AH107" s="238">
        <v>317.95679428340225</v>
      </c>
      <c r="AI107" s="238">
        <v>314.2751877238934</v>
      </c>
      <c r="AJ107" s="238">
        <v>311.17837942826981</v>
      </c>
      <c r="AK107" s="238">
        <v>307.75185192368701</v>
      </c>
      <c r="AL107" s="238">
        <v>304.24466011755391</v>
      </c>
      <c r="AM107" s="238">
        <v>302.6280134197271</v>
      </c>
      <c r="AN107" s="238">
        <v>295.28910386374935</v>
      </c>
      <c r="AO107" s="238">
        <v>291.35942451036004</v>
      </c>
      <c r="AP107" s="238">
        <v>288.02444378041832</v>
      </c>
      <c r="AQ107" s="238">
        <v>286.44335136925145</v>
      </c>
      <c r="AR107" s="238">
        <v>284.37194047290637</v>
      </c>
      <c r="AS107" s="238">
        <v>281.52914473405843</v>
      </c>
      <c r="AT107" s="238">
        <v>277.96829757706519</v>
      </c>
      <c r="AU107" s="238">
        <v>274.32081453924997</v>
      </c>
      <c r="AV107" s="238">
        <v>271.69439232159425</v>
      </c>
      <c r="AW107" s="238">
        <v>268.72403474715503</v>
      </c>
      <c r="AX107" s="238">
        <v>265.85170025992937</v>
      </c>
      <c r="AY107" s="238">
        <v>257.99785140146281</v>
      </c>
      <c r="AZ107" s="238">
        <v>251.60433178152113</v>
      </c>
    </row>
    <row r="108" spans="1:52" ht="12" customHeight="1" x14ac:dyDescent="0.35">
      <c r="A108" s="237" t="s">
        <v>2609</v>
      </c>
      <c r="B108" s="238">
        <v>475.39706232834118</v>
      </c>
      <c r="C108" s="238">
        <v>276.20156000000026</v>
      </c>
      <c r="D108" s="238">
        <v>253.60818000000029</v>
      </c>
      <c r="E108" s="238">
        <v>273.27315999999996</v>
      </c>
      <c r="F108" s="238">
        <v>273.59978999999976</v>
      </c>
      <c r="G108" s="238">
        <v>271.05118458387398</v>
      </c>
      <c r="H108" s="238">
        <v>271.10243749999938</v>
      </c>
      <c r="I108" s="238">
        <v>221.97759500000001</v>
      </c>
      <c r="J108" s="238">
        <v>203.16261999999983</v>
      </c>
      <c r="K108" s="238">
        <v>193.2509400000005</v>
      </c>
      <c r="L108" s="238">
        <v>298.86237219556409</v>
      </c>
      <c r="M108" s="238">
        <v>169.4515882119818</v>
      </c>
      <c r="N108" s="238">
        <v>151.76214152005306</v>
      </c>
      <c r="O108" s="238">
        <v>153.57685330684424</v>
      </c>
      <c r="P108" s="238">
        <v>34.347605492232859</v>
      </c>
      <c r="Q108" s="238">
        <v>18.341183977810768</v>
      </c>
      <c r="R108" s="238">
        <v>18.940249812061108</v>
      </c>
      <c r="S108" s="238">
        <v>20.700335435398948</v>
      </c>
      <c r="T108" s="238">
        <v>18.878888843806568</v>
      </c>
      <c r="U108" s="238">
        <v>17.749791361653859</v>
      </c>
      <c r="V108" s="238">
        <v>15.708922018911423</v>
      </c>
      <c r="W108" s="238">
        <v>15.493385955382399</v>
      </c>
      <c r="X108" s="238">
        <v>14.453104643115935</v>
      </c>
      <c r="Y108" s="238">
        <v>7.9705987177714395</v>
      </c>
      <c r="Z108" s="238">
        <v>7.0727765753411518</v>
      </c>
      <c r="AA108" s="238">
        <v>5.9265469553348389</v>
      </c>
      <c r="AB108" s="238">
        <v>5.8159702132975379</v>
      </c>
      <c r="AC108" s="238">
        <v>5.3605366233794545</v>
      </c>
      <c r="AD108" s="238">
        <v>4.9742754825523798</v>
      </c>
      <c r="AE108" s="238">
        <v>4.8307790763805869</v>
      </c>
      <c r="AF108" s="238">
        <v>4.6580742631735292</v>
      </c>
      <c r="AG108" s="238">
        <v>4.5798172479747397</v>
      </c>
      <c r="AH108" s="238">
        <v>4.4806904274796153</v>
      </c>
      <c r="AI108" s="238">
        <v>4.3846867183455585</v>
      </c>
      <c r="AJ108" s="238">
        <v>4.2690546158834994</v>
      </c>
      <c r="AK108" s="238">
        <v>4.1531411858833769</v>
      </c>
      <c r="AL108" s="238">
        <v>4.0401909511077516</v>
      </c>
      <c r="AM108" s="238">
        <v>3.4947400377406024</v>
      </c>
      <c r="AN108" s="238">
        <v>1.8890126770980882</v>
      </c>
      <c r="AO108" s="238">
        <v>1.7800959250498187</v>
      </c>
      <c r="AP108" s="238">
        <v>1.4275532240057469</v>
      </c>
      <c r="AQ108" s="238">
        <v>1.1046057151748441</v>
      </c>
      <c r="AR108" s="238">
        <v>0.86786765205793515</v>
      </c>
      <c r="AS108" s="238">
        <v>0.62501520478210115</v>
      </c>
      <c r="AT108" s="238">
        <v>0.53746593376888896</v>
      </c>
      <c r="AU108" s="238">
        <v>0.46872536494221256</v>
      </c>
      <c r="AV108" s="238">
        <v>0.41728235768838051</v>
      </c>
      <c r="AW108" s="238">
        <v>0.37954135341645279</v>
      </c>
      <c r="AX108" s="238">
        <v>0.31223794573128116</v>
      </c>
      <c r="AY108" s="238">
        <v>0.25884877044156485</v>
      </c>
      <c r="AZ108" s="238">
        <v>0.19057370058783102</v>
      </c>
    </row>
    <row r="109" spans="1:52" ht="12" customHeight="1" x14ac:dyDescent="0.35">
      <c r="A109" s="235" t="s">
        <v>2610</v>
      </c>
      <c r="B109" s="236">
        <v>21843.603256078852</v>
      </c>
      <c r="C109" s="236">
        <v>20068.021577499996</v>
      </c>
      <c r="D109" s="236">
        <v>19617.824277500004</v>
      </c>
      <c r="E109" s="236">
        <v>20257.193962500001</v>
      </c>
      <c r="F109" s="236">
        <v>20902.255700000009</v>
      </c>
      <c r="G109" s="236">
        <v>19537.361307993175</v>
      </c>
      <c r="H109" s="236">
        <v>19689.391639999987</v>
      </c>
      <c r="I109" s="236">
        <v>19275.218669999987</v>
      </c>
      <c r="J109" s="236">
        <v>18369.130554999996</v>
      </c>
      <c r="K109" s="236">
        <v>13033.515185</v>
      </c>
      <c r="L109" s="236">
        <v>15850.368022727032</v>
      </c>
      <c r="M109" s="236">
        <v>15781.256080873518</v>
      </c>
      <c r="N109" s="236">
        <v>15639.408831648692</v>
      </c>
      <c r="O109" s="236">
        <v>15410.026646240214</v>
      </c>
      <c r="P109" s="236">
        <v>15118.958024982749</v>
      </c>
      <c r="Q109" s="236">
        <v>15463.322459289157</v>
      </c>
      <c r="R109" s="236">
        <v>15148.28938771478</v>
      </c>
      <c r="S109" s="236">
        <v>15469.048344164199</v>
      </c>
      <c r="T109" s="236">
        <v>14683.422572357313</v>
      </c>
      <c r="U109" s="236">
        <v>14476.740712052262</v>
      </c>
      <c r="V109" s="236">
        <v>14207.582050641633</v>
      </c>
      <c r="W109" s="236">
        <v>14164.387584145259</v>
      </c>
      <c r="X109" s="236">
        <v>14044.611551750189</v>
      </c>
      <c r="Y109" s="236">
        <v>13791.43027140587</v>
      </c>
      <c r="Z109" s="236">
        <v>13687.782090798893</v>
      </c>
      <c r="AA109" s="236">
        <v>13665.269977554941</v>
      </c>
      <c r="AB109" s="236">
        <v>13716.935315776627</v>
      </c>
      <c r="AC109" s="236">
        <v>13755.864492116618</v>
      </c>
      <c r="AD109" s="236">
        <v>13803.014893360323</v>
      </c>
      <c r="AE109" s="236">
        <v>13798.810235920992</v>
      </c>
      <c r="AF109" s="236">
        <v>13706.651782588029</v>
      </c>
      <c r="AG109" s="236">
        <v>13659.293649252802</v>
      </c>
      <c r="AH109" s="236">
        <v>13570.283963367103</v>
      </c>
      <c r="AI109" s="236">
        <v>13396.547713061937</v>
      </c>
      <c r="AJ109" s="236">
        <v>13222.337299277819</v>
      </c>
      <c r="AK109" s="236">
        <v>13070.692942273545</v>
      </c>
      <c r="AL109" s="236">
        <v>12998.550111092107</v>
      </c>
      <c r="AM109" s="236">
        <v>12943.111466374154</v>
      </c>
      <c r="AN109" s="236">
        <v>12811.724441596831</v>
      </c>
      <c r="AO109" s="236">
        <v>12726.623375099098</v>
      </c>
      <c r="AP109" s="236">
        <v>12637.681262482398</v>
      </c>
      <c r="AQ109" s="236">
        <v>12623.529906371066</v>
      </c>
      <c r="AR109" s="236">
        <v>12595.966868802916</v>
      </c>
      <c r="AS109" s="236">
        <v>12554.936538959671</v>
      </c>
      <c r="AT109" s="236">
        <v>12525.156329662394</v>
      </c>
      <c r="AU109" s="236">
        <v>12511.541302731443</v>
      </c>
      <c r="AV109" s="236">
        <v>12560.740340769584</v>
      </c>
      <c r="AW109" s="236">
        <v>12526.151403340296</v>
      </c>
      <c r="AX109" s="236">
        <v>12492.60403205016</v>
      </c>
      <c r="AY109" s="236">
        <v>12519.212487768267</v>
      </c>
      <c r="AZ109" s="236">
        <v>12502.075007241132</v>
      </c>
    </row>
    <row r="110" spans="1:52" ht="12" customHeight="1" x14ac:dyDescent="0.35">
      <c r="A110" s="237" t="s">
        <v>2611</v>
      </c>
      <c r="B110" s="238">
        <v>11508.050194804226</v>
      </c>
      <c r="C110" s="238">
        <v>10525.8534275</v>
      </c>
      <c r="D110" s="238">
        <v>10329.291247500007</v>
      </c>
      <c r="E110" s="238">
        <v>10927.016992500003</v>
      </c>
      <c r="F110" s="238">
        <v>11395.174780000008</v>
      </c>
      <c r="G110" s="238">
        <v>10506.340278731486</v>
      </c>
      <c r="H110" s="238">
        <v>10465.483809999991</v>
      </c>
      <c r="I110" s="238">
        <v>10394.346819999988</v>
      </c>
      <c r="J110" s="238">
        <v>10033.075054999999</v>
      </c>
      <c r="K110" s="238">
        <v>7019.8410750000012</v>
      </c>
      <c r="L110" s="238">
        <v>8402.3044156623946</v>
      </c>
      <c r="M110" s="238">
        <v>8351.9900431968053</v>
      </c>
      <c r="N110" s="238">
        <v>8107.2616497443778</v>
      </c>
      <c r="O110" s="238">
        <v>8088.1238116746053</v>
      </c>
      <c r="P110" s="238">
        <v>7850.8067691331444</v>
      </c>
      <c r="Q110" s="238">
        <v>8128.0580364968946</v>
      </c>
      <c r="R110" s="238">
        <v>7985.5090537770793</v>
      </c>
      <c r="S110" s="238">
        <v>8247.2909453229768</v>
      </c>
      <c r="T110" s="238">
        <v>7963.9408018955282</v>
      </c>
      <c r="U110" s="238">
        <v>7854.8581136175326</v>
      </c>
      <c r="V110" s="238">
        <v>7711.0011445704367</v>
      </c>
      <c r="W110" s="238">
        <v>7694.6365691295869</v>
      </c>
      <c r="X110" s="238">
        <v>7673.2237737460719</v>
      </c>
      <c r="Y110" s="238">
        <v>7520.8069932259896</v>
      </c>
      <c r="Z110" s="238">
        <v>7462.9683973646415</v>
      </c>
      <c r="AA110" s="238">
        <v>7458.8983077678431</v>
      </c>
      <c r="AB110" s="238">
        <v>7507.0814998668247</v>
      </c>
      <c r="AC110" s="238">
        <v>7542.9913638089965</v>
      </c>
      <c r="AD110" s="238">
        <v>7588.9886904839177</v>
      </c>
      <c r="AE110" s="238">
        <v>7624.60929788669</v>
      </c>
      <c r="AF110" s="238">
        <v>7607.4321715902079</v>
      </c>
      <c r="AG110" s="238">
        <v>7607.5797221339471</v>
      </c>
      <c r="AH110" s="238">
        <v>7622.1071741743608</v>
      </c>
      <c r="AI110" s="238">
        <v>7573.5297127230924</v>
      </c>
      <c r="AJ110" s="238">
        <v>7534.7616752677513</v>
      </c>
      <c r="AK110" s="238">
        <v>7497.1121877084233</v>
      </c>
      <c r="AL110" s="238">
        <v>7498.6249690730547</v>
      </c>
      <c r="AM110" s="238">
        <v>7537.6693346854054</v>
      </c>
      <c r="AN110" s="238">
        <v>7517.1463101423515</v>
      </c>
      <c r="AO110" s="238">
        <v>7532.1703245979124</v>
      </c>
      <c r="AP110" s="238">
        <v>7541.4658423036808</v>
      </c>
      <c r="AQ110" s="238">
        <v>7613.515078157634</v>
      </c>
      <c r="AR110" s="238">
        <v>7676.6554884135221</v>
      </c>
      <c r="AS110" s="238">
        <v>7737.6727289016435</v>
      </c>
      <c r="AT110" s="238">
        <v>7826.356902629379</v>
      </c>
      <c r="AU110" s="238">
        <v>7920.8508827183878</v>
      </c>
      <c r="AV110" s="238">
        <v>8078.4665127947919</v>
      </c>
      <c r="AW110" s="238">
        <v>8193.0581784743972</v>
      </c>
      <c r="AX110" s="238">
        <v>8333.0546023478055</v>
      </c>
      <c r="AY110" s="238">
        <v>8671.2027153995041</v>
      </c>
      <c r="AZ110" s="238">
        <v>8788.9399422495553</v>
      </c>
    </row>
    <row r="111" spans="1:52" ht="12" customHeight="1" x14ac:dyDescent="0.35">
      <c r="A111" s="237" t="s">
        <v>2612</v>
      </c>
      <c r="B111" s="238">
        <v>10335.553061274626</v>
      </c>
      <c r="C111" s="238">
        <v>9542.1681499999977</v>
      </c>
      <c r="D111" s="238">
        <v>9288.5330299999987</v>
      </c>
      <c r="E111" s="238">
        <v>9330.1769700000004</v>
      </c>
      <c r="F111" s="238">
        <v>9507.0809199999985</v>
      </c>
      <c r="G111" s="238">
        <v>9031.0210292616885</v>
      </c>
      <c r="H111" s="238">
        <v>9223.9078299999983</v>
      </c>
      <c r="I111" s="238">
        <v>8880.8718499999977</v>
      </c>
      <c r="J111" s="238">
        <v>8336.0554999999986</v>
      </c>
      <c r="K111" s="238">
        <v>6013.6741099999999</v>
      </c>
      <c r="L111" s="238">
        <v>7448.0636070646378</v>
      </c>
      <c r="M111" s="238">
        <v>7429.2660376767135</v>
      </c>
      <c r="N111" s="238">
        <v>7532.1471819043145</v>
      </c>
      <c r="O111" s="238">
        <v>7321.9028345656088</v>
      </c>
      <c r="P111" s="238">
        <v>7268.1512558496033</v>
      </c>
      <c r="Q111" s="238">
        <v>7335.2644227922628</v>
      </c>
      <c r="R111" s="238">
        <v>7162.7803339377006</v>
      </c>
      <c r="S111" s="238">
        <v>7221.7573988412232</v>
      </c>
      <c r="T111" s="238">
        <v>6719.4817704617844</v>
      </c>
      <c r="U111" s="238">
        <v>6621.8825984347304</v>
      </c>
      <c r="V111" s="238">
        <v>6496.5809060711963</v>
      </c>
      <c r="W111" s="238">
        <v>6469.7510150156722</v>
      </c>
      <c r="X111" s="238">
        <v>6371.3877780041166</v>
      </c>
      <c r="Y111" s="238">
        <v>6270.6232781798808</v>
      </c>
      <c r="Z111" s="238">
        <v>6224.8136934342519</v>
      </c>
      <c r="AA111" s="238">
        <v>6206.3716697870968</v>
      </c>
      <c r="AB111" s="238">
        <v>6209.8538159098016</v>
      </c>
      <c r="AC111" s="238">
        <v>6212.8731283076213</v>
      </c>
      <c r="AD111" s="238">
        <v>6214.0262028764046</v>
      </c>
      <c r="AE111" s="238">
        <v>6174.2009380343015</v>
      </c>
      <c r="AF111" s="238">
        <v>6099.2196109978222</v>
      </c>
      <c r="AG111" s="238">
        <v>6051.7139271188553</v>
      </c>
      <c r="AH111" s="238">
        <v>5948.1767891927411</v>
      </c>
      <c r="AI111" s="238">
        <v>5823.0180003388441</v>
      </c>
      <c r="AJ111" s="238">
        <v>5687.5756240100673</v>
      </c>
      <c r="AK111" s="238">
        <v>5573.5807545651223</v>
      </c>
      <c r="AL111" s="238">
        <v>5499.9251420190521</v>
      </c>
      <c r="AM111" s="238">
        <v>5405.4421316887492</v>
      </c>
      <c r="AN111" s="238">
        <v>5294.5781314544793</v>
      </c>
      <c r="AO111" s="238">
        <v>5194.4530505011844</v>
      </c>
      <c r="AP111" s="238">
        <v>5096.2154201787162</v>
      </c>
      <c r="AQ111" s="238">
        <v>5010.0148282134314</v>
      </c>
      <c r="AR111" s="238">
        <v>4919.3113803893948</v>
      </c>
      <c r="AS111" s="238">
        <v>4817.263810058027</v>
      </c>
      <c r="AT111" s="238">
        <v>4698.7994270330146</v>
      </c>
      <c r="AU111" s="238">
        <v>4590.6904200130557</v>
      </c>
      <c r="AV111" s="238">
        <v>4482.2738279747919</v>
      </c>
      <c r="AW111" s="238">
        <v>4333.0932248659001</v>
      </c>
      <c r="AX111" s="238">
        <v>4159.5494297023542</v>
      </c>
      <c r="AY111" s="238">
        <v>3848.0097723687627</v>
      </c>
      <c r="AZ111" s="238">
        <v>3713.1350649915762</v>
      </c>
    </row>
    <row r="112" spans="1:52" ht="12" customHeight="1" x14ac:dyDescent="0.35">
      <c r="A112" s="235" t="s">
        <v>2613</v>
      </c>
      <c r="B112" s="236">
        <v>6.7473917602716442</v>
      </c>
      <c r="C112" s="236">
        <v>13.80182250000002</v>
      </c>
      <c r="D112" s="236">
        <v>7.0497125000006795</v>
      </c>
      <c r="E112" s="236">
        <v>8.8278349999999737</v>
      </c>
      <c r="F112" s="236">
        <v>23.711412500000097</v>
      </c>
      <c r="G112" s="236">
        <v>26.15970117801945</v>
      </c>
      <c r="H112" s="236">
        <v>70.088587500000145</v>
      </c>
      <c r="I112" s="236">
        <v>66.250942499999042</v>
      </c>
      <c r="J112" s="236">
        <v>135.11919750000013</v>
      </c>
      <c r="K112" s="236">
        <v>86.884314999999972</v>
      </c>
      <c r="L112" s="236">
        <v>113.47122505705516</v>
      </c>
      <c r="M112" s="236">
        <v>114.17934139479792</v>
      </c>
      <c r="N112" s="236">
        <v>97.754056898102377</v>
      </c>
      <c r="O112" s="236">
        <v>87.309432028423103</v>
      </c>
      <c r="P112" s="236">
        <v>85.794042688842438</v>
      </c>
      <c r="Q112" s="236">
        <v>68.5848342653846</v>
      </c>
      <c r="R112" s="236">
        <v>66.619140535956745</v>
      </c>
      <c r="S112" s="236">
        <v>70.244627734877341</v>
      </c>
      <c r="T112" s="236">
        <v>61.055134050592486</v>
      </c>
      <c r="U112" s="236">
        <v>60.906932697815911</v>
      </c>
      <c r="V112" s="236">
        <v>60.068793230910089</v>
      </c>
      <c r="W112" s="236">
        <v>60.554778105594899</v>
      </c>
      <c r="X112" s="236">
        <v>62.833481846951166</v>
      </c>
      <c r="Y112" s="236">
        <v>74.713220100869421</v>
      </c>
      <c r="Z112" s="236">
        <v>78.305132400608443</v>
      </c>
      <c r="AA112" s="236">
        <v>79.551141991119621</v>
      </c>
      <c r="AB112" s="236">
        <v>81.859738287253649</v>
      </c>
      <c r="AC112" s="236">
        <v>83.979656915248086</v>
      </c>
      <c r="AD112" s="236">
        <v>87.954378009271906</v>
      </c>
      <c r="AE112" s="236">
        <v>90.713650962523346</v>
      </c>
      <c r="AF112" s="236">
        <v>93.252416486124417</v>
      </c>
      <c r="AG112" s="236">
        <v>93.651652546919422</v>
      </c>
      <c r="AH112" s="236">
        <v>100.53863820153481</v>
      </c>
      <c r="AI112" s="236">
        <v>107.66668601097457</v>
      </c>
      <c r="AJ112" s="236">
        <v>121.62001808592883</v>
      </c>
      <c r="AK112" s="236">
        <v>136.4481000736709</v>
      </c>
      <c r="AL112" s="236">
        <v>142.1880005112171</v>
      </c>
      <c r="AM112" s="236">
        <v>171.65695585980345</v>
      </c>
      <c r="AN112" s="236">
        <v>207.13569544395199</v>
      </c>
      <c r="AO112" s="236">
        <v>246.81753923561837</v>
      </c>
      <c r="AP112" s="236">
        <v>297.71837508084161</v>
      </c>
      <c r="AQ112" s="236">
        <v>333.96575833126764</v>
      </c>
      <c r="AR112" s="236">
        <v>396.28093219209842</v>
      </c>
      <c r="AS112" s="236">
        <v>469.15749932077244</v>
      </c>
      <c r="AT112" s="236">
        <v>591.71486670787942</v>
      </c>
      <c r="AU112" s="236">
        <v>655.95149303409607</v>
      </c>
      <c r="AV112" s="236">
        <v>778.35501876518424</v>
      </c>
      <c r="AW112" s="236">
        <v>1043.8020550672813</v>
      </c>
      <c r="AX112" s="236">
        <v>1116.9854762527589</v>
      </c>
      <c r="AY112" s="236">
        <v>1410.1025580951314</v>
      </c>
      <c r="AZ112" s="236">
        <v>1679.250065456866</v>
      </c>
    </row>
    <row r="113" spans="1:52" ht="12" customHeight="1" x14ac:dyDescent="0.35">
      <c r="A113" s="237" t="s">
        <v>2614</v>
      </c>
      <c r="B113" s="238">
        <v>6.7473917602716442</v>
      </c>
      <c r="C113" s="238">
        <v>13.80182250000002</v>
      </c>
      <c r="D113" s="238">
        <v>7.0497125000006795</v>
      </c>
      <c r="E113" s="238">
        <v>8.8278349999999737</v>
      </c>
      <c r="F113" s="238">
        <v>23.711412500000097</v>
      </c>
      <c r="G113" s="238">
        <v>26.15970117801945</v>
      </c>
      <c r="H113" s="238">
        <v>70.088587500000145</v>
      </c>
      <c r="I113" s="238">
        <v>66.250942499999042</v>
      </c>
      <c r="J113" s="238">
        <v>135.11919750000013</v>
      </c>
      <c r="K113" s="238">
        <v>86.884314999999972</v>
      </c>
      <c r="L113" s="238">
        <v>113.47122505705516</v>
      </c>
      <c r="M113" s="238">
        <v>114.17934139479792</v>
      </c>
      <c r="N113" s="238">
        <v>97.754056898102377</v>
      </c>
      <c r="O113" s="238">
        <v>87.309432028423103</v>
      </c>
      <c r="P113" s="238">
        <v>85.794042688842438</v>
      </c>
      <c r="Q113" s="238">
        <v>68.5848342653846</v>
      </c>
      <c r="R113" s="238">
        <v>66.619140535956745</v>
      </c>
      <c r="S113" s="238">
        <v>70.106410840758684</v>
      </c>
      <c r="T113" s="238">
        <v>60.712173984253234</v>
      </c>
      <c r="U113" s="238">
        <v>60.236133882323379</v>
      </c>
      <c r="V113" s="238">
        <v>59.314720852671805</v>
      </c>
      <c r="W113" s="238">
        <v>59.702498391585245</v>
      </c>
      <c r="X113" s="238">
        <v>61.854864601006632</v>
      </c>
      <c r="Y113" s="238">
        <v>73.573661292834913</v>
      </c>
      <c r="Z113" s="238">
        <v>73.65912334283999</v>
      </c>
      <c r="AA113" s="238">
        <v>74.658001875092751</v>
      </c>
      <c r="AB113" s="238">
        <v>76.732411804485153</v>
      </c>
      <c r="AC113" s="238">
        <v>78.207164590886876</v>
      </c>
      <c r="AD113" s="238">
        <v>82.153532632055715</v>
      </c>
      <c r="AE113" s="238">
        <v>84.681517742910017</v>
      </c>
      <c r="AF113" s="238">
        <v>87.095962404052798</v>
      </c>
      <c r="AG113" s="238">
        <v>87.452493751115142</v>
      </c>
      <c r="AH113" s="238">
        <v>94.292070409962605</v>
      </c>
      <c r="AI113" s="238">
        <v>101.43197807320269</v>
      </c>
      <c r="AJ113" s="238">
        <v>115.38881789238181</v>
      </c>
      <c r="AK113" s="238">
        <v>130.23264453418338</v>
      </c>
      <c r="AL113" s="238">
        <v>135.92594603189374</v>
      </c>
      <c r="AM113" s="238">
        <v>165.4023702654095</v>
      </c>
      <c r="AN113" s="238">
        <v>200.92287564814282</v>
      </c>
      <c r="AO113" s="238">
        <v>240.66407209597179</v>
      </c>
      <c r="AP113" s="238">
        <v>291.35497369328641</v>
      </c>
      <c r="AQ113" s="238">
        <v>327.64568631305957</v>
      </c>
      <c r="AR113" s="238">
        <v>389.99767604654778</v>
      </c>
      <c r="AS113" s="238">
        <v>462.93704195522241</v>
      </c>
      <c r="AT113" s="238">
        <v>585.51263660046402</v>
      </c>
      <c r="AU113" s="238">
        <v>649.76993378750217</v>
      </c>
      <c r="AV113" s="238">
        <v>772.16916654906322</v>
      </c>
      <c r="AW113" s="238">
        <v>1037.616506790602</v>
      </c>
      <c r="AX113" s="238">
        <v>1110.8184796637504</v>
      </c>
      <c r="AY113" s="238">
        <v>1403.9260817577965</v>
      </c>
      <c r="AZ113" s="238">
        <v>1672.8910340795439</v>
      </c>
    </row>
    <row r="114" spans="1:52" ht="12" customHeight="1" x14ac:dyDescent="0.35">
      <c r="A114" s="237" t="s">
        <v>2615</v>
      </c>
      <c r="B114" s="238">
        <v>0</v>
      </c>
      <c r="C114" s="238">
        <v>0</v>
      </c>
      <c r="D114" s="238">
        <v>0</v>
      </c>
      <c r="E114" s="238">
        <v>0</v>
      </c>
      <c r="F114" s="238">
        <v>0</v>
      </c>
      <c r="G114" s="238">
        <v>0</v>
      </c>
      <c r="H114" s="238">
        <v>0</v>
      </c>
      <c r="I114" s="238">
        <v>0</v>
      </c>
      <c r="J114" s="238">
        <v>0</v>
      </c>
      <c r="K114" s="238">
        <v>0</v>
      </c>
      <c r="L114" s="238">
        <v>0</v>
      </c>
      <c r="M114" s="238">
        <v>0</v>
      </c>
      <c r="N114" s="238">
        <v>0</v>
      </c>
      <c r="O114" s="238">
        <v>0</v>
      </c>
      <c r="P114" s="238">
        <v>0</v>
      </c>
      <c r="Q114" s="238">
        <v>0</v>
      </c>
      <c r="R114" s="238">
        <v>0</v>
      </c>
      <c r="S114" s="238">
        <v>0.13821689411866267</v>
      </c>
      <c r="T114" s="238">
        <v>0.34296006633924925</v>
      </c>
      <c r="U114" s="238">
        <v>0.67079881549253484</v>
      </c>
      <c r="V114" s="238">
        <v>0.7540723782382831</v>
      </c>
      <c r="W114" s="238">
        <v>0.85227971400965341</v>
      </c>
      <c r="X114" s="238">
        <v>0.97861724594453681</v>
      </c>
      <c r="Y114" s="238">
        <v>1.139558808034508</v>
      </c>
      <c r="Z114" s="238">
        <v>4.646009057768457</v>
      </c>
      <c r="AA114" s="238">
        <v>4.8931401160268697</v>
      </c>
      <c r="AB114" s="238">
        <v>5.1273264827684972</v>
      </c>
      <c r="AC114" s="238">
        <v>5.7724923243612167</v>
      </c>
      <c r="AD114" s="238">
        <v>5.8008453772161941</v>
      </c>
      <c r="AE114" s="238">
        <v>6.0321332196133319</v>
      </c>
      <c r="AF114" s="238">
        <v>6.1564540820716172</v>
      </c>
      <c r="AG114" s="238">
        <v>6.1991587958042782</v>
      </c>
      <c r="AH114" s="238">
        <v>6.2465677915721995</v>
      </c>
      <c r="AI114" s="238">
        <v>6.2347079377718932</v>
      </c>
      <c r="AJ114" s="238">
        <v>6.2312001935470311</v>
      </c>
      <c r="AK114" s="238">
        <v>6.2154555394875182</v>
      </c>
      <c r="AL114" s="238">
        <v>6.2620544793233481</v>
      </c>
      <c r="AM114" s="238">
        <v>6.2545855943939461</v>
      </c>
      <c r="AN114" s="238">
        <v>6.21281979580918</v>
      </c>
      <c r="AO114" s="238">
        <v>6.153467139646569</v>
      </c>
      <c r="AP114" s="238">
        <v>6.3634013875551814</v>
      </c>
      <c r="AQ114" s="238">
        <v>6.3200720182080561</v>
      </c>
      <c r="AR114" s="238">
        <v>6.2832561455506557</v>
      </c>
      <c r="AS114" s="238">
        <v>6.220457365550029</v>
      </c>
      <c r="AT114" s="238">
        <v>6.2022301074154571</v>
      </c>
      <c r="AU114" s="238">
        <v>6.1815592465938822</v>
      </c>
      <c r="AV114" s="238">
        <v>6.1858522161209732</v>
      </c>
      <c r="AW114" s="238">
        <v>6.1855482766792473</v>
      </c>
      <c r="AX114" s="238">
        <v>6.1669965890085532</v>
      </c>
      <c r="AY114" s="238">
        <v>6.1764763373349503</v>
      </c>
      <c r="AZ114" s="238">
        <v>6.3590313773220091</v>
      </c>
    </row>
    <row r="115" spans="1:52" ht="12" customHeight="1" x14ac:dyDescent="0.35">
      <c r="A115" s="280" t="s">
        <v>2616</v>
      </c>
      <c r="B115" s="281">
        <v>340.03817125022584</v>
      </c>
      <c r="C115" s="281">
        <v>357.16010999999992</v>
      </c>
      <c r="D115" s="281">
        <v>342.11124500000028</v>
      </c>
      <c r="E115" s="281">
        <v>363.51881499999939</v>
      </c>
      <c r="F115" s="281">
        <v>248.42099250000152</v>
      </c>
      <c r="G115" s="281">
        <v>227.94951181770872</v>
      </c>
      <c r="H115" s="281">
        <v>193.88993249999947</v>
      </c>
      <c r="I115" s="281">
        <v>178.42073250000027</v>
      </c>
      <c r="J115" s="281">
        <v>166.55787000000075</v>
      </c>
      <c r="K115" s="281">
        <v>450.33580750000027</v>
      </c>
      <c r="L115" s="281">
        <v>293.64414992905228</v>
      </c>
      <c r="M115" s="281">
        <v>339.77847232441803</v>
      </c>
      <c r="N115" s="281">
        <v>450.57771336786385</v>
      </c>
      <c r="O115" s="281">
        <v>365.17017987455228</v>
      </c>
      <c r="P115" s="281">
        <v>383.3317836799136</v>
      </c>
      <c r="Q115" s="281">
        <v>513.42462972724638</v>
      </c>
      <c r="R115" s="281">
        <v>525.27348181114735</v>
      </c>
      <c r="S115" s="281">
        <v>537.11215258767652</v>
      </c>
      <c r="T115" s="281">
        <v>547.17257520235648</v>
      </c>
      <c r="U115" s="281">
        <v>546.75371835390172</v>
      </c>
      <c r="V115" s="281">
        <v>540.0957626334183</v>
      </c>
      <c r="W115" s="281">
        <v>541.268178678975</v>
      </c>
      <c r="X115" s="281">
        <v>553.36781605077897</v>
      </c>
      <c r="Y115" s="281">
        <v>661.59016918569966</v>
      </c>
      <c r="Z115" s="281">
        <v>666.53800866266113</v>
      </c>
      <c r="AA115" s="281">
        <v>675.22228680180126</v>
      </c>
      <c r="AB115" s="281">
        <v>679.99565507982493</v>
      </c>
      <c r="AC115" s="281">
        <v>686.20282093113087</v>
      </c>
      <c r="AD115" s="281">
        <v>690.77860584433643</v>
      </c>
      <c r="AE115" s="281">
        <v>693.98898785992674</v>
      </c>
      <c r="AF115" s="281">
        <v>696.65990290865784</v>
      </c>
      <c r="AG115" s="281">
        <v>694.87068350039431</v>
      </c>
      <c r="AH115" s="281">
        <v>698.93499024943264</v>
      </c>
      <c r="AI115" s="281">
        <v>696.89998767859493</v>
      </c>
      <c r="AJ115" s="281">
        <v>697.52999009237021</v>
      </c>
      <c r="AK115" s="281">
        <v>700.73703244002729</v>
      </c>
      <c r="AL115" s="281">
        <v>715.37843648547391</v>
      </c>
      <c r="AM115" s="281">
        <v>726.14344356080721</v>
      </c>
      <c r="AN115" s="281">
        <v>755.44293020188081</v>
      </c>
      <c r="AO115" s="281">
        <v>771.10710262951739</v>
      </c>
      <c r="AP115" s="281">
        <v>792.50352282698384</v>
      </c>
      <c r="AQ115" s="281">
        <v>805.73143741190336</v>
      </c>
      <c r="AR115" s="281">
        <v>831.65363620402832</v>
      </c>
      <c r="AS115" s="281">
        <v>853.34596535837079</v>
      </c>
      <c r="AT115" s="281">
        <v>875.06913331095302</v>
      </c>
      <c r="AU115" s="281">
        <v>894.84095256457795</v>
      </c>
      <c r="AV115" s="281">
        <v>916.54190668300669</v>
      </c>
      <c r="AW115" s="281">
        <v>940.57889164905237</v>
      </c>
      <c r="AX115" s="281">
        <v>957.00371044239387</v>
      </c>
      <c r="AY115" s="281">
        <v>1001.9336960254835</v>
      </c>
      <c r="AZ115" s="281">
        <v>1038.4995747361188</v>
      </c>
    </row>
    <row r="116" spans="1:52" ht="12" customHeight="1" x14ac:dyDescent="0.35">
      <c r="A116" s="282" t="s">
        <v>2617</v>
      </c>
      <c r="B116" s="238">
        <v>10969.624601764463</v>
      </c>
      <c r="C116" s="238">
        <v>11056.081294999991</v>
      </c>
      <c r="D116" s="238">
        <v>10893.702892499998</v>
      </c>
      <c r="E116" s="238">
        <v>11218.1879875</v>
      </c>
      <c r="F116" s="238">
        <v>11712.725577500005</v>
      </c>
      <c r="G116" s="238">
        <v>11533.874722503262</v>
      </c>
      <c r="H116" s="238">
        <v>11922.618697499989</v>
      </c>
      <c r="I116" s="238">
        <v>11765.931797499985</v>
      </c>
      <c r="J116" s="238">
        <v>11307.332782499991</v>
      </c>
      <c r="K116" s="238">
        <v>8585.4247349999969</v>
      </c>
      <c r="L116" s="238">
        <v>9980.8748002803004</v>
      </c>
      <c r="M116" s="238">
        <v>10272.965091740771</v>
      </c>
      <c r="N116" s="238">
        <v>9929.4898420269255</v>
      </c>
      <c r="O116" s="238">
        <v>9666.5792556667111</v>
      </c>
      <c r="P116" s="238">
        <v>9521.1958921056612</v>
      </c>
      <c r="Q116" s="238">
        <v>9446.2711515183564</v>
      </c>
      <c r="R116" s="238">
        <v>9274.787967073129</v>
      </c>
      <c r="S116" s="238">
        <v>9601.226944146727</v>
      </c>
      <c r="T116" s="238">
        <v>9454.077852394108</v>
      </c>
      <c r="U116" s="238">
        <v>9471.912088895142</v>
      </c>
      <c r="V116" s="238">
        <v>9401.1839528909204</v>
      </c>
      <c r="W116" s="238">
        <v>9374.1019800320373</v>
      </c>
      <c r="X116" s="238">
        <v>9401.9906279867155</v>
      </c>
      <c r="Y116" s="238">
        <v>9366.8017345487988</v>
      </c>
      <c r="Z116" s="238">
        <v>9282.1611121383612</v>
      </c>
      <c r="AA116" s="238">
        <v>9266.6354591952459</v>
      </c>
      <c r="AB116" s="238">
        <v>9290.3610472639994</v>
      </c>
      <c r="AC116" s="238">
        <v>9313.6351630493027</v>
      </c>
      <c r="AD116" s="238">
        <v>9337.1113623138735</v>
      </c>
      <c r="AE116" s="238">
        <v>9361.4860898660718</v>
      </c>
      <c r="AF116" s="238">
        <v>9355.4200746898914</v>
      </c>
      <c r="AG116" s="238">
        <v>9348.9904126019355</v>
      </c>
      <c r="AH116" s="238">
        <v>9381.6233175346479</v>
      </c>
      <c r="AI116" s="238">
        <v>9363.1683660896051</v>
      </c>
      <c r="AJ116" s="238">
        <v>9348.7667216453829</v>
      </c>
      <c r="AK116" s="238">
        <v>9330.6700371701336</v>
      </c>
      <c r="AL116" s="238">
        <v>9335.5984648982267</v>
      </c>
      <c r="AM116" s="238">
        <v>9385.8522737831991</v>
      </c>
      <c r="AN116" s="238">
        <v>9411.5177112444035</v>
      </c>
      <c r="AO116" s="238">
        <v>9447.4018978870099</v>
      </c>
      <c r="AP116" s="238">
        <v>9521.0310733431725</v>
      </c>
      <c r="AQ116" s="238">
        <v>9594.8292907762661</v>
      </c>
      <c r="AR116" s="238">
        <v>9700.742342023399</v>
      </c>
      <c r="AS116" s="238">
        <v>9800.2513421454805</v>
      </c>
      <c r="AT116" s="238">
        <v>9921.8563848678696</v>
      </c>
      <c r="AU116" s="238">
        <v>10036.1396839426</v>
      </c>
      <c r="AV116" s="238">
        <v>10215.913102022823</v>
      </c>
      <c r="AW116" s="238">
        <v>10399.942540071912</v>
      </c>
      <c r="AX116" s="238">
        <v>10560.168250009952</v>
      </c>
      <c r="AY116" s="238">
        <v>10962.816523676653</v>
      </c>
      <c r="AZ116" s="238">
        <v>11204.072677571647</v>
      </c>
    </row>
    <row r="117" spans="1:52" ht="12" customHeight="1" x14ac:dyDescent="0.35">
      <c r="A117" s="239" t="s">
        <v>2062</v>
      </c>
      <c r="B117" s="240">
        <v>0</v>
      </c>
      <c r="C117" s="240">
        <v>0</v>
      </c>
      <c r="D117" s="240">
        <v>0</v>
      </c>
      <c r="E117" s="240">
        <v>0</v>
      </c>
      <c r="F117" s="240">
        <v>0</v>
      </c>
      <c r="G117" s="240">
        <v>0</v>
      </c>
      <c r="H117" s="240">
        <v>0</v>
      </c>
      <c r="I117" s="240">
        <v>0</v>
      </c>
      <c r="J117" s="240">
        <v>0</v>
      </c>
      <c r="K117" s="240">
        <v>0</v>
      </c>
      <c r="L117" s="240">
        <v>0</v>
      </c>
      <c r="M117" s="240">
        <v>0</v>
      </c>
      <c r="N117" s="240">
        <v>0</v>
      </c>
      <c r="O117" s="240">
        <v>0</v>
      </c>
      <c r="P117" s="240">
        <v>0</v>
      </c>
      <c r="Q117" s="240">
        <v>0</v>
      </c>
      <c r="R117" s="240">
        <v>0</v>
      </c>
      <c r="S117" s="240">
        <v>0</v>
      </c>
      <c r="T117" s="240">
        <v>0</v>
      </c>
      <c r="U117" s="240">
        <v>0</v>
      </c>
      <c r="V117" s="240">
        <v>0</v>
      </c>
      <c r="W117" s="240">
        <v>0</v>
      </c>
      <c r="X117" s="240">
        <v>0</v>
      </c>
      <c r="Y117" s="240">
        <v>1.0222061842113417E-5</v>
      </c>
      <c r="Z117" s="240">
        <v>3.6516288488710087E-5</v>
      </c>
      <c r="AA117" s="240">
        <v>9.002952119042021E-5</v>
      </c>
      <c r="AB117" s="240">
        <v>1.8557205227029443E-4</v>
      </c>
      <c r="AC117" s="240">
        <v>3.5132693578882989E-4</v>
      </c>
      <c r="AD117" s="240">
        <v>6.3990358014255275E-4</v>
      </c>
      <c r="AE117" s="240">
        <v>1.2306071063722039E-3</v>
      </c>
      <c r="AF117" s="240">
        <v>2.1675514554086975E-3</v>
      </c>
      <c r="AG117" s="240">
        <v>6.6047682649723908E-3</v>
      </c>
      <c r="AH117" s="240">
        <v>2.0403606626617506E-2</v>
      </c>
      <c r="AI117" s="240">
        <v>3.7343398081528187E-2</v>
      </c>
      <c r="AJ117" s="240">
        <v>7.9125859993427569E-2</v>
      </c>
      <c r="AK117" s="240">
        <v>0.15254530895082227</v>
      </c>
      <c r="AL117" s="240">
        <v>0.29011779621750367</v>
      </c>
      <c r="AM117" s="240">
        <v>0.65583121315079385</v>
      </c>
      <c r="AN117" s="240">
        <v>1.1748447122562515</v>
      </c>
      <c r="AO117" s="240">
        <v>2.046962759790742</v>
      </c>
      <c r="AP117" s="240">
        <v>3.6359161457871374</v>
      </c>
      <c r="AQ117" s="240">
        <v>5.9343424474491853</v>
      </c>
      <c r="AR117" s="240">
        <v>9.7286711325359416</v>
      </c>
      <c r="AS117" s="240">
        <v>14.678146467474535</v>
      </c>
      <c r="AT117" s="240">
        <v>22.375780910082835</v>
      </c>
      <c r="AU117" s="240">
        <v>31.423400022600152</v>
      </c>
      <c r="AV117" s="240">
        <v>45.351575406682819</v>
      </c>
      <c r="AW117" s="240">
        <v>67.023879722193314</v>
      </c>
      <c r="AX117" s="240">
        <v>91.007914487263719</v>
      </c>
      <c r="AY117" s="240">
        <v>165.97171474849594</v>
      </c>
      <c r="AZ117" s="240">
        <v>205.43324174072922</v>
      </c>
    </row>
    <row r="118" spans="1:52" ht="12" customHeight="1" x14ac:dyDescent="0.35">
      <c r="A118" s="231" t="s">
        <v>2618</v>
      </c>
      <c r="B118" s="232">
        <v>66700.5713347532</v>
      </c>
      <c r="C118" s="232">
        <v>64105.872507499975</v>
      </c>
      <c r="D118" s="232">
        <v>61991.06643649999</v>
      </c>
      <c r="E118" s="232">
        <v>65044.049089999993</v>
      </c>
      <c r="F118" s="232">
        <v>65297.916976499968</v>
      </c>
      <c r="G118" s="232">
        <v>62486.797259958737</v>
      </c>
      <c r="H118" s="232">
        <v>63611.150772499976</v>
      </c>
      <c r="I118" s="232">
        <v>61875.907750499944</v>
      </c>
      <c r="J118" s="232">
        <v>58422.93589149999</v>
      </c>
      <c r="K118" s="232">
        <v>42368.597639500018</v>
      </c>
      <c r="L118" s="232">
        <v>51288.075538322533</v>
      </c>
      <c r="M118" s="232">
        <v>51545.21383374936</v>
      </c>
      <c r="N118" s="232">
        <v>50274.389000970987</v>
      </c>
      <c r="O118" s="232">
        <v>49808.129913332101</v>
      </c>
      <c r="P118" s="232">
        <v>49531.334470700203</v>
      </c>
      <c r="Q118" s="232">
        <v>50174.446810645139</v>
      </c>
      <c r="R118" s="232">
        <v>49035.466731104949</v>
      </c>
      <c r="S118" s="232">
        <v>50041.415537068169</v>
      </c>
      <c r="T118" s="232">
        <v>47766.842978423098</v>
      </c>
      <c r="U118" s="232">
        <v>47282.018113774575</v>
      </c>
      <c r="V118" s="232">
        <v>46530.796977618935</v>
      </c>
      <c r="W118" s="232">
        <v>46393.278234294041</v>
      </c>
      <c r="X118" s="232">
        <v>46150.487345029389</v>
      </c>
      <c r="Y118" s="232">
        <v>45349.58895544093</v>
      </c>
      <c r="Z118" s="232">
        <v>45045.985036177379</v>
      </c>
      <c r="AA118" s="232">
        <v>45006.216661077036</v>
      </c>
      <c r="AB118" s="232">
        <v>45168.385390806638</v>
      </c>
      <c r="AC118" s="232">
        <v>45355.094849789071</v>
      </c>
      <c r="AD118" s="232">
        <v>45524.410475156619</v>
      </c>
      <c r="AE118" s="232">
        <v>45544.772779237988</v>
      </c>
      <c r="AF118" s="232">
        <v>45287.884539222679</v>
      </c>
      <c r="AG118" s="232">
        <v>45181.725921945828</v>
      </c>
      <c r="AH118" s="232">
        <v>44990.820019812614</v>
      </c>
      <c r="AI118" s="232">
        <v>44488.600046296713</v>
      </c>
      <c r="AJ118" s="232">
        <v>43986.673663921902</v>
      </c>
      <c r="AK118" s="232">
        <v>43549.382760379027</v>
      </c>
      <c r="AL118" s="232">
        <v>43354.250073518866</v>
      </c>
      <c r="AM118" s="232">
        <v>43212.860376693308</v>
      </c>
      <c r="AN118" s="232">
        <v>42826.265536014282</v>
      </c>
      <c r="AO118" s="232">
        <v>42584.094636516347</v>
      </c>
      <c r="AP118" s="232">
        <v>42391.938421615429</v>
      </c>
      <c r="AQ118" s="232">
        <v>42322.496528409058</v>
      </c>
      <c r="AR118" s="232">
        <v>42282.873180014416</v>
      </c>
      <c r="AS118" s="232">
        <v>42163.089114832932</v>
      </c>
      <c r="AT118" s="232">
        <v>42006.664355173278</v>
      </c>
      <c r="AU118" s="232">
        <v>41894.319011858766</v>
      </c>
      <c r="AV118" s="232">
        <v>41946.912562573409</v>
      </c>
      <c r="AW118" s="232">
        <v>41805.856058718782</v>
      </c>
      <c r="AX118" s="232">
        <v>41581.483516264139</v>
      </c>
      <c r="AY118" s="232">
        <v>41435.654338649263</v>
      </c>
      <c r="AZ118" s="232">
        <v>41258.996291189753</v>
      </c>
    </row>
    <row r="119" spans="1:52" ht="12" customHeight="1" x14ac:dyDescent="0.35">
      <c r="A119" s="241" t="s">
        <v>2795</v>
      </c>
      <c r="B119" s="216">
        <v>57612.604916677352</v>
      </c>
      <c r="C119" s="216">
        <v>54757.04104586193</v>
      </c>
      <c r="D119" s="216">
        <v>53042.626102222886</v>
      </c>
      <c r="E119" s="216">
        <v>55654.539005476436</v>
      </c>
      <c r="F119" s="216">
        <v>55557.412253087219</v>
      </c>
      <c r="G119" s="216">
        <v>53192.226342825459</v>
      </c>
      <c r="H119" s="216">
        <v>53656.441849566021</v>
      </c>
      <c r="I119" s="216">
        <v>52117.04778791358</v>
      </c>
      <c r="J119" s="216">
        <v>48864.591555889609</v>
      </c>
      <c r="K119" s="216">
        <v>34976.158128872645</v>
      </c>
      <c r="L119" s="216">
        <v>42962.196624474724</v>
      </c>
      <c r="M119" s="216">
        <v>42962.150548609548</v>
      </c>
      <c r="N119" s="216">
        <v>42116.11858918301</v>
      </c>
      <c r="O119" s="216">
        <v>42114.914246278138</v>
      </c>
      <c r="P119" s="216">
        <v>42088.684457981079</v>
      </c>
      <c r="Q119" s="216">
        <v>42473.078967126072</v>
      </c>
      <c r="R119" s="216">
        <v>41491.623541856083</v>
      </c>
      <c r="S119" s="216">
        <v>42171.058237622929</v>
      </c>
      <c r="T119" s="216">
        <v>40039.277942174056</v>
      </c>
      <c r="U119" s="216">
        <v>39562.383661100677</v>
      </c>
      <c r="V119" s="216">
        <v>38871.422523513022</v>
      </c>
      <c r="W119" s="216">
        <v>38747.569071467442</v>
      </c>
      <c r="X119" s="216">
        <v>38526.97231714111</v>
      </c>
      <c r="Y119" s="216">
        <v>37752.59014200019</v>
      </c>
      <c r="Z119" s="216">
        <v>37515.051017262202</v>
      </c>
      <c r="AA119" s="216">
        <v>37490.519336029676</v>
      </c>
      <c r="AB119" s="216">
        <v>37646.581361582947</v>
      </c>
      <c r="AC119" s="216">
        <v>37820.276917329262</v>
      </c>
      <c r="AD119" s="216">
        <v>37995.655745818061</v>
      </c>
      <c r="AE119" s="216">
        <v>38013.044427209352</v>
      </c>
      <c r="AF119" s="216">
        <v>37753.225271098243</v>
      </c>
      <c r="AG119" s="216">
        <v>37649.617568540096</v>
      </c>
      <c r="AH119" s="216">
        <v>37451.526542854852</v>
      </c>
      <c r="AI119" s="216">
        <v>36936.011533539669</v>
      </c>
      <c r="AJ119" s="216">
        <v>36448.560068115257</v>
      </c>
      <c r="AK119" s="216">
        <v>36017.809458241747</v>
      </c>
      <c r="AL119" s="216">
        <v>35808.428891476913</v>
      </c>
      <c r="AM119" s="216">
        <v>35666.795318957062</v>
      </c>
      <c r="AN119" s="216">
        <v>35275.731261958223</v>
      </c>
      <c r="AO119" s="216">
        <v>35030.514160451159</v>
      </c>
      <c r="AP119" s="216">
        <v>34860.39375743625</v>
      </c>
      <c r="AQ119" s="216">
        <v>34763.849996569319</v>
      </c>
      <c r="AR119" s="216">
        <v>34736.588505322521</v>
      </c>
      <c r="AS119" s="216">
        <v>34619.757424536678</v>
      </c>
      <c r="AT119" s="216">
        <v>34448.46088332792</v>
      </c>
      <c r="AU119" s="216">
        <v>34302.697197701928</v>
      </c>
      <c r="AV119" s="216">
        <v>34310.813353184516</v>
      </c>
      <c r="AW119" s="216">
        <v>34153.391152177821</v>
      </c>
      <c r="AX119" s="216">
        <v>33899.975328927256</v>
      </c>
      <c r="AY119" s="216">
        <v>33724.952335933835</v>
      </c>
      <c r="AZ119" s="216">
        <v>33512.599480084413</v>
      </c>
    </row>
    <row r="120" spans="1:52" ht="12" customHeight="1" x14ac:dyDescent="0.35">
      <c r="A120" s="242" t="s">
        <v>2796</v>
      </c>
      <c r="B120" s="219">
        <v>9087.9664180758446</v>
      </c>
      <c r="C120" s="219">
        <v>9348.831461638043</v>
      </c>
      <c r="D120" s="219">
        <v>8948.4403342771038</v>
      </c>
      <c r="E120" s="219">
        <v>9389.5100845235593</v>
      </c>
      <c r="F120" s="219">
        <v>9740.5047234127487</v>
      </c>
      <c r="G120" s="219">
        <v>9294.5709171332819</v>
      </c>
      <c r="H120" s="219">
        <v>9954.7089229339563</v>
      </c>
      <c r="I120" s="219">
        <v>9758.8599625863681</v>
      </c>
      <c r="J120" s="219">
        <v>9558.3443356103799</v>
      </c>
      <c r="K120" s="219">
        <v>7392.4395106273705</v>
      </c>
      <c r="L120" s="219">
        <v>8325.878913847806</v>
      </c>
      <c r="M120" s="219">
        <v>8583.0632851398132</v>
      </c>
      <c r="N120" s="219">
        <v>8158.2704117879757</v>
      </c>
      <c r="O120" s="219">
        <v>7693.2156670539607</v>
      </c>
      <c r="P120" s="219">
        <v>7442.6500127191221</v>
      </c>
      <c r="Q120" s="219">
        <v>7701.3678435190704</v>
      </c>
      <c r="R120" s="219">
        <v>7543.8431892488688</v>
      </c>
      <c r="S120" s="219">
        <v>7870.3572994452397</v>
      </c>
      <c r="T120" s="219">
        <v>7727.5650362490414</v>
      </c>
      <c r="U120" s="219">
        <v>7719.6344526738967</v>
      </c>
      <c r="V120" s="219">
        <v>7659.3744541059159</v>
      </c>
      <c r="W120" s="219">
        <v>7645.7091628265971</v>
      </c>
      <c r="X120" s="219">
        <v>7623.5150278882766</v>
      </c>
      <c r="Y120" s="219">
        <v>7596.9988134407395</v>
      </c>
      <c r="Z120" s="219">
        <v>7530.9340189151753</v>
      </c>
      <c r="AA120" s="219">
        <v>7515.6973250473611</v>
      </c>
      <c r="AB120" s="219">
        <v>7521.8040292236874</v>
      </c>
      <c r="AC120" s="219">
        <v>7534.8179324598068</v>
      </c>
      <c r="AD120" s="219">
        <v>7528.7547293385569</v>
      </c>
      <c r="AE120" s="219">
        <v>7531.7283520286346</v>
      </c>
      <c r="AF120" s="219">
        <v>7534.6592681244338</v>
      </c>
      <c r="AG120" s="219">
        <v>7532.1083534057316</v>
      </c>
      <c r="AH120" s="219">
        <v>7539.2934769577641</v>
      </c>
      <c r="AI120" s="219">
        <v>7552.5885127570409</v>
      </c>
      <c r="AJ120" s="219">
        <v>7538.1135958066479</v>
      </c>
      <c r="AK120" s="219">
        <v>7531.5733021372762</v>
      </c>
      <c r="AL120" s="219">
        <v>7545.8211820419519</v>
      </c>
      <c r="AM120" s="219">
        <v>7546.0650577362485</v>
      </c>
      <c r="AN120" s="219">
        <v>7550.5342740560573</v>
      </c>
      <c r="AO120" s="219">
        <v>7553.5804760651863</v>
      </c>
      <c r="AP120" s="219">
        <v>7531.5446641791777</v>
      </c>
      <c r="AQ120" s="219">
        <v>7558.6465318397404</v>
      </c>
      <c r="AR120" s="219">
        <v>7546.2846746918949</v>
      </c>
      <c r="AS120" s="219">
        <v>7543.3316902962515</v>
      </c>
      <c r="AT120" s="219">
        <v>7558.2034718453551</v>
      </c>
      <c r="AU120" s="219">
        <v>7591.6218141568424</v>
      </c>
      <c r="AV120" s="219">
        <v>7636.0992093888917</v>
      </c>
      <c r="AW120" s="219">
        <v>7652.4649065409649</v>
      </c>
      <c r="AX120" s="219">
        <v>7681.5081873368863</v>
      </c>
      <c r="AY120" s="219">
        <v>7710.7020027154294</v>
      </c>
      <c r="AZ120" s="219">
        <v>7746.3968111053418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2801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46157.938999423895</v>
      </c>
      <c r="D2" s="252">
        <v>44033.708439999988</v>
      </c>
      <c r="E2" s="252">
        <v>42505.282409999949</v>
      </c>
      <c r="F2" s="252">
        <v>43772.143020000003</v>
      </c>
      <c r="G2" s="252">
        <v>44181.954790000025</v>
      </c>
      <c r="H2" s="252">
        <v>41999.641273007313</v>
      </c>
      <c r="I2" s="252">
        <v>44874.625870000047</v>
      </c>
      <c r="J2" s="252">
        <v>44999.108689999972</v>
      </c>
      <c r="K2" s="252">
        <v>43064.647830000002</v>
      </c>
      <c r="L2" s="252">
        <v>31259.363239999973</v>
      </c>
      <c r="M2" s="252">
        <v>38349.463645898009</v>
      </c>
      <c r="N2" s="252">
        <v>38000.977562974236</v>
      </c>
      <c r="O2" s="252">
        <v>36644.240365184982</v>
      </c>
      <c r="P2" s="252">
        <v>35452.424240900946</v>
      </c>
      <c r="Q2" s="252">
        <v>35192.431941365132</v>
      </c>
      <c r="R2" s="252">
        <v>35062.506107175708</v>
      </c>
      <c r="S2" s="252">
        <v>33033.63913315261</v>
      </c>
      <c r="T2" s="252">
        <v>33860.754435631679</v>
      </c>
      <c r="U2" s="252">
        <v>31737.364790504649</v>
      </c>
      <c r="V2" s="252">
        <v>31077.781420489275</v>
      </c>
      <c r="W2" s="252">
        <v>30334.766226222564</v>
      </c>
      <c r="X2" s="252">
        <v>29976.374681280417</v>
      </c>
      <c r="Y2" s="252">
        <v>29423.659642251489</v>
      </c>
      <c r="Z2" s="252">
        <v>28788.433125934942</v>
      </c>
      <c r="AA2" s="252">
        <v>28366.003670319915</v>
      </c>
      <c r="AB2" s="252">
        <v>28129.257550886643</v>
      </c>
      <c r="AC2" s="252">
        <v>28024.419993483843</v>
      </c>
      <c r="AD2" s="252">
        <v>27947.141722790024</v>
      </c>
      <c r="AE2" s="252">
        <v>27874.065057211832</v>
      </c>
      <c r="AF2" s="252">
        <v>27662.749773402844</v>
      </c>
      <c r="AG2" s="252">
        <v>27295.463144400997</v>
      </c>
      <c r="AH2" s="252">
        <v>27086.829004054754</v>
      </c>
      <c r="AI2" s="252">
        <v>26690.575028704141</v>
      </c>
      <c r="AJ2" s="252">
        <v>26164.888043135288</v>
      </c>
      <c r="AK2" s="252">
        <v>25606.078826651654</v>
      </c>
      <c r="AL2" s="252">
        <v>25131.764294609075</v>
      </c>
      <c r="AM2" s="252">
        <v>24880.227843938475</v>
      </c>
      <c r="AN2" s="252">
        <v>24541.291583524864</v>
      </c>
      <c r="AO2" s="252">
        <v>24089.819800216013</v>
      </c>
      <c r="AP2" s="252">
        <v>23673.093465645987</v>
      </c>
      <c r="AQ2" s="252">
        <v>23212.664622108117</v>
      </c>
      <c r="AR2" s="252">
        <v>22892.816725376102</v>
      </c>
      <c r="AS2" s="252">
        <v>22497.041479080875</v>
      </c>
      <c r="AT2" s="252">
        <v>22003.961301033687</v>
      </c>
      <c r="AU2" s="252">
        <v>21284.577118172412</v>
      </c>
      <c r="AV2" s="252">
        <v>20828.360514458051</v>
      </c>
      <c r="AW2" s="252">
        <v>20251.951424796538</v>
      </c>
      <c r="AX2" s="252">
        <v>19121.542048150597</v>
      </c>
      <c r="AY2" s="252">
        <v>18427.271931073228</v>
      </c>
      <c r="AZ2" s="252">
        <v>16857.569560647105</v>
      </c>
      <c r="BA2" s="252">
        <v>15516.442409730031</v>
      </c>
    </row>
    <row r="3" spans="1:53" x14ac:dyDescent="0.25">
      <c r="A3" s="253" t="s">
        <v>2629</v>
      </c>
      <c r="B3" s="254" t="s">
        <v>2630</v>
      </c>
      <c r="C3" s="255">
        <v>45573.435454365877</v>
      </c>
      <c r="D3" s="255">
        <v>43425.195619999969</v>
      </c>
      <c r="E3" s="255">
        <v>41929.733079999954</v>
      </c>
      <c r="F3" s="255">
        <v>43239.8416</v>
      </c>
      <c r="G3" s="255">
        <v>43704.924850000025</v>
      </c>
      <c r="H3" s="255">
        <v>41510.378584302875</v>
      </c>
      <c r="I3" s="255">
        <v>44210.701280000052</v>
      </c>
      <c r="J3" s="255">
        <v>44378.35636999998</v>
      </c>
      <c r="K3" s="255">
        <v>42343.963779999991</v>
      </c>
      <c r="L3" s="255">
        <v>30642.476769999972</v>
      </c>
      <c r="M3" s="255">
        <v>37487.039362203461</v>
      </c>
      <c r="N3" s="255">
        <v>37094.461860769661</v>
      </c>
      <c r="O3" s="255">
        <v>35877.186886833209</v>
      </c>
      <c r="P3" s="255">
        <v>34696.238106657162</v>
      </c>
      <c r="Q3" s="255">
        <v>34568.23281425397</v>
      </c>
      <c r="R3" s="255">
        <v>34614.622593331726</v>
      </c>
      <c r="S3" s="255">
        <v>32641.930140469303</v>
      </c>
      <c r="T3" s="255">
        <v>33468.018615671906</v>
      </c>
      <c r="U3" s="255">
        <v>31371.005058867504</v>
      </c>
      <c r="V3" s="255">
        <v>30715.01766791859</v>
      </c>
      <c r="W3" s="255">
        <v>29976.26874578615</v>
      </c>
      <c r="X3" s="255">
        <v>29618.884043851194</v>
      </c>
      <c r="Y3" s="255">
        <v>29070.602859115334</v>
      </c>
      <c r="Z3" s="255">
        <v>28441.066064147348</v>
      </c>
      <c r="AA3" s="255">
        <v>28021.377014850936</v>
      </c>
      <c r="AB3" s="255">
        <v>27785.800864744855</v>
      </c>
      <c r="AC3" s="255">
        <v>27680.570543469843</v>
      </c>
      <c r="AD3" s="255">
        <v>27602.903400676336</v>
      </c>
      <c r="AE3" s="255">
        <v>27529.246279643685</v>
      </c>
      <c r="AF3" s="255">
        <v>27319.368767276141</v>
      </c>
      <c r="AG3" s="255">
        <v>26955.454247465492</v>
      </c>
      <c r="AH3" s="255">
        <v>26748.552883178676</v>
      </c>
      <c r="AI3" s="255">
        <v>26356.859348665712</v>
      </c>
      <c r="AJ3" s="255">
        <v>25837.21492681545</v>
      </c>
      <c r="AK3" s="255">
        <v>25285.050706546896</v>
      </c>
      <c r="AL3" s="255">
        <v>24816.075112638122</v>
      </c>
      <c r="AM3" s="255">
        <v>24567.148788319297</v>
      </c>
      <c r="AN3" s="255">
        <v>24231.823064284454</v>
      </c>
      <c r="AO3" s="255">
        <v>23785.494936767634</v>
      </c>
      <c r="AP3" s="255">
        <v>23373.356800288879</v>
      </c>
      <c r="AQ3" s="255">
        <v>22917.512735533564</v>
      </c>
      <c r="AR3" s="255">
        <v>22601.084747236513</v>
      </c>
      <c r="AS3" s="255">
        <v>22209.572955883763</v>
      </c>
      <c r="AT3" s="255">
        <v>21721.86744788981</v>
      </c>
      <c r="AU3" s="255">
        <v>21010.672511874538</v>
      </c>
      <c r="AV3" s="255">
        <v>20560.000844360693</v>
      </c>
      <c r="AW3" s="255">
        <v>19990.892405511891</v>
      </c>
      <c r="AX3" s="255">
        <v>18871.842722814814</v>
      </c>
      <c r="AY3" s="255">
        <v>18181.865856154305</v>
      </c>
      <c r="AZ3" s="255">
        <v>16643.100334662289</v>
      </c>
      <c r="BA3" s="255">
        <v>15314.646170566451</v>
      </c>
    </row>
    <row r="4" spans="1:53" x14ac:dyDescent="0.25">
      <c r="A4" s="256" t="s">
        <v>2631</v>
      </c>
      <c r="B4" s="257" t="s">
        <v>2632</v>
      </c>
      <c r="C4" s="258">
        <v>45546.564805921269</v>
      </c>
      <c r="D4" s="258">
        <v>43396.194799999976</v>
      </c>
      <c r="E4" s="258">
        <v>41896.934329999953</v>
      </c>
      <c r="F4" s="258">
        <v>43083.14155</v>
      </c>
      <c r="G4" s="258">
        <v>43531.525830000021</v>
      </c>
      <c r="H4" s="258">
        <v>41341.013311311195</v>
      </c>
      <c r="I4" s="258">
        <v>44022.802530000052</v>
      </c>
      <c r="J4" s="258">
        <v>44193.055139999975</v>
      </c>
      <c r="K4" s="258">
        <v>42163.562949999992</v>
      </c>
      <c r="L4" s="258">
        <v>30498.876379999972</v>
      </c>
      <c r="M4" s="258">
        <v>37329.114382520667</v>
      </c>
      <c r="N4" s="258">
        <v>36939.164176411759</v>
      </c>
      <c r="O4" s="258">
        <v>35725.495762494313</v>
      </c>
      <c r="P4" s="258">
        <v>34552.476295755761</v>
      </c>
      <c r="Q4" s="258">
        <v>34405.196690576166</v>
      </c>
      <c r="R4" s="258">
        <v>34472.079275645003</v>
      </c>
      <c r="S4" s="258">
        <v>32525.366125020089</v>
      </c>
      <c r="T4" s="258">
        <v>33351.173615646047</v>
      </c>
      <c r="U4" s="258">
        <v>31261.994090462093</v>
      </c>
      <c r="V4" s="258">
        <v>30607.061371689761</v>
      </c>
      <c r="W4" s="258">
        <v>29869.56700656658</v>
      </c>
      <c r="X4" s="258">
        <v>29512.467354057884</v>
      </c>
      <c r="Y4" s="258">
        <v>28965.493083085006</v>
      </c>
      <c r="Z4" s="258">
        <v>28337.639397564242</v>
      </c>
      <c r="AA4" s="258">
        <v>27918.75485578597</v>
      </c>
      <c r="AB4" s="258">
        <v>27683.517263700604</v>
      </c>
      <c r="AC4" s="258">
        <v>27578.160881510248</v>
      </c>
      <c r="AD4" s="258">
        <v>27500.369598406243</v>
      </c>
      <c r="AE4" s="258">
        <v>27426.531098418913</v>
      </c>
      <c r="AF4" s="258">
        <v>27217.073976216616</v>
      </c>
      <c r="AG4" s="258">
        <v>26854.156738135469</v>
      </c>
      <c r="AH4" s="258">
        <v>26647.766335654502</v>
      </c>
      <c r="AI4" s="258">
        <v>26257.426481824175</v>
      </c>
      <c r="AJ4" s="258">
        <v>25739.578553998694</v>
      </c>
      <c r="AK4" s="258">
        <v>25189.389768707475</v>
      </c>
      <c r="AL4" s="258">
        <v>24722.001151196579</v>
      </c>
      <c r="AM4" s="258">
        <v>24473.848522453438</v>
      </c>
      <c r="AN4" s="258">
        <v>24139.594994100622</v>
      </c>
      <c r="AO4" s="258">
        <v>23694.796295460692</v>
      </c>
      <c r="AP4" s="258">
        <v>23284.022085538363</v>
      </c>
      <c r="AQ4" s="258">
        <v>22829.541295116029</v>
      </c>
      <c r="AR4" s="258">
        <v>22514.1293619436</v>
      </c>
      <c r="AS4" s="258">
        <v>22123.885438135534</v>
      </c>
      <c r="AT4" s="258">
        <v>21637.779287794536</v>
      </c>
      <c r="AU4" s="258">
        <v>20929.022987579978</v>
      </c>
      <c r="AV4" s="258">
        <v>20480.001724751692</v>
      </c>
      <c r="AW4" s="258">
        <v>19913.067499987545</v>
      </c>
      <c r="AX4" s="258">
        <v>18797.40468870107</v>
      </c>
      <c r="AY4" s="258">
        <v>18108.706553449825</v>
      </c>
      <c r="AZ4" s="258">
        <v>16579.17291445794</v>
      </c>
      <c r="BA4" s="258">
        <v>15254.484152713227</v>
      </c>
    </row>
    <row r="5" spans="1:53" x14ac:dyDescent="0.25">
      <c r="A5" s="259" t="s">
        <v>2633</v>
      </c>
      <c r="B5" s="260" t="s">
        <v>2634</v>
      </c>
      <c r="C5" s="261">
        <v>45395.426091362096</v>
      </c>
      <c r="D5" s="261">
        <v>43290.597319999972</v>
      </c>
      <c r="E5" s="261">
        <v>41811.935329999957</v>
      </c>
      <c r="F5" s="261">
        <v>42982.443579999999</v>
      </c>
      <c r="G5" s="261">
        <v>43416.52512000002</v>
      </c>
      <c r="H5" s="261">
        <v>41218.485978298879</v>
      </c>
      <c r="I5" s="261">
        <v>43877.201740000055</v>
      </c>
      <c r="J5" s="261">
        <v>44045.354839999985</v>
      </c>
      <c r="K5" s="261">
        <v>42009.056150000004</v>
      </c>
      <c r="L5" s="261">
        <v>30413.174859999977</v>
      </c>
      <c r="M5" s="261">
        <v>37203.886212081605</v>
      </c>
      <c r="N5" s="261">
        <v>36789.40752464562</v>
      </c>
      <c r="O5" s="261">
        <v>35598.883381041465</v>
      </c>
      <c r="P5" s="261">
        <v>34444.252040579318</v>
      </c>
      <c r="Q5" s="261">
        <v>34295.591174289984</v>
      </c>
      <c r="R5" s="261">
        <v>34351.58213853756</v>
      </c>
      <c r="S5" s="261">
        <v>32412.72290723621</v>
      </c>
      <c r="T5" s="261">
        <v>33240.622749301161</v>
      </c>
      <c r="U5" s="261">
        <v>31156.547467178712</v>
      </c>
      <c r="V5" s="261">
        <v>30504.779618383891</v>
      </c>
      <c r="W5" s="261">
        <v>29771.383377042293</v>
      </c>
      <c r="X5" s="261">
        <v>29416.668794853795</v>
      </c>
      <c r="Y5" s="261">
        <v>28872.951005856212</v>
      </c>
      <c r="Z5" s="261">
        <v>28248.426666832725</v>
      </c>
      <c r="AA5" s="261">
        <v>27832.476216995063</v>
      </c>
      <c r="AB5" s="261">
        <v>27599.042929391107</v>
      </c>
      <c r="AC5" s="261">
        <v>27495.257785069953</v>
      </c>
      <c r="AD5" s="261">
        <v>27418.644999585274</v>
      </c>
      <c r="AE5" s="261">
        <v>27346.058098165184</v>
      </c>
      <c r="AF5" s="261">
        <v>27138.209725555676</v>
      </c>
      <c r="AG5" s="261">
        <v>26777.25946019476</v>
      </c>
      <c r="AH5" s="261">
        <v>26572.158590077383</v>
      </c>
      <c r="AI5" s="261">
        <v>26183.739217855931</v>
      </c>
      <c r="AJ5" s="261">
        <v>25668.082864419328</v>
      </c>
      <c r="AK5" s="261">
        <v>25120.185072378437</v>
      </c>
      <c r="AL5" s="261">
        <v>24654.808339715717</v>
      </c>
      <c r="AM5" s="261">
        <v>24408.056111540947</v>
      </c>
      <c r="AN5" s="261">
        <v>24075.343474358811</v>
      </c>
      <c r="AO5" s="261">
        <v>23632.273263646104</v>
      </c>
      <c r="AP5" s="261">
        <v>23223.151032199978</v>
      </c>
      <c r="AQ5" s="261">
        <v>22770.592525756379</v>
      </c>
      <c r="AR5" s="261">
        <v>22456.584148023518</v>
      </c>
      <c r="AS5" s="261">
        <v>22068.163567334901</v>
      </c>
      <c r="AT5" s="261">
        <v>21584.335864293924</v>
      </c>
      <c r="AU5" s="261">
        <v>20878.964500996226</v>
      </c>
      <c r="AV5" s="261">
        <v>20431.483465509271</v>
      </c>
      <c r="AW5" s="261">
        <v>19866.23732080264</v>
      </c>
      <c r="AX5" s="261">
        <v>18754.529830001706</v>
      </c>
      <c r="AY5" s="261">
        <v>18068.92967319192</v>
      </c>
      <c r="AZ5" s="261">
        <v>16543.660452561555</v>
      </c>
      <c r="BA5" s="261">
        <v>15222.391511516897</v>
      </c>
    </row>
    <row r="6" spans="1:53" x14ac:dyDescent="0.2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25">
      <c r="A7" s="262" t="s">
        <v>2637</v>
      </c>
      <c r="B7" s="263" t="s">
        <v>2638</v>
      </c>
      <c r="C7" s="264">
        <v>45395.426091362096</v>
      </c>
      <c r="D7" s="264">
        <v>43290.597319999972</v>
      </c>
      <c r="E7" s="264">
        <v>41811.935329999957</v>
      </c>
      <c r="F7" s="264">
        <v>42982.443579999999</v>
      </c>
      <c r="G7" s="264">
        <v>43416.52512000002</v>
      </c>
      <c r="H7" s="264">
        <v>41218.485978298879</v>
      </c>
      <c r="I7" s="264">
        <v>43877.201740000055</v>
      </c>
      <c r="J7" s="264">
        <v>44045.354839999985</v>
      </c>
      <c r="K7" s="264">
        <v>42009.056150000004</v>
      </c>
      <c r="L7" s="264">
        <v>30413.174859999977</v>
      </c>
      <c r="M7" s="264">
        <v>37203.886212081605</v>
      </c>
      <c r="N7" s="264">
        <v>36789.40752464562</v>
      </c>
      <c r="O7" s="264">
        <v>35598.883381041465</v>
      </c>
      <c r="P7" s="264">
        <v>34444.252040579318</v>
      </c>
      <c r="Q7" s="264">
        <v>34295.591174289984</v>
      </c>
      <c r="R7" s="264">
        <v>34351.58213853756</v>
      </c>
      <c r="S7" s="264">
        <v>32412.72290723621</v>
      </c>
      <c r="T7" s="264">
        <v>33240.622749301161</v>
      </c>
      <c r="U7" s="264">
        <v>31156.547467178712</v>
      </c>
      <c r="V7" s="264">
        <v>30504.779618383891</v>
      </c>
      <c r="W7" s="264">
        <v>29771.383377042293</v>
      </c>
      <c r="X7" s="264">
        <v>29416.668794853795</v>
      </c>
      <c r="Y7" s="264">
        <v>28872.951005856212</v>
      </c>
      <c r="Z7" s="264">
        <v>28248.426666832725</v>
      </c>
      <c r="AA7" s="264">
        <v>27832.476216995063</v>
      </c>
      <c r="AB7" s="264">
        <v>27599.042929391107</v>
      </c>
      <c r="AC7" s="264">
        <v>27495.257785069953</v>
      </c>
      <c r="AD7" s="264">
        <v>27418.644999585274</v>
      </c>
      <c r="AE7" s="264">
        <v>27346.058098165184</v>
      </c>
      <c r="AF7" s="264">
        <v>27138.209725555676</v>
      </c>
      <c r="AG7" s="264">
        <v>26777.25946019476</v>
      </c>
      <c r="AH7" s="264">
        <v>26572.158590077383</v>
      </c>
      <c r="AI7" s="264">
        <v>26183.739217855931</v>
      </c>
      <c r="AJ7" s="264">
        <v>25668.082864419328</v>
      </c>
      <c r="AK7" s="264">
        <v>25120.185072378437</v>
      </c>
      <c r="AL7" s="264">
        <v>24654.808339715717</v>
      </c>
      <c r="AM7" s="264">
        <v>24408.056111540947</v>
      </c>
      <c r="AN7" s="264">
        <v>24075.343474358811</v>
      </c>
      <c r="AO7" s="264">
        <v>23632.273263646104</v>
      </c>
      <c r="AP7" s="264">
        <v>23223.151032199978</v>
      </c>
      <c r="AQ7" s="264">
        <v>22770.592525756379</v>
      </c>
      <c r="AR7" s="264">
        <v>22456.584148023518</v>
      </c>
      <c r="AS7" s="264">
        <v>22068.163567334901</v>
      </c>
      <c r="AT7" s="264">
        <v>21584.335864293924</v>
      </c>
      <c r="AU7" s="264">
        <v>20878.964500996226</v>
      </c>
      <c r="AV7" s="264">
        <v>20431.483465509271</v>
      </c>
      <c r="AW7" s="264">
        <v>19866.23732080264</v>
      </c>
      <c r="AX7" s="264">
        <v>18754.529830001706</v>
      </c>
      <c r="AY7" s="264">
        <v>18068.92967319192</v>
      </c>
      <c r="AZ7" s="264">
        <v>16543.660452561555</v>
      </c>
      <c r="BA7" s="264">
        <v>15222.391511516897</v>
      </c>
    </row>
    <row r="8" spans="1:53" x14ac:dyDescent="0.25">
      <c r="A8" s="262" t="s">
        <v>2639</v>
      </c>
      <c r="B8" s="263" t="s">
        <v>2640</v>
      </c>
      <c r="C8" s="264">
        <v>0</v>
      </c>
      <c r="D8" s="264">
        <v>0</v>
      </c>
      <c r="E8" s="264">
        <v>0</v>
      </c>
      <c r="F8" s="264">
        <v>0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0</v>
      </c>
      <c r="N8" s="264">
        <v>0</v>
      </c>
      <c r="O8" s="264">
        <v>0</v>
      </c>
      <c r="P8" s="264">
        <v>0</v>
      </c>
      <c r="Q8" s="264">
        <v>0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25">
      <c r="A11" s="259" t="s">
        <v>2624</v>
      </c>
      <c r="B11" s="260" t="s">
        <v>2645</v>
      </c>
      <c r="C11" s="261">
        <v>151.13871455917734</v>
      </c>
      <c r="D11" s="261">
        <v>105.59748000000025</v>
      </c>
      <c r="E11" s="261">
        <v>84.999000000000038</v>
      </c>
      <c r="F11" s="261">
        <v>100.69797000000003</v>
      </c>
      <c r="G11" s="261">
        <v>115.00071</v>
      </c>
      <c r="H11" s="261">
        <v>122.52733301231814</v>
      </c>
      <c r="I11" s="261">
        <v>145.60079000000002</v>
      </c>
      <c r="J11" s="261">
        <v>147.70030000000003</v>
      </c>
      <c r="K11" s="261">
        <v>154.50679999999997</v>
      </c>
      <c r="L11" s="261">
        <v>85.701520000000002</v>
      </c>
      <c r="M11" s="261">
        <v>125.22817043905737</v>
      </c>
      <c r="N11" s="261">
        <v>149.75665176613171</v>
      </c>
      <c r="O11" s="261">
        <v>126.61238145284227</v>
      </c>
      <c r="P11" s="261">
        <v>108.22425517643335</v>
      </c>
      <c r="Q11" s="261">
        <v>109.6055162861846</v>
      </c>
      <c r="R11" s="261">
        <v>120.49713710744074</v>
      </c>
      <c r="S11" s="261">
        <v>112.64321778387071</v>
      </c>
      <c r="T11" s="261">
        <v>110.55086634489346</v>
      </c>
      <c r="U11" s="261">
        <v>105.44662328337105</v>
      </c>
      <c r="V11" s="261">
        <v>102.28175330587311</v>
      </c>
      <c r="W11" s="261">
        <v>98.183629524283262</v>
      </c>
      <c r="X11" s="261">
        <v>95.798559204084739</v>
      </c>
      <c r="Y11" s="261">
        <v>92.54207722879724</v>
      </c>
      <c r="Z11" s="261">
        <v>89.212730731520139</v>
      </c>
      <c r="AA11" s="261">
        <v>86.278638790910719</v>
      </c>
      <c r="AB11" s="261">
        <v>84.474334309488867</v>
      </c>
      <c r="AC11" s="261">
        <v>82.90309644029486</v>
      </c>
      <c r="AD11" s="261">
        <v>81.724598820973995</v>
      </c>
      <c r="AE11" s="261">
        <v>80.473000253719292</v>
      </c>
      <c r="AF11" s="261">
        <v>78.864250660943668</v>
      </c>
      <c r="AG11" s="261">
        <v>76.897277940709955</v>
      </c>
      <c r="AH11" s="261">
        <v>75.607745577117271</v>
      </c>
      <c r="AI11" s="261">
        <v>73.687263968241439</v>
      </c>
      <c r="AJ11" s="261">
        <v>71.495689579366072</v>
      </c>
      <c r="AK11" s="261">
        <v>69.204696329037859</v>
      </c>
      <c r="AL11" s="261">
        <v>67.192811480863156</v>
      </c>
      <c r="AM11" s="261">
        <v>65.7924109124898</v>
      </c>
      <c r="AN11" s="261">
        <v>64.251519741806277</v>
      </c>
      <c r="AO11" s="261">
        <v>62.523031814584762</v>
      </c>
      <c r="AP11" s="261">
        <v>60.871053338390453</v>
      </c>
      <c r="AQ11" s="261">
        <v>58.948769359649781</v>
      </c>
      <c r="AR11" s="261">
        <v>57.54521392008256</v>
      </c>
      <c r="AS11" s="261">
        <v>55.721870800635585</v>
      </c>
      <c r="AT11" s="261">
        <v>53.443423500612241</v>
      </c>
      <c r="AU11" s="261">
        <v>50.058486583751112</v>
      </c>
      <c r="AV11" s="261">
        <v>48.518259242417869</v>
      </c>
      <c r="AW11" s="261">
        <v>46.83017918490647</v>
      </c>
      <c r="AX11" s="261">
        <v>42.874858699363557</v>
      </c>
      <c r="AY11" s="261">
        <v>39.776880257904494</v>
      </c>
      <c r="AZ11" s="261">
        <v>35.512461896386448</v>
      </c>
      <c r="BA11" s="261">
        <v>32.092641196327577</v>
      </c>
    </row>
    <row r="12" spans="1:53" x14ac:dyDescent="0.25">
      <c r="A12" s="262" t="s">
        <v>2646</v>
      </c>
      <c r="B12" s="263" t="s">
        <v>2647</v>
      </c>
      <c r="C12" s="264">
        <v>151.13871455917734</v>
      </c>
      <c r="D12" s="264">
        <v>105.59748000000025</v>
      </c>
      <c r="E12" s="264">
        <v>84.999000000000038</v>
      </c>
      <c r="F12" s="264">
        <v>100.69797000000003</v>
      </c>
      <c r="G12" s="264">
        <v>115.00071</v>
      </c>
      <c r="H12" s="264">
        <v>122.52733301231814</v>
      </c>
      <c r="I12" s="264">
        <v>145.60079000000002</v>
      </c>
      <c r="J12" s="264">
        <v>147.70030000000003</v>
      </c>
      <c r="K12" s="264">
        <v>154.50679999999997</v>
      </c>
      <c r="L12" s="264">
        <v>85.701520000000002</v>
      </c>
      <c r="M12" s="264">
        <v>125.22817043905737</v>
      </c>
      <c r="N12" s="264">
        <v>149.75665176613171</v>
      </c>
      <c r="O12" s="264">
        <v>126.61238145284227</v>
      </c>
      <c r="P12" s="264">
        <v>108.22425517643335</v>
      </c>
      <c r="Q12" s="264">
        <v>109.6055162861846</v>
      </c>
      <c r="R12" s="264">
        <v>120.49713710744074</v>
      </c>
      <c r="S12" s="264">
        <v>112.64321778387071</v>
      </c>
      <c r="T12" s="264">
        <v>110.55086634489346</v>
      </c>
      <c r="U12" s="264">
        <v>105.44662328337105</v>
      </c>
      <c r="V12" s="264">
        <v>102.28175330587311</v>
      </c>
      <c r="W12" s="264">
        <v>98.183629524283262</v>
      </c>
      <c r="X12" s="264">
        <v>95.798559204084739</v>
      </c>
      <c r="Y12" s="264">
        <v>92.54207722879724</v>
      </c>
      <c r="Z12" s="264">
        <v>89.212730731520139</v>
      </c>
      <c r="AA12" s="264">
        <v>86.278638790910719</v>
      </c>
      <c r="AB12" s="264">
        <v>84.474334309488867</v>
      </c>
      <c r="AC12" s="264">
        <v>82.90309644029486</v>
      </c>
      <c r="AD12" s="264">
        <v>81.724598820973995</v>
      </c>
      <c r="AE12" s="264">
        <v>80.473000253719292</v>
      </c>
      <c r="AF12" s="264">
        <v>78.864250660943668</v>
      </c>
      <c r="AG12" s="264">
        <v>76.897277940709955</v>
      </c>
      <c r="AH12" s="264">
        <v>75.607745577117271</v>
      </c>
      <c r="AI12" s="264">
        <v>73.687263968241439</v>
      </c>
      <c r="AJ12" s="264">
        <v>71.495689579366072</v>
      </c>
      <c r="AK12" s="264">
        <v>69.204696329037859</v>
      </c>
      <c r="AL12" s="264">
        <v>67.192811480863156</v>
      </c>
      <c r="AM12" s="264">
        <v>65.7924109124898</v>
      </c>
      <c r="AN12" s="264">
        <v>64.251519741806277</v>
      </c>
      <c r="AO12" s="264">
        <v>62.523031814584762</v>
      </c>
      <c r="AP12" s="264">
        <v>60.871053338390453</v>
      </c>
      <c r="AQ12" s="264">
        <v>58.948769359649781</v>
      </c>
      <c r="AR12" s="264">
        <v>57.54521392008256</v>
      </c>
      <c r="AS12" s="264">
        <v>55.721870800635585</v>
      </c>
      <c r="AT12" s="264">
        <v>53.443423500612241</v>
      </c>
      <c r="AU12" s="264">
        <v>50.058486583751112</v>
      </c>
      <c r="AV12" s="264">
        <v>48.518259242417869</v>
      </c>
      <c r="AW12" s="264">
        <v>46.83017918490647</v>
      </c>
      <c r="AX12" s="264">
        <v>42.874858699363557</v>
      </c>
      <c r="AY12" s="264">
        <v>39.776880257904494</v>
      </c>
      <c r="AZ12" s="264">
        <v>35.512461896386448</v>
      </c>
      <c r="BA12" s="264">
        <v>32.092641196327577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125.20004999999999</v>
      </c>
      <c r="G15" s="258">
        <v>135.49996999999999</v>
      </c>
      <c r="H15" s="258">
        <v>129.04836058964062</v>
      </c>
      <c r="I15" s="258">
        <v>144.9</v>
      </c>
      <c r="J15" s="258">
        <v>139.29995</v>
      </c>
      <c r="K15" s="258">
        <v>140.59970999999996</v>
      </c>
      <c r="L15" s="258">
        <v>124.39973000000002</v>
      </c>
      <c r="M15" s="258">
        <v>136.3810985046243</v>
      </c>
      <c r="N15" s="258">
        <v>134.90016374067147</v>
      </c>
      <c r="O15" s="258">
        <v>130.76823150061199</v>
      </c>
      <c r="P15" s="258">
        <v>122.2177925079655</v>
      </c>
      <c r="Q15" s="258">
        <v>135.97488358990458</v>
      </c>
      <c r="R15" s="258">
        <v>133.27602653410111</v>
      </c>
      <c r="S15" s="258">
        <v>116.5640154492169</v>
      </c>
      <c r="T15" s="258">
        <v>116.84500002585969</v>
      </c>
      <c r="U15" s="258">
        <v>109.01096840542264</v>
      </c>
      <c r="V15" s="258">
        <v>107.95629622882574</v>
      </c>
      <c r="W15" s="258">
        <v>106.70173921956905</v>
      </c>
      <c r="X15" s="258">
        <v>106.41668979330942</v>
      </c>
      <c r="Y15" s="258">
        <v>105.10977603032357</v>
      </c>
      <c r="Z15" s="258">
        <v>103.42666658310556</v>
      </c>
      <c r="AA15" s="258">
        <v>102.62215906496517</v>
      </c>
      <c r="AB15" s="258">
        <v>102.28360104425792</v>
      </c>
      <c r="AC15" s="258">
        <v>102.40966195960608</v>
      </c>
      <c r="AD15" s="258">
        <v>102.53380227008815</v>
      </c>
      <c r="AE15" s="258">
        <v>102.7151812247801</v>
      </c>
      <c r="AF15" s="258">
        <v>102.29479105952095</v>
      </c>
      <c r="AG15" s="258">
        <v>101.29750933002657</v>
      </c>
      <c r="AH15" s="258">
        <v>100.78654752417481</v>
      </c>
      <c r="AI15" s="258">
        <v>99.432866841533965</v>
      </c>
      <c r="AJ15" s="258">
        <v>97.636372816757557</v>
      </c>
      <c r="AK15" s="258">
        <v>95.660937839420029</v>
      </c>
      <c r="AL15" s="258">
        <v>94.073961441544114</v>
      </c>
      <c r="AM15" s="258">
        <v>93.300265865858563</v>
      </c>
      <c r="AN15" s="258">
        <v>92.228070183834248</v>
      </c>
      <c r="AO15" s="258">
        <v>90.698641306938626</v>
      </c>
      <c r="AP15" s="258">
        <v>89.334714750512063</v>
      </c>
      <c r="AQ15" s="258">
        <v>87.971440417538318</v>
      </c>
      <c r="AR15" s="258">
        <v>86.95538529290998</v>
      </c>
      <c r="AS15" s="258">
        <v>85.687517748226782</v>
      </c>
      <c r="AT15" s="258">
        <v>84.088160095277047</v>
      </c>
      <c r="AU15" s="258">
        <v>81.649524294562639</v>
      </c>
      <c r="AV15" s="258">
        <v>79.999119608999237</v>
      </c>
      <c r="AW15" s="258">
        <v>77.824905524349148</v>
      </c>
      <c r="AX15" s="258">
        <v>74.438034113744806</v>
      </c>
      <c r="AY15" s="258">
        <v>73.159302704478677</v>
      </c>
      <c r="AZ15" s="258">
        <v>63.927420204352472</v>
      </c>
      <c r="BA15" s="258">
        <v>60.162017853225592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125.20004999999999</v>
      </c>
      <c r="G16" s="261">
        <v>135.49996999999999</v>
      </c>
      <c r="H16" s="261">
        <v>129.04836058964062</v>
      </c>
      <c r="I16" s="261">
        <v>144.9</v>
      </c>
      <c r="J16" s="261">
        <v>139.29995</v>
      </c>
      <c r="K16" s="261">
        <v>140.59970999999996</v>
      </c>
      <c r="L16" s="261">
        <v>124.39973000000002</v>
      </c>
      <c r="M16" s="261">
        <v>136.3810985046243</v>
      </c>
      <c r="N16" s="261">
        <v>134.90016374067147</v>
      </c>
      <c r="O16" s="261">
        <v>130.76823150061199</v>
      </c>
      <c r="P16" s="261">
        <v>122.2177925079655</v>
      </c>
      <c r="Q16" s="261">
        <v>135.97488358990458</v>
      </c>
      <c r="R16" s="261">
        <v>133.27602653410111</v>
      </c>
      <c r="S16" s="261">
        <v>116.5640154492169</v>
      </c>
      <c r="T16" s="261">
        <v>116.84500002585969</v>
      </c>
      <c r="U16" s="261">
        <v>109.01096840542264</v>
      </c>
      <c r="V16" s="261">
        <v>107.95629622882574</v>
      </c>
      <c r="W16" s="261">
        <v>106.70173921956905</v>
      </c>
      <c r="X16" s="261">
        <v>106.41668979330942</v>
      </c>
      <c r="Y16" s="261">
        <v>105.10977603032357</v>
      </c>
      <c r="Z16" s="261">
        <v>103.42666658310556</v>
      </c>
      <c r="AA16" s="261">
        <v>102.62215906496517</v>
      </c>
      <c r="AB16" s="261">
        <v>102.28360104425792</v>
      </c>
      <c r="AC16" s="261">
        <v>102.40966195960608</v>
      </c>
      <c r="AD16" s="261">
        <v>102.53380227008815</v>
      </c>
      <c r="AE16" s="261">
        <v>102.7151812247801</v>
      </c>
      <c r="AF16" s="261">
        <v>102.29479105952095</v>
      </c>
      <c r="AG16" s="261">
        <v>101.29750933002657</v>
      </c>
      <c r="AH16" s="261">
        <v>100.78654752417481</v>
      </c>
      <c r="AI16" s="261">
        <v>99.432866841533965</v>
      </c>
      <c r="AJ16" s="261">
        <v>97.636372816757557</v>
      </c>
      <c r="AK16" s="261">
        <v>95.660937839420029</v>
      </c>
      <c r="AL16" s="261">
        <v>94.073961441544114</v>
      </c>
      <c r="AM16" s="261">
        <v>93.300265865858563</v>
      </c>
      <c r="AN16" s="261">
        <v>92.228070183834248</v>
      </c>
      <c r="AO16" s="261">
        <v>90.698641306938626</v>
      </c>
      <c r="AP16" s="261">
        <v>89.334714750512063</v>
      </c>
      <c r="AQ16" s="261">
        <v>87.971440417538318</v>
      </c>
      <c r="AR16" s="261">
        <v>86.95538529290998</v>
      </c>
      <c r="AS16" s="261">
        <v>85.687517748226782</v>
      </c>
      <c r="AT16" s="261">
        <v>84.088160095277047</v>
      </c>
      <c r="AU16" s="261">
        <v>81.649524294562639</v>
      </c>
      <c r="AV16" s="261">
        <v>79.999119608999237</v>
      </c>
      <c r="AW16" s="261">
        <v>77.824905524349148</v>
      </c>
      <c r="AX16" s="261">
        <v>74.438034113744806</v>
      </c>
      <c r="AY16" s="261">
        <v>73.159302704478677</v>
      </c>
      <c r="AZ16" s="261">
        <v>63.927420204352472</v>
      </c>
      <c r="BA16" s="261">
        <v>60.162017853225592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25">
      <c r="A20" s="256" t="s">
        <v>2662</v>
      </c>
      <c r="B20" s="257" t="s">
        <v>2663</v>
      </c>
      <c r="C20" s="258">
        <v>26.870648444612204</v>
      </c>
      <c r="D20" s="258">
        <v>29.000819999999997</v>
      </c>
      <c r="E20" s="258">
        <v>32.798749999999998</v>
      </c>
      <c r="F20" s="258">
        <v>31.500000000000004</v>
      </c>
      <c r="G20" s="258">
        <v>37.899049999999995</v>
      </c>
      <c r="H20" s="258">
        <v>40.316912402028549</v>
      </c>
      <c r="I20" s="258">
        <v>42.998750000000008</v>
      </c>
      <c r="J20" s="258">
        <v>46.001280000000001</v>
      </c>
      <c r="K20" s="258">
        <v>39.801119999999997</v>
      </c>
      <c r="L20" s="258">
        <v>19.200659999999999</v>
      </c>
      <c r="M20" s="258">
        <v>21.543881178175688</v>
      </c>
      <c r="N20" s="258">
        <v>20.3975206172376</v>
      </c>
      <c r="O20" s="258">
        <v>20.922892838281079</v>
      </c>
      <c r="P20" s="258">
        <v>21.544018393441842</v>
      </c>
      <c r="Q20" s="258">
        <v>27.061240087895296</v>
      </c>
      <c r="R20" s="258">
        <v>9.2672911526250115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25">
      <c r="A21" s="253" t="s">
        <v>2664</v>
      </c>
      <c r="B21" s="254" t="s">
        <v>2665</v>
      </c>
      <c r="C21" s="255">
        <v>534.25036097472946</v>
      </c>
      <c r="D21" s="255">
        <v>558.01219999999989</v>
      </c>
      <c r="E21" s="255">
        <v>525.8492500000001</v>
      </c>
      <c r="F21" s="255">
        <v>532.00142000000005</v>
      </c>
      <c r="G21" s="255">
        <v>476.1299600000001</v>
      </c>
      <c r="H21" s="255">
        <v>488.02073387117059</v>
      </c>
      <c r="I21" s="255">
        <v>662.82459999999992</v>
      </c>
      <c r="J21" s="255">
        <v>619.65232000000015</v>
      </c>
      <c r="K21" s="255">
        <v>720.68404999999984</v>
      </c>
      <c r="L21" s="255">
        <v>616.88646999999992</v>
      </c>
      <c r="M21" s="255">
        <v>862.42428369454751</v>
      </c>
      <c r="N21" s="255">
        <v>906.51570220456608</v>
      </c>
      <c r="O21" s="255">
        <v>767.05347835178452</v>
      </c>
      <c r="P21" s="255">
        <v>756.18613424378134</v>
      </c>
      <c r="Q21" s="255">
        <v>624.1991271111583</v>
      </c>
      <c r="R21" s="255">
        <v>447.88351384398385</v>
      </c>
      <c r="S21" s="255">
        <v>391.70899268330351</v>
      </c>
      <c r="T21" s="255">
        <v>392.73581995975684</v>
      </c>
      <c r="U21" s="255">
        <v>366.35973163714431</v>
      </c>
      <c r="V21" s="255">
        <v>362.76375257068855</v>
      </c>
      <c r="W21" s="255">
        <v>358.49748043641745</v>
      </c>
      <c r="X21" s="255">
        <v>357.49063742922289</v>
      </c>
      <c r="Y21" s="255">
        <v>353.05678313616039</v>
      </c>
      <c r="Z21" s="255">
        <v>347.36706178759403</v>
      </c>
      <c r="AA21" s="255">
        <v>344.62665546899143</v>
      </c>
      <c r="AB21" s="255">
        <v>343.45668614178504</v>
      </c>
      <c r="AC21" s="255">
        <v>343.84945001399706</v>
      </c>
      <c r="AD21" s="255">
        <v>344.23832211368784</v>
      </c>
      <c r="AE21" s="255">
        <v>344.81877756813981</v>
      </c>
      <c r="AF21" s="255">
        <v>343.38100612670235</v>
      </c>
      <c r="AG21" s="255">
        <v>340.00889693549863</v>
      </c>
      <c r="AH21" s="255">
        <v>338.27612087608088</v>
      </c>
      <c r="AI21" s="255">
        <v>333.71568003843061</v>
      </c>
      <c r="AJ21" s="255">
        <v>327.67311631984251</v>
      </c>
      <c r="AK21" s="255">
        <v>321.02812010476163</v>
      </c>
      <c r="AL21" s="255">
        <v>315.68918197094871</v>
      </c>
      <c r="AM21" s="255">
        <v>313.07905561917568</v>
      </c>
      <c r="AN21" s="255">
        <v>309.46851924041545</v>
      </c>
      <c r="AO21" s="255">
        <v>304.32486344838355</v>
      </c>
      <c r="AP21" s="255">
        <v>299.73666535710777</v>
      </c>
      <c r="AQ21" s="255">
        <v>295.15188657454837</v>
      </c>
      <c r="AR21" s="255">
        <v>291.73197813958814</v>
      </c>
      <c r="AS21" s="255">
        <v>287.4685231971157</v>
      </c>
      <c r="AT21" s="255">
        <v>282.09385314387822</v>
      </c>
      <c r="AU21" s="255">
        <v>273.90460629786838</v>
      </c>
      <c r="AV21" s="255">
        <v>268.3596700973543</v>
      </c>
      <c r="AW21" s="255">
        <v>261.05901928464777</v>
      </c>
      <c r="AX21" s="255">
        <v>249.69932533577958</v>
      </c>
      <c r="AY21" s="255">
        <v>245.40607491892473</v>
      </c>
      <c r="AZ21" s="255">
        <v>214.46922598481189</v>
      </c>
      <c r="BA21" s="255">
        <v>201.79623916357656</v>
      </c>
    </row>
    <row r="22" spans="1:53" x14ac:dyDescent="0.25">
      <c r="A22" s="256" t="s">
        <v>2666</v>
      </c>
      <c r="B22" s="257" t="s">
        <v>2667</v>
      </c>
      <c r="C22" s="258">
        <v>0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</row>
    <row r="23" spans="1:53" x14ac:dyDescent="0.25">
      <c r="A23" s="259" t="s">
        <v>2668</v>
      </c>
      <c r="B23" s="260" t="s">
        <v>2669</v>
      </c>
      <c r="C23" s="261">
        <v>0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</row>
    <row r="24" spans="1:53" x14ac:dyDescent="0.25">
      <c r="A24" s="262" t="s">
        <v>2670</v>
      </c>
      <c r="B24" s="263" t="s">
        <v>2671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</row>
    <row r="25" spans="1:53" x14ac:dyDescent="0.25">
      <c r="A25" s="262" t="s">
        <v>2672</v>
      </c>
      <c r="B25" s="263" t="s">
        <v>2673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</row>
    <row r="26" spans="1:53" x14ac:dyDescent="0.25">
      <c r="A26" s="259" t="s">
        <v>2674</v>
      </c>
      <c r="B26" s="260" t="s">
        <v>2675</v>
      </c>
      <c r="C26" s="261">
        <v>0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</row>
    <row r="27" spans="1:53" x14ac:dyDescent="0.25">
      <c r="A27" s="262" t="s">
        <v>2676</v>
      </c>
      <c r="B27" s="263" t="s">
        <v>2677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</row>
    <row r="28" spans="1:53" x14ac:dyDescent="0.25">
      <c r="A28" s="262" t="s">
        <v>2678</v>
      </c>
      <c r="B28" s="263" t="s">
        <v>2679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</row>
    <row r="29" spans="1:53" x14ac:dyDescent="0.25">
      <c r="A29" s="262" t="s">
        <v>2680</v>
      </c>
      <c r="B29" s="263" t="s">
        <v>2681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</row>
    <row r="30" spans="1:53" x14ac:dyDescent="0.25">
      <c r="A30" s="256" t="s">
        <v>2682</v>
      </c>
      <c r="B30" s="257" t="s">
        <v>2683</v>
      </c>
      <c r="C30" s="258">
        <v>534.25036097472946</v>
      </c>
      <c r="D30" s="258">
        <v>558.01219999999989</v>
      </c>
      <c r="E30" s="258">
        <v>525.8492500000001</v>
      </c>
      <c r="F30" s="258">
        <v>532.00142000000005</v>
      </c>
      <c r="G30" s="258">
        <v>476.1299600000001</v>
      </c>
      <c r="H30" s="258">
        <v>488.02073387117059</v>
      </c>
      <c r="I30" s="258">
        <v>662.82459999999992</v>
      </c>
      <c r="J30" s="258">
        <v>619.65232000000015</v>
      </c>
      <c r="K30" s="258">
        <v>720.68404999999984</v>
      </c>
      <c r="L30" s="258">
        <v>616.88646999999992</v>
      </c>
      <c r="M30" s="258">
        <v>862.42428369454751</v>
      </c>
      <c r="N30" s="258">
        <v>906.51570220456608</v>
      </c>
      <c r="O30" s="258">
        <v>767.05347835178452</v>
      </c>
      <c r="P30" s="258">
        <v>756.18613424378134</v>
      </c>
      <c r="Q30" s="258">
        <v>624.1991271111583</v>
      </c>
      <c r="R30" s="258">
        <v>447.88351384398385</v>
      </c>
      <c r="S30" s="258">
        <v>391.70899268330351</v>
      </c>
      <c r="T30" s="258">
        <v>392.73581995975684</v>
      </c>
      <c r="U30" s="258">
        <v>366.35973163714431</v>
      </c>
      <c r="V30" s="258">
        <v>362.76375257068855</v>
      </c>
      <c r="W30" s="258">
        <v>358.49748043641745</v>
      </c>
      <c r="X30" s="258">
        <v>357.49063742922289</v>
      </c>
      <c r="Y30" s="258">
        <v>353.05678313616039</v>
      </c>
      <c r="Z30" s="258">
        <v>347.36706178759403</v>
      </c>
      <c r="AA30" s="258">
        <v>344.62665546899143</v>
      </c>
      <c r="AB30" s="258">
        <v>343.45668614178504</v>
      </c>
      <c r="AC30" s="258">
        <v>343.84945001399706</v>
      </c>
      <c r="AD30" s="258">
        <v>344.23832211368784</v>
      </c>
      <c r="AE30" s="258">
        <v>344.81877756813981</v>
      </c>
      <c r="AF30" s="258">
        <v>343.38100612670235</v>
      </c>
      <c r="AG30" s="258">
        <v>340.00889693549863</v>
      </c>
      <c r="AH30" s="258">
        <v>338.27612087608088</v>
      </c>
      <c r="AI30" s="258">
        <v>333.71568003843061</v>
      </c>
      <c r="AJ30" s="258">
        <v>327.67311631984251</v>
      </c>
      <c r="AK30" s="258">
        <v>321.02812010476163</v>
      </c>
      <c r="AL30" s="258">
        <v>315.68918197094871</v>
      </c>
      <c r="AM30" s="258">
        <v>313.07905561917568</v>
      </c>
      <c r="AN30" s="258">
        <v>309.46851924041545</v>
      </c>
      <c r="AO30" s="258">
        <v>304.32486344838355</v>
      </c>
      <c r="AP30" s="258">
        <v>299.73666535710777</v>
      </c>
      <c r="AQ30" s="258">
        <v>295.15188657454837</v>
      </c>
      <c r="AR30" s="258">
        <v>291.73197813958814</v>
      </c>
      <c r="AS30" s="258">
        <v>287.4685231971157</v>
      </c>
      <c r="AT30" s="258">
        <v>282.09385314387822</v>
      </c>
      <c r="AU30" s="258">
        <v>273.90460629786838</v>
      </c>
      <c r="AV30" s="258">
        <v>268.3596700973543</v>
      </c>
      <c r="AW30" s="258">
        <v>261.05901928464777</v>
      </c>
      <c r="AX30" s="258">
        <v>249.69932533577958</v>
      </c>
      <c r="AY30" s="258">
        <v>245.40607491892473</v>
      </c>
      <c r="AZ30" s="258">
        <v>214.46922598481189</v>
      </c>
      <c r="BA30" s="258">
        <v>201.79623916357656</v>
      </c>
    </row>
    <row r="31" spans="1:53" x14ac:dyDescent="0.2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2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2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25">
      <c r="A34" s="259" t="s">
        <v>2690</v>
      </c>
      <c r="B34" s="260" t="s">
        <v>2691</v>
      </c>
      <c r="C34" s="261">
        <v>0</v>
      </c>
      <c r="D34" s="261">
        <v>0</v>
      </c>
      <c r="E34" s="261">
        <v>0</v>
      </c>
      <c r="F34" s="261">
        <v>0</v>
      </c>
      <c r="G34" s="261">
        <v>0</v>
      </c>
      <c r="H34" s="261">
        <v>0</v>
      </c>
      <c r="I34" s="261">
        <v>0</v>
      </c>
      <c r="J34" s="261">
        <v>0</v>
      </c>
      <c r="K34" s="261">
        <v>0</v>
      </c>
      <c r="L34" s="261">
        <v>0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2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2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2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2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2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2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2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25">
      <c r="A42" s="259" t="s">
        <v>2621</v>
      </c>
      <c r="B42" s="260" t="s">
        <v>2706</v>
      </c>
      <c r="C42" s="261">
        <v>0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25">
      <c r="A43" s="259" t="s">
        <v>2707</v>
      </c>
      <c r="B43" s="260" t="s">
        <v>2708</v>
      </c>
      <c r="C43" s="261">
        <v>0</v>
      </c>
      <c r="D43" s="261">
        <v>0</v>
      </c>
      <c r="E43" s="261">
        <v>0</v>
      </c>
      <c r="F43" s="261">
        <v>0</v>
      </c>
      <c r="G43" s="261">
        <v>0</v>
      </c>
      <c r="H43" s="261">
        <v>0</v>
      </c>
      <c r="I43" s="261">
        <v>0</v>
      </c>
      <c r="J43" s="261">
        <v>0</v>
      </c>
      <c r="K43" s="261">
        <v>0</v>
      </c>
      <c r="L43" s="261">
        <v>0</v>
      </c>
      <c r="M43" s="261">
        <v>0</v>
      </c>
      <c r="N43" s="261">
        <v>0</v>
      </c>
      <c r="O43" s="261">
        <v>0</v>
      </c>
      <c r="P43" s="261">
        <v>0</v>
      </c>
      <c r="Q43" s="261">
        <v>0</v>
      </c>
      <c r="R43" s="261">
        <v>0</v>
      </c>
      <c r="S43" s="261">
        <v>0</v>
      </c>
      <c r="T43" s="261">
        <v>0</v>
      </c>
      <c r="U43" s="261">
        <v>0</v>
      </c>
      <c r="V43" s="261">
        <v>0</v>
      </c>
      <c r="W43" s="261">
        <v>0</v>
      </c>
      <c r="X43" s="261">
        <v>0</v>
      </c>
      <c r="Y43" s="261">
        <v>0</v>
      </c>
      <c r="Z43" s="261">
        <v>0</v>
      </c>
      <c r="AA43" s="261">
        <v>0</v>
      </c>
      <c r="AB43" s="261">
        <v>0</v>
      </c>
      <c r="AC43" s="261">
        <v>0</v>
      </c>
      <c r="AD43" s="261">
        <v>0</v>
      </c>
      <c r="AE43" s="261">
        <v>0</v>
      </c>
      <c r="AF43" s="261">
        <v>0</v>
      </c>
      <c r="AG43" s="261">
        <v>0</v>
      </c>
      <c r="AH43" s="261">
        <v>0</v>
      </c>
      <c r="AI43" s="261">
        <v>0</v>
      </c>
      <c r="AJ43" s="261">
        <v>0</v>
      </c>
      <c r="AK43" s="261">
        <v>0</v>
      </c>
      <c r="AL43" s="261">
        <v>0</v>
      </c>
      <c r="AM43" s="261">
        <v>0</v>
      </c>
      <c r="AN43" s="261">
        <v>0</v>
      </c>
      <c r="AO43" s="261">
        <v>0</v>
      </c>
      <c r="AP43" s="261">
        <v>0</v>
      </c>
      <c r="AQ43" s="261">
        <v>0</v>
      </c>
      <c r="AR43" s="261">
        <v>0</v>
      </c>
      <c r="AS43" s="261">
        <v>0</v>
      </c>
      <c r="AT43" s="261">
        <v>0</v>
      </c>
      <c r="AU43" s="261">
        <v>0</v>
      </c>
      <c r="AV43" s="261">
        <v>0</v>
      </c>
      <c r="AW43" s="261">
        <v>0</v>
      </c>
      <c r="AX43" s="261">
        <v>0</v>
      </c>
      <c r="AY43" s="261">
        <v>0</v>
      </c>
      <c r="AZ43" s="261">
        <v>0</v>
      </c>
      <c r="BA43" s="261">
        <v>0</v>
      </c>
    </row>
    <row r="44" spans="1:53" x14ac:dyDescent="0.2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25">
      <c r="A45" s="259" t="s">
        <v>2710</v>
      </c>
      <c r="B45" s="260" t="s">
        <v>2711</v>
      </c>
      <c r="C45" s="261">
        <v>534.25036097472946</v>
      </c>
      <c r="D45" s="261">
        <v>558.01219999999989</v>
      </c>
      <c r="E45" s="261">
        <v>525.84924999999998</v>
      </c>
      <c r="F45" s="261">
        <v>532.00141999999994</v>
      </c>
      <c r="G45" s="261">
        <v>476.1299600000001</v>
      </c>
      <c r="H45" s="261">
        <v>488.02073387117059</v>
      </c>
      <c r="I45" s="261">
        <v>662.82459999999992</v>
      </c>
      <c r="J45" s="261">
        <v>619.65232000000015</v>
      </c>
      <c r="K45" s="261">
        <v>720.68404999999984</v>
      </c>
      <c r="L45" s="261">
        <v>616.88646999999992</v>
      </c>
      <c r="M45" s="261">
        <v>862.42428369454751</v>
      </c>
      <c r="N45" s="261">
        <v>906.51570220456608</v>
      </c>
      <c r="O45" s="261">
        <v>767.05347835178452</v>
      </c>
      <c r="P45" s="261">
        <v>756.18613424378134</v>
      </c>
      <c r="Q45" s="261">
        <v>624.1991271111583</v>
      </c>
      <c r="R45" s="261">
        <v>447.88351384398385</v>
      </c>
      <c r="S45" s="261">
        <v>391.70899268330351</v>
      </c>
      <c r="T45" s="261">
        <v>392.73581995975684</v>
      </c>
      <c r="U45" s="261">
        <v>366.35973163714431</v>
      </c>
      <c r="V45" s="261">
        <v>362.76375257068855</v>
      </c>
      <c r="W45" s="261">
        <v>358.49748043641745</v>
      </c>
      <c r="X45" s="261">
        <v>357.49063742922289</v>
      </c>
      <c r="Y45" s="261">
        <v>353.05678313616039</v>
      </c>
      <c r="Z45" s="261">
        <v>347.36706178759403</v>
      </c>
      <c r="AA45" s="261">
        <v>344.62665546899143</v>
      </c>
      <c r="AB45" s="261">
        <v>343.45668614178504</v>
      </c>
      <c r="AC45" s="261">
        <v>343.84945001399706</v>
      </c>
      <c r="AD45" s="261">
        <v>344.23832211368784</v>
      </c>
      <c r="AE45" s="261">
        <v>344.81877756813981</v>
      </c>
      <c r="AF45" s="261">
        <v>343.38100612670235</v>
      </c>
      <c r="AG45" s="261">
        <v>340.00889693549863</v>
      </c>
      <c r="AH45" s="261">
        <v>338.27612087608088</v>
      </c>
      <c r="AI45" s="261">
        <v>333.71568003843061</v>
      </c>
      <c r="AJ45" s="261">
        <v>327.67311631984251</v>
      </c>
      <c r="AK45" s="261">
        <v>321.02812010476163</v>
      </c>
      <c r="AL45" s="261">
        <v>315.68918197094871</v>
      </c>
      <c r="AM45" s="261">
        <v>313.07905561917568</v>
      </c>
      <c r="AN45" s="261">
        <v>309.46851924041545</v>
      </c>
      <c r="AO45" s="261">
        <v>304.32486344838355</v>
      </c>
      <c r="AP45" s="261">
        <v>299.73666535710777</v>
      </c>
      <c r="AQ45" s="261">
        <v>295.15188657454837</v>
      </c>
      <c r="AR45" s="261">
        <v>291.73197813958814</v>
      </c>
      <c r="AS45" s="261">
        <v>287.4685231971157</v>
      </c>
      <c r="AT45" s="261">
        <v>282.09385314387822</v>
      </c>
      <c r="AU45" s="261">
        <v>273.90460629786838</v>
      </c>
      <c r="AV45" s="261">
        <v>268.3596700973543</v>
      </c>
      <c r="AW45" s="261">
        <v>261.05901928464777</v>
      </c>
      <c r="AX45" s="261">
        <v>249.69932533577958</v>
      </c>
      <c r="AY45" s="261">
        <v>245.40607491892473</v>
      </c>
      <c r="AZ45" s="261">
        <v>214.46922598481189</v>
      </c>
      <c r="BA45" s="261">
        <v>201.79623916357656</v>
      </c>
    </row>
    <row r="46" spans="1:53" x14ac:dyDescent="0.2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2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0.9553835865099809</v>
      </c>
      <c r="I47" s="264">
        <v>1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2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25">
      <c r="A49" s="262" t="s">
        <v>1112</v>
      </c>
      <c r="B49" s="263" t="s">
        <v>2717</v>
      </c>
      <c r="C49" s="264">
        <v>534.25036097472946</v>
      </c>
      <c r="D49" s="264">
        <v>558.01219999999989</v>
      </c>
      <c r="E49" s="264">
        <v>525.84924999999998</v>
      </c>
      <c r="F49" s="264">
        <v>532.00141999999994</v>
      </c>
      <c r="G49" s="264">
        <v>476.1299600000001</v>
      </c>
      <c r="H49" s="264">
        <v>487.06535028466061</v>
      </c>
      <c r="I49" s="264">
        <v>661.82459999999992</v>
      </c>
      <c r="J49" s="264">
        <v>619.65232000000015</v>
      </c>
      <c r="K49" s="264">
        <v>720.68404999999984</v>
      </c>
      <c r="L49" s="264">
        <v>616.88646999999992</v>
      </c>
      <c r="M49" s="264">
        <v>862.42428369454751</v>
      </c>
      <c r="N49" s="264">
        <v>906.51570220456608</v>
      </c>
      <c r="O49" s="264">
        <v>767.05347835178452</v>
      </c>
      <c r="P49" s="264">
        <v>756.18613424378134</v>
      </c>
      <c r="Q49" s="264">
        <v>624.1991271111583</v>
      </c>
      <c r="R49" s="264">
        <v>447.88351384398385</v>
      </c>
      <c r="S49" s="264">
        <v>391.70899268330351</v>
      </c>
      <c r="T49" s="264">
        <v>392.73581995975684</v>
      </c>
      <c r="U49" s="264">
        <v>366.35973163714431</v>
      </c>
      <c r="V49" s="264">
        <v>362.76375257068855</v>
      </c>
      <c r="W49" s="264">
        <v>358.49748043641745</v>
      </c>
      <c r="X49" s="264">
        <v>357.49063742922289</v>
      </c>
      <c r="Y49" s="264">
        <v>353.05678313616039</v>
      </c>
      <c r="Z49" s="264">
        <v>347.36706178759403</v>
      </c>
      <c r="AA49" s="264">
        <v>344.62665546899143</v>
      </c>
      <c r="AB49" s="264">
        <v>343.45668614178504</v>
      </c>
      <c r="AC49" s="264">
        <v>343.84945001399706</v>
      </c>
      <c r="AD49" s="264">
        <v>344.23832211368784</v>
      </c>
      <c r="AE49" s="264">
        <v>344.81877756813981</v>
      </c>
      <c r="AF49" s="264">
        <v>343.38100612670235</v>
      </c>
      <c r="AG49" s="264">
        <v>340.00889693549863</v>
      </c>
      <c r="AH49" s="264">
        <v>338.27612087608088</v>
      </c>
      <c r="AI49" s="264">
        <v>333.71568003843061</v>
      </c>
      <c r="AJ49" s="264">
        <v>327.67311631984251</v>
      </c>
      <c r="AK49" s="264">
        <v>321.02812010476163</v>
      </c>
      <c r="AL49" s="264">
        <v>315.68918197094871</v>
      </c>
      <c r="AM49" s="264">
        <v>313.07905561917568</v>
      </c>
      <c r="AN49" s="264">
        <v>309.46851924041545</v>
      </c>
      <c r="AO49" s="264">
        <v>304.32486344838355</v>
      </c>
      <c r="AP49" s="264">
        <v>299.73666535710777</v>
      </c>
      <c r="AQ49" s="264">
        <v>295.15188657454837</v>
      </c>
      <c r="AR49" s="264">
        <v>291.73197813958814</v>
      </c>
      <c r="AS49" s="264">
        <v>287.4685231971157</v>
      </c>
      <c r="AT49" s="264">
        <v>282.09385314387822</v>
      </c>
      <c r="AU49" s="264">
        <v>273.90460629786838</v>
      </c>
      <c r="AV49" s="264">
        <v>268.3596700973543</v>
      </c>
      <c r="AW49" s="264">
        <v>261.05901928464777</v>
      </c>
      <c r="AX49" s="264">
        <v>249.69932533577958</v>
      </c>
      <c r="AY49" s="264">
        <v>245.40607491892473</v>
      </c>
      <c r="AZ49" s="264">
        <v>214.46922598481189</v>
      </c>
      <c r="BA49" s="264">
        <v>201.79623916357656</v>
      </c>
    </row>
    <row r="50" spans="1:53" x14ac:dyDescent="0.2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2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25">
      <c r="A52" s="253" t="s">
        <v>2722</v>
      </c>
      <c r="B52" s="254" t="s">
        <v>2723</v>
      </c>
      <c r="C52" s="255">
        <v>50.253184083279912</v>
      </c>
      <c r="D52" s="255">
        <v>50.500620000000012</v>
      </c>
      <c r="E52" s="255">
        <v>49.700080000000007</v>
      </c>
      <c r="F52" s="255">
        <v>0.29999999999999982</v>
      </c>
      <c r="G52" s="255">
        <v>0.89997999999999978</v>
      </c>
      <c r="H52" s="255">
        <v>1.2419548332866661</v>
      </c>
      <c r="I52" s="255">
        <v>1.09999</v>
      </c>
      <c r="J52" s="255">
        <v>1.1000000000000005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5">
        <v>0</v>
      </c>
      <c r="AJ52" s="255">
        <v>0</v>
      </c>
      <c r="AK52" s="255">
        <v>0</v>
      </c>
      <c r="AL52" s="255">
        <v>0</v>
      </c>
      <c r="AM52" s="255">
        <v>0</v>
      </c>
      <c r="AN52" s="255">
        <v>0</v>
      </c>
      <c r="AO52" s="255">
        <v>0</v>
      </c>
      <c r="AP52" s="255">
        <v>0</v>
      </c>
      <c r="AQ52" s="255">
        <v>0</v>
      </c>
      <c r="AR52" s="255">
        <v>0</v>
      </c>
      <c r="AS52" s="255">
        <v>0</v>
      </c>
      <c r="AT52" s="255">
        <v>0</v>
      </c>
      <c r="AU52" s="255">
        <v>0</v>
      </c>
      <c r="AV52" s="255">
        <v>0</v>
      </c>
      <c r="AW52" s="255">
        <v>0</v>
      </c>
      <c r="AX52" s="255">
        <v>0</v>
      </c>
      <c r="AY52" s="255">
        <v>0</v>
      </c>
      <c r="AZ52" s="255">
        <v>0</v>
      </c>
      <c r="BA52" s="255">
        <v>0</v>
      </c>
    </row>
    <row r="53" spans="1:53" x14ac:dyDescent="0.25">
      <c r="A53" s="256" t="s">
        <v>2061</v>
      </c>
      <c r="B53" s="257" t="s">
        <v>2724</v>
      </c>
      <c r="C53" s="258">
        <v>50.253184083279912</v>
      </c>
      <c r="D53" s="258">
        <v>50.500620000000012</v>
      </c>
      <c r="E53" s="258">
        <v>49.700080000000007</v>
      </c>
      <c r="F53" s="258">
        <v>0.29999999999999982</v>
      </c>
      <c r="G53" s="258">
        <v>0.89997999999999978</v>
      </c>
      <c r="H53" s="258">
        <v>1.2419548332866661</v>
      </c>
      <c r="I53" s="258">
        <v>1.09999</v>
      </c>
      <c r="J53" s="258">
        <v>1.1000000000000005</v>
      </c>
      <c r="K53" s="258">
        <v>0</v>
      </c>
      <c r="L53" s="258">
        <v>0</v>
      </c>
      <c r="M53" s="258">
        <v>0</v>
      </c>
      <c r="N53" s="258">
        <v>0</v>
      </c>
      <c r="O53" s="258">
        <v>0</v>
      </c>
      <c r="P53" s="258">
        <v>0</v>
      </c>
      <c r="Q53" s="258">
        <v>0</v>
      </c>
      <c r="R53" s="258">
        <v>0</v>
      </c>
      <c r="S53" s="258">
        <v>0</v>
      </c>
      <c r="T53" s="258">
        <v>0</v>
      </c>
      <c r="U53" s="258">
        <v>0</v>
      </c>
      <c r="V53" s="258">
        <v>0</v>
      </c>
      <c r="W53" s="258">
        <v>0</v>
      </c>
      <c r="X53" s="258">
        <v>0</v>
      </c>
      <c r="Y53" s="258">
        <v>0</v>
      </c>
      <c r="Z53" s="258">
        <v>0</v>
      </c>
      <c r="AA53" s="258">
        <v>0</v>
      </c>
      <c r="AB53" s="258">
        <v>0</v>
      </c>
      <c r="AC53" s="258">
        <v>0</v>
      </c>
      <c r="AD53" s="258">
        <v>0</v>
      </c>
      <c r="AE53" s="258">
        <v>0</v>
      </c>
      <c r="AF53" s="258">
        <v>0</v>
      </c>
      <c r="AG53" s="258">
        <v>0</v>
      </c>
      <c r="AH53" s="258">
        <v>0</v>
      </c>
      <c r="AI53" s="258">
        <v>0</v>
      </c>
      <c r="AJ53" s="258">
        <v>0</v>
      </c>
      <c r="AK53" s="258">
        <v>0</v>
      </c>
      <c r="AL53" s="258">
        <v>0</v>
      </c>
      <c r="AM53" s="258">
        <v>0</v>
      </c>
      <c r="AN53" s="258">
        <v>0</v>
      </c>
      <c r="AO53" s="258">
        <v>0</v>
      </c>
      <c r="AP53" s="258">
        <v>0</v>
      </c>
      <c r="AQ53" s="258">
        <v>0</v>
      </c>
      <c r="AR53" s="258">
        <v>0</v>
      </c>
      <c r="AS53" s="258">
        <v>0</v>
      </c>
      <c r="AT53" s="258">
        <v>0</v>
      </c>
      <c r="AU53" s="258">
        <v>0</v>
      </c>
      <c r="AV53" s="258">
        <v>0</v>
      </c>
      <c r="AW53" s="258">
        <v>0</v>
      </c>
      <c r="AX53" s="258">
        <v>0</v>
      </c>
      <c r="AY53" s="258">
        <v>0</v>
      </c>
      <c r="AZ53" s="258">
        <v>0</v>
      </c>
      <c r="BA53" s="25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58">
        <v>0</v>
      </c>
      <c r="E54" s="258">
        <v>0</v>
      </c>
      <c r="F54" s="258">
        <v>0</v>
      </c>
      <c r="G54" s="258">
        <v>0</v>
      </c>
      <c r="H54" s="258">
        <v>0</v>
      </c>
      <c r="I54" s="258">
        <v>0</v>
      </c>
      <c r="J54" s="258">
        <v>0</v>
      </c>
      <c r="K54" s="258">
        <v>0</v>
      </c>
      <c r="L54" s="258">
        <v>0</v>
      </c>
      <c r="M54" s="258">
        <v>0</v>
      </c>
      <c r="N54" s="258">
        <v>0</v>
      </c>
      <c r="O54" s="258">
        <v>0</v>
      </c>
      <c r="P54" s="258">
        <v>0</v>
      </c>
      <c r="Q54" s="258">
        <v>0</v>
      </c>
      <c r="R54" s="258">
        <v>0</v>
      </c>
      <c r="S54" s="258">
        <v>0</v>
      </c>
      <c r="T54" s="258">
        <v>0</v>
      </c>
      <c r="U54" s="258">
        <v>0</v>
      </c>
      <c r="V54" s="258">
        <v>0</v>
      </c>
      <c r="W54" s="258">
        <v>0</v>
      </c>
      <c r="X54" s="258">
        <v>0</v>
      </c>
      <c r="Y54" s="258">
        <v>0</v>
      </c>
      <c r="Z54" s="258">
        <v>0</v>
      </c>
      <c r="AA54" s="258">
        <v>0</v>
      </c>
      <c r="AB54" s="258">
        <v>0</v>
      </c>
      <c r="AC54" s="258">
        <v>0</v>
      </c>
      <c r="AD54" s="258">
        <v>0</v>
      </c>
      <c r="AE54" s="258">
        <v>0</v>
      </c>
      <c r="AF54" s="258">
        <v>0</v>
      </c>
      <c r="AG54" s="258">
        <v>0</v>
      </c>
      <c r="AH54" s="258">
        <v>0</v>
      </c>
      <c r="AI54" s="258">
        <v>0</v>
      </c>
      <c r="AJ54" s="258">
        <v>0</v>
      </c>
      <c r="AK54" s="258">
        <v>0</v>
      </c>
      <c r="AL54" s="258">
        <v>0</v>
      </c>
      <c r="AM54" s="258">
        <v>0</v>
      </c>
      <c r="AN54" s="258">
        <v>0</v>
      </c>
      <c r="AO54" s="258">
        <v>0</v>
      </c>
      <c r="AP54" s="258">
        <v>0</v>
      </c>
      <c r="AQ54" s="258">
        <v>0</v>
      </c>
      <c r="AR54" s="258">
        <v>0</v>
      </c>
      <c r="AS54" s="258">
        <v>0</v>
      </c>
      <c r="AT54" s="258">
        <v>0</v>
      </c>
      <c r="AU54" s="258">
        <v>0</v>
      </c>
      <c r="AV54" s="258">
        <v>0</v>
      </c>
      <c r="AW54" s="258">
        <v>0</v>
      </c>
      <c r="AX54" s="258">
        <v>0</v>
      </c>
      <c r="AY54" s="258">
        <v>0</v>
      </c>
      <c r="AZ54" s="258">
        <v>0</v>
      </c>
      <c r="BA54" s="25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X55" s="261">
        <v>0</v>
      </c>
      <c r="Y55" s="261">
        <v>0</v>
      </c>
      <c r="Z55" s="261">
        <v>0</v>
      </c>
      <c r="AA55" s="261">
        <v>0</v>
      </c>
      <c r="AB55" s="261">
        <v>0</v>
      </c>
      <c r="AC55" s="261">
        <v>0</v>
      </c>
      <c r="AD55" s="261">
        <v>0</v>
      </c>
      <c r="AE55" s="261">
        <v>0</v>
      </c>
      <c r="AF55" s="261">
        <v>0</v>
      </c>
      <c r="AG55" s="261">
        <v>0</v>
      </c>
      <c r="AH55" s="261">
        <v>0</v>
      </c>
      <c r="AI55" s="261">
        <v>0</v>
      </c>
      <c r="AJ55" s="261">
        <v>0</v>
      </c>
      <c r="AK55" s="261">
        <v>0</v>
      </c>
      <c r="AL55" s="261">
        <v>0</v>
      </c>
      <c r="AM55" s="261">
        <v>0</v>
      </c>
      <c r="AN55" s="261">
        <v>0</v>
      </c>
      <c r="AO55" s="261">
        <v>0</v>
      </c>
      <c r="AP55" s="261">
        <v>0</v>
      </c>
      <c r="AQ55" s="261">
        <v>0</v>
      </c>
      <c r="AR55" s="261">
        <v>0</v>
      </c>
      <c r="AS55" s="261">
        <v>0</v>
      </c>
      <c r="AT55" s="261">
        <v>0</v>
      </c>
      <c r="AU55" s="261">
        <v>0</v>
      </c>
      <c r="AV55" s="261">
        <v>0</v>
      </c>
      <c r="AW55" s="261">
        <v>0</v>
      </c>
      <c r="AX55" s="261">
        <v>0</v>
      </c>
      <c r="AY55" s="261">
        <v>0</v>
      </c>
      <c r="AZ55" s="261">
        <v>0</v>
      </c>
      <c r="BA55" s="261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55">
        <v>0</v>
      </c>
      <c r="E60" s="255">
        <v>0</v>
      </c>
      <c r="F60" s="255">
        <v>0</v>
      </c>
      <c r="G60" s="255">
        <v>0</v>
      </c>
      <c r="H60" s="255">
        <v>0</v>
      </c>
      <c r="I60" s="255">
        <v>0</v>
      </c>
      <c r="J60" s="255">
        <v>0</v>
      </c>
      <c r="K60" s="255">
        <v>0</v>
      </c>
      <c r="L60" s="255">
        <v>0</v>
      </c>
      <c r="M60" s="255">
        <v>0</v>
      </c>
      <c r="N60" s="255">
        <v>0</v>
      </c>
      <c r="O60" s="255">
        <v>0</v>
      </c>
      <c r="P60" s="255">
        <v>0</v>
      </c>
      <c r="Q60" s="255">
        <v>0</v>
      </c>
      <c r="R60" s="255">
        <v>0</v>
      </c>
      <c r="S60" s="255">
        <v>0</v>
      </c>
      <c r="T60" s="255">
        <v>0</v>
      </c>
      <c r="U60" s="255">
        <v>0</v>
      </c>
      <c r="V60" s="255">
        <v>0</v>
      </c>
      <c r="W60" s="255">
        <v>0</v>
      </c>
      <c r="X60" s="255">
        <v>0</v>
      </c>
      <c r="Y60" s="255">
        <v>0</v>
      </c>
      <c r="Z60" s="255">
        <v>0</v>
      </c>
      <c r="AA60" s="255">
        <v>0</v>
      </c>
      <c r="AB60" s="255">
        <v>0</v>
      </c>
      <c r="AC60" s="255">
        <v>0</v>
      </c>
      <c r="AD60" s="255">
        <v>0</v>
      </c>
      <c r="AE60" s="255">
        <v>0</v>
      </c>
      <c r="AF60" s="255">
        <v>0</v>
      </c>
      <c r="AG60" s="255">
        <v>0</v>
      </c>
      <c r="AH60" s="255">
        <v>0</v>
      </c>
      <c r="AI60" s="255">
        <v>0</v>
      </c>
      <c r="AJ60" s="255">
        <v>0</v>
      </c>
      <c r="AK60" s="255">
        <v>0</v>
      </c>
      <c r="AL60" s="255">
        <v>0</v>
      </c>
      <c r="AM60" s="255">
        <v>0</v>
      </c>
      <c r="AN60" s="255">
        <v>0</v>
      </c>
      <c r="AO60" s="255">
        <v>0</v>
      </c>
      <c r="AP60" s="255">
        <v>0</v>
      </c>
      <c r="AQ60" s="255">
        <v>0</v>
      </c>
      <c r="AR60" s="255">
        <v>0</v>
      </c>
      <c r="AS60" s="255">
        <v>0</v>
      </c>
      <c r="AT60" s="255">
        <v>0</v>
      </c>
      <c r="AU60" s="255">
        <v>0</v>
      </c>
      <c r="AV60" s="255">
        <v>0</v>
      </c>
      <c r="AW60" s="255">
        <v>0</v>
      </c>
      <c r="AX60" s="255">
        <v>0</v>
      </c>
      <c r="AY60" s="255">
        <v>0</v>
      </c>
      <c r="AZ60" s="255">
        <v>0</v>
      </c>
      <c r="BA60" s="255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55">
        <v>0</v>
      </c>
      <c r="E79" s="255">
        <v>0</v>
      </c>
      <c r="F79" s="255">
        <v>0</v>
      </c>
      <c r="G79" s="255">
        <v>0</v>
      </c>
      <c r="H79" s="255">
        <v>0</v>
      </c>
      <c r="I79" s="255">
        <v>0</v>
      </c>
      <c r="J79" s="255">
        <v>0</v>
      </c>
      <c r="K79" s="255">
        <v>0</v>
      </c>
      <c r="L79" s="255">
        <v>0</v>
      </c>
      <c r="M79" s="255">
        <v>0</v>
      </c>
      <c r="N79" s="255">
        <v>0</v>
      </c>
      <c r="O79" s="255">
        <v>0</v>
      </c>
      <c r="P79" s="255">
        <v>0</v>
      </c>
      <c r="Q79" s="255">
        <v>0</v>
      </c>
      <c r="R79" s="255">
        <v>0</v>
      </c>
      <c r="S79" s="255">
        <v>0</v>
      </c>
      <c r="T79" s="255">
        <v>0</v>
      </c>
      <c r="U79" s="255">
        <v>0</v>
      </c>
      <c r="V79" s="255">
        <v>0</v>
      </c>
      <c r="W79" s="255">
        <v>0</v>
      </c>
      <c r="X79" s="255">
        <v>0</v>
      </c>
      <c r="Y79" s="255">
        <v>0</v>
      </c>
      <c r="Z79" s="255">
        <v>0</v>
      </c>
      <c r="AA79" s="255">
        <v>0</v>
      </c>
      <c r="AB79" s="255">
        <v>0</v>
      </c>
      <c r="AC79" s="255">
        <v>0</v>
      </c>
      <c r="AD79" s="255">
        <v>0</v>
      </c>
      <c r="AE79" s="255">
        <v>0</v>
      </c>
      <c r="AF79" s="255">
        <v>0</v>
      </c>
      <c r="AG79" s="255">
        <v>0</v>
      </c>
      <c r="AH79" s="255">
        <v>0</v>
      </c>
      <c r="AI79" s="255">
        <v>0</v>
      </c>
      <c r="AJ79" s="255">
        <v>0</v>
      </c>
      <c r="AK79" s="255">
        <v>0</v>
      </c>
      <c r="AL79" s="255">
        <v>0</v>
      </c>
      <c r="AM79" s="255">
        <v>0</v>
      </c>
      <c r="AN79" s="255">
        <v>0</v>
      </c>
      <c r="AO79" s="255">
        <v>0</v>
      </c>
      <c r="AP79" s="255">
        <v>0</v>
      </c>
      <c r="AQ79" s="255">
        <v>0</v>
      </c>
      <c r="AR79" s="255">
        <v>0</v>
      </c>
      <c r="AS79" s="255">
        <v>0</v>
      </c>
      <c r="AT79" s="255">
        <v>0</v>
      </c>
      <c r="AU79" s="255">
        <v>0</v>
      </c>
      <c r="AV79" s="255">
        <v>0</v>
      </c>
      <c r="AW79" s="255">
        <v>0</v>
      </c>
      <c r="AX79" s="255">
        <v>0</v>
      </c>
      <c r="AY79" s="255">
        <v>0</v>
      </c>
      <c r="AZ79" s="255">
        <v>0</v>
      </c>
      <c r="BA79" s="255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</v>
      </c>
      <c r="O80" s="255">
        <v>0</v>
      </c>
      <c r="P80" s="255">
        <v>0</v>
      </c>
      <c r="Q80" s="255">
        <v>0</v>
      </c>
      <c r="R80" s="255">
        <v>0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  <row r="89" spans="1:53" x14ac:dyDescent="0.25">
      <c r="A89" s="245" t="s">
        <v>2802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5861.4941449698954</v>
      </c>
      <c r="D90" s="283">
        <v>5104.4136999999982</v>
      </c>
      <c r="E90" s="283">
        <v>4138.3997199999994</v>
      </c>
      <c r="F90" s="283">
        <v>4083.9973800000039</v>
      </c>
      <c r="G90" s="283">
        <v>3939.9024499999869</v>
      </c>
      <c r="H90" s="283">
        <v>4110.8012340292189</v>
      </c>
      <c r="I90" s="283">
        <v>4348.8972299999923</v>
      </c>
      <c r="J90" s="283">
        <v>4421.3971600000077</v>
      </c>
      <c r="K90" s="283">
        <v>4355.2943600000071</v>
      </c>
      <c r="L90" s="283">
        <v>3681.9102099999973</v>
      </c>
      <c r="M90" s="283">
        <v>3954.8342338344578</v>
      </c>
      <c r="N90" s="283">
        <v>3835.3157532812279</v>
      </c>
      <c r="O90" s="283">
        <v>3590.1636968548528</v>
      </c>
      <c r="P90" s="283">
        <v>3824.0422333962456</v>
      </c>
      <c r="Q90" s="283">
        <v>3605.5705999617635</v>
      </c>
      <c r="R90" s="283">
        <v>2704.2129074515342</v>
      </c>
      <c r="S90" s="283">
        <v>1891.4868595135295</v>
      </c>
      <c r="T90" s="283">
        <v>1814.1152899139131</v>
      </c>
      <c r="U90" s="283">
        <v>1686.2417176320705</v>
      </c>
      <c r="V90" s="283">
        <v>1665.652164356334</v>
      </c>
      <c r="W90" s="283">
        <v>1651.4251450604172</v>
      </c>
      <c r="X90" s="283">
        <v>1653.4613968419337</v>
      </c>
      <c r="Y90" s="283">
        <v>1650.4450619846641</v>
      </c>
      <c r="Z90" s="283">
        <v>1636.2286138556358</v>
      </c>
      <c r="AA90" s="283">
        <v>1641.3705287982946</v>
      </c>
      <c r="AB90" s="283">
        <v>1658.7475667273395</v>
      </c>
      <c r="AC90" s="283">
        <v>1688.9635406904099</v>
      </c>
      <c r="AD90" s="283">
        <v>1722.4832974227284</v>
      </c>
      <c r="AE90" s="283">
        <v>1756.7282317679371</v>
      </c>
      <c r="AF90" s="283">
        <v>1781.7776665820381</v>
      </c>
      <c r="AG90" s="283">
        <v>1792.7493960476618</v>
      </c>
      <c r="AH90" s="283">
        <v>1810.3021692025168</v>
      </c>
      <c r="AI90" s="283">
        <v>1821.003018589354</v>
      </c>
      <c r="AJ90" s="283">
        <v>1803.2717983947175</v>
      </c>
      <c r="AK90" s="283">
        <v>1783.5243190235085</v>
      </c>
      <c r="AL90" s="283">
        <v>1762.1398063345591</v>
      </c>
      <c r="AM90" s="283">
        <v>1752.0943865773727</v>
      </c>
      <c r="AN90" s="283">
        <v>1738.198515018554</v>
      </c>
      <c r="AO90" s="283">
        <v>1712.5577661842456</v>
      </c>
      <c r="AP90" s="283">
        <v>1688.0037674694127</v>
      </c>
      <c r="AQ90" s="283">
        <v>1664.3749583835961</v>
      </c>
      <c r="AR90" s="283">
        <v>1645.8211896692337</v>
      </c>
      <c r="AS90" s="283">
        <v>1624.4038207508427</v>
      </c>
      <c r="AT90" s="283">
        <v>1595.3068953347668</v>
      </c>
      <c r="AU90" s="283">
        <v>1554.1742681608594</v>
      </c>
      <c r="AV90" s="283">
        <v>1523.8023154087966</v>
      </c>
      <c r="AW90" s="283">
        <v>1488.1698562551787</v>
      </c>
      <c r="AX90" s="283">
        <v>1462.9251808720926</v>
      </c>
      <c r="AY90" s="283">
        <v>1460.3367356366598</v>
      </c>
      <c r="AZ90" s="283">
        <v>1424.9507879622649</v>
      </c>
      <c r="BA90" s="284">
        <v>1385.628577663525</v>
      </c>
    </row>
    <row r="91" spans="1:53" x14ac:dyDescent="0.25">
      <c r="A91" s="253" t="s">
        <v>2629</v>
      </c>
      <c r="B91" s="254" t="s">
        <v>2630</v>
      </c>
      <c r="C91" s="255">
        <v>5827.291425274072</v>
      </c>
      <c r="D91" s="285">
        <v>5099.4135799999976</v>
      </c>
      <c r="E91" s="285">
        <v>4129.6999999999989</v>
      </c>
      <c r="F91" s="285">
        <v>4076.6974000000041</v>
      </c>
      <c r="G91" s="285">
        <v>3936.9024499999869</v>
      </c>
      <c r="H91" s="285">
        <v>4106.8602752330953</v>
      </c>
      <c r="I91" s="285">
        <v>4344.5972299999921</v>
      </c>
      <c r="J91" s="285">
        <v>4415.3971600000077</v>
      </c>
      <c r="K91" s="285">
        <v>4349.9943600000079</v>
      </c>
      <c r="L91" s="285">
        <v>3654.7102099999979</v>
      </c>
      <c r="M91" s="285">
        <v>3934.484570555087</v>
      </c>
      <c r="N91" s="285">
        <v>3830.6821438807747</v>
      </c>
      <c r="O91" s="285">
        <v>3585.8405870297211</v>
      </c>
      <c r="P91" s="285">
        <v>3819.3608483806306</v>
      </c>
      <c r="Q91" s="285">
        <v>3594.7270174244327</v>
      </c>
      <c r="R91" s="285">
        <v>2671.68243049585</v>
      </c>
      <c r="S91" s="285">
        <v>1868.7331149670722</v>
      </c>
      <c r="T91" s="285">
        <v>1792.2922908923179</v>
      </c>
      <c r="U91" s="285">
        <v>1665.9569807365431</v>
      </c>
      <c r="V91" s="285">
        <v>1645.6151106171578</v>
      </c>
      <c r="W91" s="285">
        <v>1631.5592360273695</v>
      </c>
      <c r="X91" s="285">
        <v>1633.5709926067987</v>
      </c>
      <c r="Y91" s="285">
        <v>1630.5909429145381</v>
      </c>
      <c r="Z91" s="285">
        <v>1616.5455123252079</v>
      </c>
      <c r="AA91" s="285">
        <v>1621.6255723210579</v>
      </c>
      <c r="AB91" s="285">
        <v>1638.7935722226787</v>
      </c>
      <c r="AC91" s="285">
        <v>1668.6460614756543</v>
      </c>
      <c r="AD91" s="285">
        <v>1701.7625904625036</v>
      </c>
      <c r="AE91" s="285">
        <v>1735.5955734985175</v>
      </c>
      <c r="AF91" s="285">
        <v>1760.343674767568</v>
      </c>
      <c r="AG91" s="285">
        <v>1771.1834192139786</v>
      </c>
      <c r="AH91" s="285">
        <v>1788.5250403249067</v>
      </c>
      <c r="AI91" s="285">
        <v>1799.097163259243</v>
      </c>
      <c r="AJ91" s="285">
        <v>1781.5792417469506</v>
      </c>
      <c r="AK91" s="285">
        <v>1762.069315758039</v>
      </c>
      <c r="AL91" s="285">
        <v>1740.9420492331471</v>
      </c>
      <c r="AM91" s="285">
        <v>1731.0174714019131</v>
      </c>
      <c r="AN91" s="285">
        <v>1717.2887609894217</v>
      </c>
      <c r="AO91" s="285">
        <v>1691.9564589444851</v>
      </c>
      <c r="AP91" s="285">
        <v>1667.6978338990709</v>
      </c>
      <c r="AQ91" s="285">
        <v>1644.3532688634687</v>
      </c>
      <c r="AR91" s="285">
        <v>1626.0226937238208</v>
      </c>
      <c r="AS91" s="285">
        <v>1604.862966215295</v>
      </c>
      <c r="AT91" s="285">
        <v>1576.1160638536617</v>
      </c>
      <c r="AU91" s="285">
        <v>1535.4782438662446</v>
      </c>
      <c r="AV91" s="285">
        <v>1505.4716521796429</v>
      </c>
      <c r="AW91" s="285">
        <v>1470.2678356407307</v>
      </c>
      <c r="AX91" s="285">
        <v>1445.3268424597898</v>
      </c>
      <c r="AY91" s="285">
        <v>1442.7695350677752</v>
      </c>
      <c r="AZ91" s="285">
        <v>1407.8092645847748</v>
      </c>
      <c r="BA91" s="286">
        <v>1368.9600829637864</v>
      </c>
    </row>
    <row r="92" spans="1:53" x14ac:dyDescent="0.25">
      <c r="A92" s="256" t="s">
        <v>2631</v>
      </c>
      <c r="B92" s="257" t="s">
        <v>2632</v>
      </c>
      <c r="C92" s="258">
        <v>5827.291425274072</v>
      </c>
      <c r="D92" s="287">
        <v>5099.4135799999976</v>
      </c>
      <c r="E92" s="287">
        <v>4129.6999999999989</v>
      </c>
      <c r="F92" s="287">
        <v>4076.6974000000041</v>
      </c>
      <c r="G92" s="287">
        <v>3936.9024499999869</v>
      </c>
      <c r="H92" s="287">
        <v>4106.8602752330953</v>
      </c>
      <c r="I92" s="287">
        <v>4344.5972299999921</v>
      </c>
      <c r="J92" s="287">
        <v>4415.3971600000077</v>
      </c>
      <c r="K92" s="287">
        <v>4349.9943600000079</v>
      </c>
      <c r="L92" s="287">
        <v>3654.7102099999979</v>
      </c>
      <c r="M92" s="287">
        <v>3934.484570555087</v>
      </c>
      <c r="N92" s="287">
        <v>3830.6821438807747</v>
      </c>
      <c r="O92" s="287">
        <v>3585.8405870297211</v>
      </c>
      <c r="P92" s="287">
        <v>3819.3608483806306</v>
      </c>
      <c r="Q92" s="287">
        <v>3594.7270174244327</v>
      </c>
      <c r="R92" s="287">
        <v>2671.68243049585</v>
      </c>
      <c r="S92" s="287">
        <v>1868.7331149670722</v>
      </c>
      <c r="T92" s="287">
        <v>1792.2922908923179</v>
      </c>
      <c r="U92" s="287">
        <v>1665.9569807365431</v>
      </c>
      <c r="V92" s="287">
        <v>1645.6151106171578</v>
      </c>
      <c r="W92" s="287">
        <v>1631.5592360273695</v>
      </c>
      <c r="X92" s="287">
        <v>1633.5709926067987</v>
      </c>
      <c r="Y92" s="287">
        <v>1630.5909429145381</v>
      </c>
      <c r="Z92" s="287">
        <v>1616.5455123252079</v>
      </c>
      <c r="AA92" s="287">
        <v>1621.6255723210579</v>
      </c>
      <c r="AB92" s="287">
        <v>1638.7935722226787</v>
      </c>
      <c r="AC92" s="287">
        <v>1668.6460614756543</v>
      </c>
      <c r="AD92" s="287">
        <v>1701.7625904625036</v>
      </c>
      <c r="AE92" s="287">
        <v>1735.5955734985175</v>
      </c>
      <c r="AF92" s="287">
        <v>1760.343674767568</v>
      </c>
      <c r="AG92" s="287">
        <v>1771.1834192139786</v>
      </c>
      <c r="AH92" s="287">
        <v>1788.5250403249067</v>
      </c>
      <c r="AI92" s="287">
        <v>1799.097163259243</v>
      </c>
      <c r="AJ92" s="287">
        <v>1781.5792417469506</v>
      </c>
      <c r="AK92" s="287">
        <v>1762.069315758039</v>
      </c>
      <c r="AL92" s="287">
        <v>1740.9420492331471</v>
      </c>
      <c r="AM92" s="287">
        <v>1731.0174714019131</v>
      </c>
      <c r="AN92" s="287">
        <v>1717.2887609894217</v>
      </c>
      <c r="AO92" s="287">
        <v>1691.9564589444851</v>
      </c>
      <c r="AP92" s="287">
        <v>1667.6978338990709</v>
      </c>
      <c r="AQ92" s="287">
        <v>1644.3532688634687</v>
      </c>
      <c r="AR92" s="287">
        <v>1626.0226937238208</v>
      </c>
      <c r="AS92" s="287">
        <v>1604.862966215295</v>
      </c>
      <c r="AT92" s="287">
        <v>1576.1160638536617</v>
      </c>
      <c r="AU92" s="287">
        <v>1535.4782438662446</v>
      </c>
      <c r="AV92" s="287">
        <v>1505.4716521796429</v>
      </c>
      <c r="AW92" s="287">
        <v>1470.2678356407307</v>
      </c>
      <c r="AX92" s="287">
        <v>1445.3268424597898</v>
      </c>
      <c r="AY92" s="287">
        <v>1442.7695350677752</v>
      </c>
      <c r="AZ92" s="287">
        <v>1407.8092645847748</v>
      </c>
      <c r="BA92" s="288">
        <v>1368.9600829637864</v>
      </c>
    </row>
    <row r="93" spans="1:53" x14ac:dyDescent="0.25">
      <c r="A93" s="259" t="s">
        <v>2633</v>
      </c>
      <c r="B93" s="260" t="s">
        <v>2634</v>
      </c>
      <c r="C93" s="261">
        <v>5817.7614725380181</v>
      </c>
      <c r="D93" s="289">
        <v>5093.3134399999981</v>
      </c>
      <c r="E93" s="289">
        <v>4129.6999999999989</v>
      </c>
      <c r="F93" s="289">
        <v>4076.6974000000041</v>
      </c>
      <c r="G93" s="289">
        <v>3936.9024499999869</v>
      </c>
      <c r="H93" s="289">
        <v>4106.8602752330953</v>
      </c>
      <c r="I93" s="289">
        <v>4344.5972299999921</v>
      </c>
      <c r="J93" s="289">
        <v>4415.3971600000077</v>
      </c>
      <c r="K93" s="289">
        <v>4349.9943600000079</v>
      </c>
      <c r="L93" s="289">
        <v>3654.7102099999979</v>
      </c>
      <c r="M93" s="289">
        <v>3934.484570555087</v>
      </c>
      <c r="N93" s="289">
        <v>3830.6821438807747</v>
      </c>
      <c r="O93" s="289">
        <v>3585.8405870297211</v>
      </c>
      <c r="P93" s="289">
        <v>3819.3608483806306</v>
      </c>
      <c r="Q93" s="289">
        <v>3594.7270174244327</v>
      </c>
      <c r="R93" s="289">
        <v>2671.68243049585</v>
      </c>
      <c r="S93" s="289">
        <v>1868.7331149670722</v>
      </c>
      <c r="T93" s="289">
        <v>1792.2922908923179</v>
      </c>
      <c r="U93" s="289">
        <v>1665.9569807365431</v>
      </c>
      <c r="V93" s="289">
        <v>1645.6151106171578</v>
      </c>
      <c r="W93" s="289">
        <v>1631.5592360273695</v>
      </c>
      <c r="X93" s="289">
        <v>1633.5709926067987</v>
      </c>
      <c r="Y93" s="289">
        <v>1630.5909429145381</v>
      </c>
      <c r="Z93" s="289">
        <v>1616.5455123252079</v>
      </c>
      <c r="AA93" s="289">
        <v>1621.6255723210579</v>
      </c>
      <c r="AB93" s="289">
        <v>1638.7935722226787</v>
      </c>
      <c r="AC93" s="289">
        <v>1668.6460614756543</v>
      </c>
      <c r="AD93" s="289">
        <v>1701.7625904625036</v>
      </c>
      <c r="AE93" s="289">
        <v>1735.5955734985175</v>
      </c>
      <c r="AF93" s="289">
        <v>1760.343674767568</v>
      </c>
      <c r="AG93" s="289">
        <v>1771.1834192139786</v>
      </c>
      <c r="AH93" s="289">
        <v>1788.5250403249067</v>
      </c>
      <c r="AI93" s="289">
        <v>1799.097163259243</v>
      </c>
      <c r="AJ93" s="289">
        <v>1781.5792417469506</v>
      </c>
      <c r="AK93" s="289">
        <v>1762.069315758039</v>
      </c>
      <c r="AL93" s="289">
        <v>1740.9420492331471</v>
      </c>
      <c r="AM93" s="289">
        <v>1731.0174714019131</v>
      </c>
      <c r="AN93" s="289">
        <v>1717.2887609894217</v>
      </c>
      <c r="AO93" s="289">
        <v>1691.9564589444851</v>
      </c>
      <c r="AP93" s="289">
        <v>1667.6978338990709</v>
      </c>
      <c r="AQ93" s="289">
        <v>1644.3532688634687</v>
      </c>
      <c r="AR93" s="289">
        <v>1626.0226937238208</v>
      </c>
      <c r="AS93" s="289">
        <v>1604.862966215295</v>
      </c>
      <c r="AT93" s="289">
        <v>1576.1160638536617</v>
      </c>
      <c r="AU93" s="289">
        <v>1535.4782438662446</v>
      </c>
      <c r="AV93" s="289">
        <v>1505.4716521796429</v>
      </c>
      <c r="AW93" s="289">
        <v>1470.2678356407307</v>
      </c>
      <c r="AX93" s="289">
        <v>1445.3268424597898</v>
      </c>
      <c r="AY93" s="289">
        <v>1442.7695350677752</v>
      </c>
      <c r="AZ93" s="289">
        <v>1407.8092645847748</v>
      </c>
      <c r="BA93" s="290">
        <v>1368.9600829637864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5817.7614725380181</v>
      </c>
      <c r="D95" s="291">
        <v>5093.3134399999981</v>
      </c>
      <c r="E95" s="291">
        <v>4129.6999999999989</v>
      </c>
      <c r="F95" s="291">
        <v>4076.6974000000041</v>
      </c>
      <c r="G95" s="291">
        <v>3936.9024499999869</v>
      </c>
      <c r="H95" s="291">
        <v>4106.8602752330953</v>
      </c>
      <c r="I95" s="291">
        <v>4344.5972299999921</v>
      </c>
      <c r="J95" s="291">
        <v>4415.3971600000077</v>
      </c>
      <c r="K95" s="291">
        <v>4349.9943600000079</v>
      </c>
      <c r="L95" s="291">
        <v>3654.7102099999979</v>
      </c>
      <c r="M95" s="291">
        <v>3934.484570555087</v>
      </c>
      <c r="N95" s="291">
        <v>3830.6821438807747</v>
      </c>
      <c r="O95" s="291">
        <v>3585.8405870297211</v>
      </c>
      <c r="P95" s="291">
        <v>3819.3608483806306</v>
      </c>
      <c r="Q95" s="291">
        <v>3594.7270174244327</v>
      </c>
      <c r="R95" s="291">
        <v>2671.68243049585</v>
      </c>
      <c r="S95" s="291">
        <v>1868.7331149670722</v>
      </c>
      <c r="T95" s="291">
        <v>1792.2922908923179</v>
      </c>
      <c r="U95" s="291">
        <v>1665.9569807365431</v>
      </c>
      <c r="V95" s="291">
        <v>1645.6151106171578</v>
      </c>
      <c r="W95" s="291">
        <v>1631.5592360273695</v>
      </c>
      <c r="X95" s="291">
        <v>1633.5709926067987</v>
      </c>
      <c r="Y95" s="291">
        <v>1630.5909429145381</v>
      </c>
      <c r="Z95" s="291">
        <v>1616.5455123252079</v>
      </c>
      <c r="AA95" s="291">
        <v>1621.6255723210579</v>
      </c>
      <c r="AB95" s="291">
        <v>1638.7935722226787</v>
      </c>
      <c r="AC95" s="291">
        <v>1668.6460614756543</v>
      </c>
      <c r="AD95" s="291">
        <v>1701.7625904625036</v>
      </c>
      <c r="AE95" s="291">
        <v>1735.5955734985175</v>
      </c>
      <c r="AF95" s="291">
        <v>1760.343674767568</v>
      </c>
      <c r="AG95" s="291">
        <v>1771.1834192139786</v>
      </c>
      <c r="AH95" s="291">
        <v>1788.5250403249067</v>
      </c>
      <c r="AI95" s="291">
        <v>1799.097163259243</v>
      </c>
      <c r="AJ95" s="291">
        <v>1781.5792417469506</v>
      </c>
      <c r="AK95" s="291">
        <v>1762.069315758039</v>
      </c>
      <c r="AL95" s="291">
        <v>1740.9420492331471</v>
      </c>
      <c r="AM95" s="291">
        <v>1731.0174714019131</v>
      </c>
      <c r="AN95" s="291">
        <v>1717.2887609894217</v>
      </c>
      <c r="AO95" s="291">
        <v>1691.9564589444851</v>
      </c>
      <c r="AP95" s="291">
        <v>1667.6978338990709</v>
      </c>
      <c r="AQ95" s="291">
        <v>1644.3532688634687</v>
      </c>
      <c r="AR95" s="291">
        <v>1626.0226937238208</v>
      </c>
      <c r="AS95" s="291">
        <v>1604.862966215295</v>
      </c>
      <c r="AT95" s="291">
        <v>1576.1160638536617</v>
      </c>
      <c r="AU95" s="291">
        <v>1535.4782438662446</v>
      </c>
      <c r="AV95" s="291">
        <v>1505.4716521796429</v>
      </c>
      <c r="AW95" s="291">
        <v>1470.2678356407307</v>
      </c>
      <c r="AX95" s="291">
        <v>1445.3268424597898</v>
      </c>
      <c r="AY95" s="291">
        <v>1442.7695350677752</v>
      </c>
      <c r="AZ95" s="291">
        <v>1407.8092645847748</v>
      </c>
      <c r="BA95" s="292">
        <v>1368.9600829637864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9.5299527360543834</v>
      </c>
      <c r="D99" s="289">
        <v>6.1001400000000094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9.5299527360543834</v>
      </c>
      <c r="D100" s="291">
        <v>6.1001400000000094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0.99995999999999996</v>
      </c>
      <c r="F109" s="285">
        <v>1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0.99995999999999996</v>
      </c>
      <c r="F118" s="287">
        <v>1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0.99995999999999996</v>
      </c>
      <c r="F132" s="289">
        <v>1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34.202719695822857</v>
      </c>
      <c r="D140" s="285">
        <v>5.000119999999999</v>
      </c>
      <c r="E140" s="285">
        <v>7.6997599999999995</v>
      </c>
      <c r="F140" s="285">
        <v>6.2999799999999997</v>
      </c>
      <c r="G140" s="285">
        <v>3</v>
      </c>
      <c r="H140" s="285">
        <v>3.9409587961231143</v>
      </c>
      <c r="I140" s="285">
        <v>4.3</v>
      </c>
      <c r="J140" s="285">
        <v>6</v>
      </c>
      <c r="K140" s="285">
        <v>5.3</v>
      </c>
      <c r="L140" s="285">
        <v>27.200000000000003</v>
      </c>
      <c r="M140" s="285">
        <v>20.349663279370986</v>
      </c>
      <c r="N140" s="285">
        <v>4.6336094004530466</v>
      </c>
      <c r="O140" s="285">
        <v>4.3231098251318221</v>
      </c>
      <c r="P140" s="285">
        <v>4.6813850156149357</v>
      </c>
      <c r="Q140" s="285">
        <v>10.84358253733134</v>
      </c>
      <c r="R140" s="285">
        <v>32.530476955684378</v>
      </c>
      <c r="S140" s="285">
        <v>22.753744546457263</v>
      </c>
      <c r="T140" s="285">
        <v>21.822999021594931</v>
      </c>
      <c r="U140" s="285">
        <v>20.284736895527455</v>
      </c>
      <c r="V140" s="285">
        <v>20.037053739175906</v>
      </c>
      <c r="W140" s="285">
        <v>19.865909033047704</v>
      </c>
      <c r="X140" s="285">
        <v>19.89040423513481</v>
      </c>
      <c r="Y140" s="285">
        <v>19.854119070126302</v>
      </c>
      <c r="Z140" s="285">
        <v>19.683101530427891</v>
      </c>
      <c r="AA140" s="285">
        <v>19.744956477236755</v>
      </c>
      <c r="AB140" s="285">
        <v>19.953994504660997</v>
      </c>
      <c r="AC140" s="285">
        <v>20.317479214755643</v>
      </c>
      <c r="AD140" s="285">
        <v>20.720706960225009</v>
      </c>
      <c r="AE140" s="285">
        <v>21.132658269419657</v>
      </c>
      <c r="AF140" s="285">
        <v>21.433991814469909</v>
      </c>
      <c r="AG140" s="285">
        <v>21.565976833682704</v>
      </c>
      <c r="AH140" s="285">
        <v>21.777128877609776</v>
      </c>
      <c r="AI140" s="285">
        <v>21.905855330111191</v>
      </c>
      <c r="AJ140" s="285">
        <v>21.692556647766921</v>
      </c>
      <c r="AK140" s="285">
        <v>21.455003265469308</v>
      </c>
      <c r="AL140" s="285">
        <v>21.197757101411909</v>
      </c>
      <c r="AM140" s="285">
        <v>21.076915175459678</v>
      </c>
      <c r="AN140" s="285">
        <v>20.909754029132149</v>
      </c>
      <c r="AO140" s="285">
        <v>20.601307239760434</v>
      </c>
      <c r="AP140" s="285">
        <v>20.305933570341963</v>
      </c>
      <c r="AQ140" s="285">
        <v>20.021689520127431</v>
      </c>
      <c r="AR140" s="285">
        <v>19.79849594541276</v>
      </c>
      <c r="AS140" s="285">
        <v>19.540854535547702</v>
      </c>
      <c r="AT140" s="285">
        <v>19.190831481105239</v>
      </c>
      <c r="AU140" s="285">
        <v>18.696024294614677</v>
      </c>
      <c r="AV140" s="285">
        <v>18.330663229153586</v>
      </c>
      <c r="AW140" s="285">
        <v>17.902020614447814</v>
      </c>
      <c r="AX140" s="285">
        <v>17.598338412303036</v>
      </c>
      <c r="AY140" s="285">
        <v>17.567200568884619</v>
      </c>
      <c r="AZ140" s="285">
        <v>17.141523377490028</v>
      </c>
      <c r="BA140" s="286">
        <v>16.668494699738755</v>
      </c>
    </row>
    <row r="141" spans="1:53" x14ac:dyDescent="0.25">
      <c r="A141" s="256" t="s">
        <v>2061</v>
      </c>
      <c r="B141" s="257" t="s">
        <v>2724</v>
      </c>
      <c r="C141" s="258">
        <v>34.202719695822857</v>
      </c>
      <c r="D141" s="287">
        <v>5.000119999999999</v>
      </c>
      <c r="E141" s="287">
        <v>7.6997599999999995</v>
      </c>
      <c r="F141" s="287">
        <v>6.2999799999999997</v>
      </c>
      <c r="G141" s="287">
        <v>3</v>
      </c>
      <c r="H141" s="287">
        <v>3.9409587961231143</v>
      </c>
      <c r="I141" s="287">
        <v>4.3</v>
      </c>
      <c r="J141" s="287">
        <v>6</v>
      </c>
      <c r="K141" s="287">
        <v>5.3</v>
      </c>
      <c r="L141" s="287">
        <v>27.200000000000003</v>
      </c>
      <c r="M141" s="287">
        <v>20.349663279370986</v>
      </c>
      <c r="N141" s="287">
        <v>4.6336094004530466</v>
      </c>
      <c r="O141" s="287">
        <v>4.3231098251318221</v>
      </c>
      <c r="P141" s="287">
        <v>4.6813850156149357</v>
      </c>
      <c r="Q141" s="287">
        <v>10.84358253733134</v>
      </c>
      <c r="R141" s="287">
        <v>32.530476955684378</v>
      </c>
      <c r="S141" s="287">
        <v>22.753744546457263</v>
      </c>
      <c r="T141" s="287">
        <v>21.822999021594931</v>
      </c>
      <c r="U141" s="287">
        <v>20.284736895527455</v>
      </c>
      <c r="V141" s="287">
        <v>20.037053739175906</v>
      </c>
      <c r="W141" s="287">
        <v>19.865909033047704</v>
      </c>
      <c r="X141" s="287">
        <v>19.89040423513481</v>
      </c>
      <c r="Y141" s="287">
        <v>19.854119070126302</v>
      </c>
      <c r="Z141" s="287">
        <v>19.683101530427891</v>
      </c>
      <c r="AA141" s="287">
        <v>19.744956477236755</v>
      </c>
      <c r="AB141" s="287">
        <v>19.953994504660997</v>
      </c>
      <c r="AC141" s="287">
        <v>20.317479214755643</v>
      </c>
      <c r="AD141" s="287">
        <v>20.720706960225009</v>
      </c>
      <c r="AE141" s="287">
        <v>21.132658269419657</v>
      </c>
      <c r="AF141" s="287">
        <v>21.433991814469909</v>
      </c>
      <c r="AG141" s="287">
        <v>21.565976833682704</v>
      </c>
      <c r="AH141" s="287">
        <v>21.777128877609776</v>
      </c>
      <c r="AI141" s="287">
        <v>21.905855330111191</v>
      </c>
      <c r="AJ141" s="287">
        <v>21.692556647766921</v>
      </c>
      <c r="AK141" s="287">
        <v>21.455003265469308</v>
      </c>
      <c r="AL141" s="287">
        <v>21.197757101411909</v>
      </c>
      <c r="AM141" s="287">
        <v>21.076915175459678</v>
      </c>
      <c r="AN141" s="287">
        <v>20.909754029132149</v>
      </c>
      <c r="AO141" s="287">
        <v>20.601307239760434</v>
      </c>
      <c r="AP141" s="287">
        <v>20.305933570341963</v>
      </c>
      <c r="AQ141" s="287">
        <v>20.021689520127431</v>
      </c>
      <c r="AR141" s="287">
        <v>19.79849594541276</v>
      </c>
      <c r="AS141" s="287">
        <v>19.540854535547702</v>
      </c>
      <c r="AT141" s="287">
        <v>19.190831481105239</v>
      </c>
      <c r="AU141" s="287">
        <v>18.696024294614677</v>
      </c>
      <c r="AV141" s="287">
        <v>18.330663229153586</v>
      </c>
      <c r="AW141" s="287">
        <v>17.902020614447814</v>
      </c>
      <c r="AX141" s="287">
        <v>17.598338412303036</v>
      </c>
      <c r="AY141" s="287">
        <v>17.567200568884619</v>
      </c>
      <c r="AZ141" s="287">
        <v>17.141523377490028</v>
      </c>
      <c r="BA141" s="288">
        <v>16.668494699738755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2803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52019.433144393792</v>
      </c>
      <c r="D178" s="283">
        <v>49138.122139999985</v>
      </c>
      <c r="E178" s="283">
        <v>46643.68212999995</v>
      </c>
      <c r="F178" s="283">
        <v>47856.140400000004</v>
      </c>
      <c r="G178" s="283">
        <v>48121.857240000012</v>
      </c>
      <c r="H178" s="283">
        <v>46110.442507036532</v>
      </c>
      <c r="I178" s="283">
        <v>49223.523100000042</v>
      </c>
      <c r="J178" s="283">
        <v>49420.50584999998</v>
      </c>
      <c r="K178" s="283">
        <v>47419.942190000009</v>
      </c>
      <c r="L178" s="283">
        <v>34941.273449999971</v>
      </c>
      <c r="M178" s="283">
        <v>42304.297879732469</v>
      </c>
      <c r="N178" s="283">
        <v>41836.293316255462</v>
      </c>
      <c r="O178" s="283">
        <v>40234.404062039837</v>
      </c>
      <c r="P178" s="283">
        <v>39276.466474297195</v>
      </c>
      <c r="Q178" s="283">
        <v>38798.002541326896</v>
      </c>
      <c r="R178" s="283">
        <v>37766.719014627241</v>
      </c>
      <c r="S178" s="283">
        <v>34925.125992666137</v>
      </c>
      <c r="T178" s="283">
        <v>35674.869725545592</v>
      </c>
      <c r="U178" s="283">
        <v>33423.60650813672</v>
      </c>
      <c r="V178" s="283">
        <v>32743.43358484561</v>
      </c>
      <c r="W178" s="283">
        <v>31986.191371282981</v>
      </c>
      <c r="X178" s="283">
        <v>31629.836078122349</v>
      </c>
      <c r="Y178" s="283">
        <v>31074.104704236153</v>
      </c>
      <c r="Z178" s="283">
        <v>30424.661739790579</v>
      </c>
      <c r="AA178" s="283">
        <v>30007.374199118211</v>
      </c>
      <c r="AB178" s="283">
        <v>29788.005117613982</v>
      </c>
      <c r="AC178" s="283">
        <v>29713.383534174252</v>
      </c>
      <c r="AD178" s="283">
        <v>29669.625020212752</v>
      </c>
      <c r="AE178" s="283">
        <v>29630.79328897977</v>
      </c>
      <c r="AF178" s="283">
        <v>29444.527439984882</v>
      </c>
      <c r="AG178" s="283">
        <v>29088.212540448658</v>
      </c>
      <c r="AH178" s="283">
        <v>28897.131173257272</v>
      </c>
      <c r="AI178" s="283">
        <v>28511.578047293497</v>
      </c>
      <c r="AJ178" s="283">
        <v>27968.159841530007</v>
      </c>
      <c r="AK178" s="283">
        <v>27389.603145675163</v>
      </c>
      <c r="AL178" s="283">
        <v>26893.904100943633</v>
      </c>
      <c r="AM178" s="283">
        <v>26632.322230515849</v>
      </c>
      <c r="AN178" s="283">
        <v>26279.490098543418</v>
      </c>
      <c r="AO178" s="283">
        <v>25802.377566400261</v>
      </c>
      <c r="AP178" s="283">
        <v>25361.097233115401</v>
      </c>
      <c r="AQ178" s="283">
        <v>24877.039580491713</v>
      </c>
      <c r="AR178" s="283">
        <v>24538.637915045336</v>
      </c>
      <c r="AS178" s="283">
        <v>24121.445299831717</v>
      </c>
      <c r="AT178" s="283">
        <v>23599.268196368455</v>
      </c>
      <c r="AU178" s="283">
        <v>22838.751386333272</v>
      </c>
      <c r="AV178" s="283">
        <v>22352.162829866847</v>
      </c>
      <c r="AW178" s="283">
        <v>21740.121281051717</v>
      </c>
      <c r="AX178" s="283">
        <v>20584.467229022688</v>
      </c>
      <c r="AY178" s="283">
        <v>19887.60866670989</v>
      </c>
      <c r="AZ178" s="283">
        <v>18282.520348609371</v>
      </c>
      <c r="BA178" s="284">
        <v>16902.070987393556</v>
      </c>
    </row>
    <row r="179" spans="1:53" x14ac:dyDescent="0.25">
      <c r="A179" s="253" t="s">
        <v>2629</v>
      </c>
      <c r="B179" s="254" t="s">
        <v>2630</v>
      </c>
      <c r="C179" s="255">
        <v>51400.726879639951</v>
      </c>
      <c r="D179" s="285">
        <v>48524.60919999997</v>
      </c>
      <c r="E179" s="285">
        <v>46059.433079999952</v>
      </c>
      <c r="F179" s="285">
        <v>47316.539000000004</v>
      </c>
      <c r="G179" s="285">
        <v>47641.827300000012</v>
      </c>
      <c r="H179" s="285">
        <v>45617.238859535966</v>
      </c>
      <c r="I179" s="285">
        <v>48555.298510000044</v>
      </c>
      <c r="J179" s="285">
        <v>48793.753529999987</v>
      </c>
      <c r="K179" s="285">
        <v>46693.958140000002</v>
      </c>
      <c r="L179" s="285">
        <v>34297.186979999969</v>
      </c>
      <c r="M179" s="285">
        <v>41421.523932758544</v>
      </c>
      <c r="N179" s="285">
        <v>40925.144004650436</v>
      </c>
      <c r="O179" s="285">
        <v>39463.02747386293</v>
      </c>
      <c r="P179" s="285">
        <v>38515.598955037793</v>
      </c>
      <c r="Q179" s="285">
        <v>38162.959831678403</v>
      </c>
      <c r="R179" s="285">
        <v>37286.305023827575</v>
      </c>
      <c r="S179" s="285">
        <v>34510.663255436375</v>
      </c>
      <c r="T179" s="285">
        <v>35260.310906564227</v>
      </c>
      <c r="U179" s="285">
        <v>33036.962039604048</v>
      </c>
      <c r="V179" s="285">
        <v>32360.632778535746</v>
      </c>
      <c r="W179" s="285">
        <v>31607.82798181352</v>
      </c>
      <c r="X179" s="285">
        <v>31252.455036457992</v>
      </c>
      <c r="Y179" s="285">
        <v>30701.193802029873</v>
      </c>
      <c r="Z179" s="285">
        <v>30057.611576472555</v>
      </c>
      <c r="AA179" s="285">
        <v>29643.002587171992</v>
      </c>
      <c r="AB179" s="285">
        <v>29424.594436967534</v>
      </c>
      <c r="AC179" s="285">
        <v>29349.216604945497</v>
      </c>
      <c r="AD179" s="285">
        <v>29304.665991138838</v>
      </c>
      <c r="AE179" s="285">
        <v>29264.841853142203</v>
      </c>
      <c r="AF179" s="285">
        <v>29079.71244204371</v>
      </c>
      <c r="AG179" s="285">
        <v>28726.637666679471</v>
      </c>
      <c r="AH179" s="285">
        <v>28537.077923503584</v>
      </c>
      <c r="AI179" s="285">
        <v>28155.956511924956</v>
      </c>
      <c r="AJ179" s="285">
        <v>27618.794168562399</v>
      </c>
      <c r="AK179" s="285">
        <v>27047.120022304935</v>
      </c>
      <c r="AL179" s="285">
        <v>26557.01716187127</v>
      </c>
      <c r="AM179" s="285">
        <v>26298.166259721209</v>
      </c>
      <c r="AN179" s="285">
        <v>25949.111825273874</v>
      </c>
      <c r="AO179" s="285">
        <v>25477.45139571212</v>
      </c>
      <c r="AP179" s="285">
        <v>25041.054634187949</v>
      </c>
      <c r="AQ179" s="285">
        <v>24561.866004397034</v>
      </c>
      <c r="AR179" s="285">
        <v>24227.107440960335</v>
      </c>
      <c r="AS179" s="285">
        <v>23814.435922099059</v>
      </c>
      <c r="AT179" s="285">
        <v>23297.98351174347</v>
      </c>
      <c r="AU179" s="285">
        <v>22546.150755740782</v>
      </c>
      <c r="AV179" s="285">
        <v>22065.472496540337</v>
      </c>
      <c r="AW179" s="285">
        <v>21461.160241152622</v>
      </c>
      <c r="AX179" s="285">
        <v>20317.169565274602</v>
      </c>
      <c r="AY179" s="285">
        <v>19624.63539122208</v>
      </c>
      <c r="AZ179" s="285">
        <v>18050.909599247065</v>
      </c>
      <c r="BA179" s="286">
        <v>16683.606253530237</v>
      </c>
    </row>
    <row r="180" spans="1:53" x14ac:dyDescent="0.25">
      <c r="A180" s="256" t="s">
        <v>2631</v>
      </c>
      <c r="B180" s="257" t="s">
        <v>2632</v>
      </c>
      <c r="C180" s="258">
        <v>51373.856231195343</v>
      </c>
      <c r="D180" s="287">
        <v>48495.608379999976</v>
      </c>
      <c r="E180" s="287">
        <v>46026.63432999995</v>
      </c>
      <c r="F180" s="287">
        <v>47159.838950000005</v>
      </c>
      <c r="G180" s="287">
        <v>47468.428280000007</v>
      </c>
      <c r="H180" s="287">
        <v>45447.873586544294</v>
      </c>
      <c r="I180" s="287">
        <v>48367.399760000044</v>
      </c>
      <c r="J180" s="287">
        <v>48608.452299999983</v>
      </c>
      <c r="K180" s="287">
        <v>46513.557310000004</v>
      </c>
      <c r="L180" s="287">
        <v>34153.58658999997</v>
      </c>
      <c r="M180" s="287">
        <v>41263.598953075751</v>
      </c>
      <c r="N180" s="287">
        <v>40769.846320292534</v>
      </c>
      <c r="O180" s="287">
        <v>39311.336349524034</v>
      </c>
      <c r="P180" s="287">
        <v>38371.837144136392</v>
      </c>
      <c r="Q180" s="287">
        <v>37999.923708000599</v>
      </c>
      <c r="R180" s="287">
        <v>37143.761706140853</v>
      </c>
      <c r="S180" s="287">
        <v>34394.099239987161</v>
      </c>
      <c r="T180" s="287">
        <v>35143.465906538368</v>
      </c>
      <c r="U180" s="287">
        <v>32927.951071198637</v>
      </c>
      <c r="V180" s="287">
        <v>32252.676482306917</v>
      </c>
      <c r="W180" s="287">
        <v>31501.126242593949</v>
      </c>
      <c r="X180" s="287">
        <v>31146.038346664682</v>
      </c>
      <c r="Y180" s="287">
        <v>30596.084025999546</v>
      </c>
      <c r="Z180" s="287">
        <v>29954.184909889449</v>
      </c>
      <c r="AA180" s="287">
        <v>29540.38042810703</v>
      </c>
      <c r="AB180" s="287">
        <v>29322.310835923283</v>
      </c>
      <c r="AC180" s="287">
        <v>29246.806942985902</v>
      </c>
      <c r="AD180" s="287">
        <v>29202.132188868745</v>
      </c>
      <c r="AE180" s="287">
        <v>29162.126671917431</v>
      </c>
      <c r="AF180" s="287">
        <v>28977.417650984185</v>
      </c>
      <c r="AG180" s="287">
        <v>28625.340157349448</v>
      </c>
      <c r="AH180" s="287">
        <v>28436.29137597941</v>
      </c>
      <c r="AI180" s="287">
        <v>28056.52364508342</v>
      </c>
      <c r="AJ180" s="287">
        <v>27521.157795745643</v>
      </c>
      <c r="AK180" s="287">
        <v>26951.459084465514</v>
      </c>
      <c r="AL180" s="287">
        <v>26462.943200429727</v>
      </c>
      <c r="AM180" s="287">
        <v>26204.86599385535</v>
      </c>
      <c r="AN180" s="287">
        <v>25856.883755090043</v>
      </c>
      <c r="AO180" s="287">
        <v>25386.752754405177</v>
      </c>
      <c r="AP180" s="287">
        <v>24951.719919437433</v>
      </c>
      <c r="AQ180" s="287">
        <v>24473.894563979498</v>
      </c>
      <c r="AR180" s="287">
        <v>24140.152055667422</v>
      </c>
      <c r="AS180" s="287">
        <v>23728.74840435083</v>
      </c>
      <c r="AT180" s="287">
        <v>23213.895351648196</v>
      </c>
      <c r="AU180" s="287">
        <v>22464.501231446222</v>
      </c>
      <c r="AV180" s="287">
        <v>21985.473376931335</v>
      </c>
      <c r="AW180" s="287">
        <v>21383.335335628275</v>
      </c>
      <c r="AX180" s="287">
        <v>20242.731531160858</v>
      </c>
      <c r="AY180" s="287">
        <v>19551.4760885176</v>
      </c>
      <c r="AZ180" s="287">
        <v>17986.982179042716</v>
      </c>
      <c r="BA180" s="288">
        <v>16623.444235677012</v>
      </c>
    </row>
    <row r="181" spans="1:53" x14ac:dyDescent="0.25">
      <c r="A181" s="259" t="s">
        <v>2633</v>
      </c>
      <c r="B181" s="260" t="s">
        <v>2634</v>
      </c>
      <c r="C181" s="261">
        <v>51213.187563900115</v>
      </c>
      <c r="D181" s="289">
        <v>48383.91075999997</v>
      </c>
      <c r="E181" s="289">
        <v>45941.635329999954</v>
      </c>
      <c r="F181" s="289">
        <v>47059.140980000004</v>
      </c>
      <c r="G181" s="289">
        <v>47353.427570000007</v>
      </c>
      <c r="H181" s="289">
        <v>45325.34625353197</v>
      </c>
      <c r="I181" s="289">
        <v>48221.798970000047</v>
      </c>
      <c r="J181" s="289">
        <v>48460.751999999993</v>
      </c>
      <c r="K181" s="289">
        <v>46359.050510000008</v>
      </c>
      <c r="L181" s="289">
        <v>34067.885069999975</v>
      </c>
      <c r="M181" s="289">
        <v>41138.370782636688</v>
      </c>
      <c r="N181" s="289">
        <v>40620.089668526394</v>
      </c>
      <c r="O181" s="289">
        <v>39184.723968071186</v>
      </c>
      <c r="P181" s="289">
        <v>38263.612888959949</v>
      </c>
      <c r="Q181" s="289">
        <v>37890.318191714417</v>
      </c>
      <c r="R181" s="289">
        <v>37023.26456903341</v>
      </c>
      <c r="S181" s="289">
        <v>34281.456022203281</v>
      </c>
      <c r="T181" s="289">
        <v>35032.915040193482</v>
      </c>
      <c r="U181" s="289">
        <v>32822.504447915257</v>
      </c>
      <c r="V181" s="289">
        <v>32150.394729001047</v>
      </c>
      <c r="W181" s="289">
        <v>31402.942613069663</v>
      </c>
      <c r="X181" s="289">
        <v>31050.239787460592</v>
      </c>
      <c r="Y181" s="289">
        <v>30503.541948770751</v>
      </c>
      <c r="Z181" s="289">
        <v>29864.972179157932</v>
      </c>
      <c r="AA181" s="289">
        <v>29454.101789316122</v>
      </c>
      <c r="AB181" s="289">
        <v>29237.836501613787</v>
      </c>
      <c r="AC181" s="289">
        <v>29163.903846545607</v>
      </c>
      <c r="AD181" s="289">
        <v>29120.407590047776</v>
      </c>
      <c r="AE181" s="289">
        <v>29081.653671663702</v>
      </c>
      <c r="AF181" s="289">
        <v>28898.553400323246</v>
      </c>
      <c r="AG181" s="289">
        <v>28548.44287940874</v>
      </c>
      <c r="AH181" s="289">
        <v>28360.683630402291</v>
      </c>
      <c r="AI181" s="289">
        <v>27982.836381115176</v>
      </c>
      <c r="AJ181" s="289">
        <v>27449.662106166277</v>
      </c>
      <c r="AK181" s="289">
        <v>26882.254388136476</v>
      </c>
      <c r="AL181" s="289">
        <v>26395.750388948865</v>
      </c>
      <c r="AM181" s="289">
        <v>26139.07358294286</v>
      </c>
      <c r="AN181" s="289">
        <v>25792.632235348232</v>
      </c>
      <c r="AO181" s="289">
        <v>25324.22972259059</v>
      </c>
      <c r="AP181" s="289">
        <v>24890.848866099048</v>
      </c>
      <c r="AQ181" s="289">
        <v>24414.945794619849</v>
      </c>
      <c r="AR181" s="289">
        <v>24082.60684174734</v>
      </c>
      <c r="AS181" s="289">
        <v>23673.026533550197</v>
      </c>
      <c r="AT181" s="289">
        <v>23160.451928147584</v>
      </c>
      <c r="AU181" s="289">
        <v>22414.44274486247</v>
      </c>
      <c r="AV181" s="289">
        <v>21936.955117688914</v>
      </c>
      <c r="AW181" s="289">
        <v>21336.505156443371</v>
      </c>
      <c r="AX181" s="289">
        <v>20199.856672461494</v>
      </c>
      <c r="AY181" s="289">
        <v>19511.699208259695</v>
      </c>
      <c r="AZ181" s="289">
        <v>17951.46971714633</v>
      </c>
      <c r="BA181" s="290">
        <v>16591.351594480682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51213.187563900115</v>
      </c>
      <c r="D183" s="291">
        <v>48383.91075999997</v>
      </c>
      <c r="E183" s="291">
        <v>45941.635329999954</v>
      </c>
      <c r="F183" s="291">
        <v>47059.140980000004</v>
      </c>
      <c r="G183" s="291">
        <v>47353.427570000007</v>
      </c>
      <c r="H183" s="291">
        <v>45325.34625353197</v>
      </c>
      <c r="I183" s="291">
        <v>48221.798970000047</v>
      </c>
      <c r="J183" s="291">
        <v>48460.751999999993</v>
      </c>
      <c r="K183" s="291">
        <v>46359.050510000008</v>
      </c>
      <c r="L183" s="291">
        <v>34067.885069999975</v>
      </c>
      <c r="M183" s="291">
        <v>41138.370782636688</v>
      </c>
      <c r="N183" s="291">
        <v>40620.089668526394</v>
      </c>
      <c r="O183" s="291">
        <v>39184.723968071186</v>
      </c>
      <c r="P183" s="291">
        <v>38263.612888959949</v>
      </c>
      <c r="Q183" s="291">
        <v>37890.318191714417</v>
      </c>
      <c r="R183" s="291">
        <v>37023.26456903341</v>
      </c>
      <c r="S183" s="291">
        <v>34281.456022203281</v>
      </c>
      <c r="T183" s="291">
        <v>35032.915040193482</v>
      </c>
      <c r="U183" s="291">
        <v>32822.504447915257</v>
      </c>
      <c r="V183" s="291">
        <v>32150.394729001047</v>
      </c>
      <c r="W183" s="291">
        <v>31402.942613069663</v>
      </c>
      <c r="X183" s="291">
        <v>31050.239787460592</v>
      </c>
      <c r="Y183" s="291">
        <v>30503.541948770751</v>
      </c>
      <c r="Z183" s="291">
        <v>29864.972179157932</v>
      </c>
      <c r="AA183" s="291">
        <v>29454.101789316122</v>
      </c>
      <c r="AB183" s="291">
        <v>29237.836501613787</v>
      </c>
      <c r="AC183" s="291">
        <v>29163.903846545607</v>
      </c>
      <c r="AD183" s="291">
        <v>29120.407590047776</v>
      </c>
      <c r="AE183" s="291">
        <v>29081.653671663702</v>
      </c>
      <c r="AF183" s="291">
        <v>28898.553400323246</v>
      </c>
      <c r="AG183" s="291">
        <v>28548.44287940874</v>
      </c>
      <c r="AH183" s="291">
        <v>28360.683630402291</v>
      </c>
      <c r="AI183" s="291">
        <v>27982.836381115176</v>
      </c>
      <c r="AJ183" s="291">
        <v>27449.662106166277</v>
      </c>
      <c r="AK183" s="291">
        <v>26882.254388136476</v>
      </c>
      <c r="AL183" s="291">
        <v>26395.750388948865</v>
      </c>
      <c r="AM183" s="291">
        <v>26139.07358294286</v>
      </c>
      <c r="AN183" s="291">
        <v>25792.632235348232</v>
      </c>
      <c r="AO183" s="291">
        <v>25324.22972259059</v>
      </c>
      <c r="AP183" s="291">
        <v>24890.848866099048</v>
      </c>
      <c r="AQ183" s="291">
        <v>24414.945794619849</v>
      </c>
      <c r="AR183" s="291">
        <v>24082.60684174734</v>
      </c>
      <c r="AS183" s="291">
        <v>23673.026533550197</v>
      </c>
      <c r="AT183" s="291">
        <v>23160.451928147584</v>
      </c>
      <c r="AU183" s="291">
        <v>22414.44274486247</v>
      </c>
      <c r="AV183" s="291">
        <v>21936.955117688914</v>
      </c>
      <c r="AW183" s="291">
        <v>21336.505156443371</v>
      </c>
      <c r="AX183" s="291">
        <v>20199.856672461494</v>
      </c>
      <c r="AY183" s="291">
        <v>19511.699208259695</v>
      </c>
      <c r="AZ183" s="291">
        <v>17951.46971714633</v>
      </c>
      <c r="BA183" s="292">
        <v>16591.351594480682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160.66866729523173</v>
      </c>
      <c r="D187" s="289">
        <v>111.69762000000026</v>
      </c>
      <c r="E187" s="289">
        <v>84.999000000000038</v>
      </c>
      <c r="F187" s="289">
        <v>100.69797000000003</v>
      </c>
      <c r="G187" s="289">
        <v>115.00071</v>
      </c>
      <c r="H187" s="289">
        <v>122.52733301231814</v>
      </c>
      <c r="I187" s="289">
        <v>145.60079000000002</v>
      </c>
      <c r="J187" s="289">
        <v>147.70030000000003</v>
      </c>
      <c r="K187" s="289">
        <v>154.50679999999997</v>
      </c>
      <c r="L187" s="289">
        <v>85.701520000000002</v>
      </c>
      <c r="M187" s="289">
        <v>125.22817043905737</v>
      </c>
      <c r="N187" s="289">
        <v>149.75665176613171</v>
      </c>
      <c r="O187" s="289">
        <v>126.61238145284227</v>
      </c>
      <c r="P187" s="289">
        <v>108.22425517643335</v>
      </c>
      <c r="Q187" s="289">
        <v>109.6055162861846</v>
      </c>
      <c r="R187" s="289">
        <v>120.49713710744074</v>
      </c>
      <c r="S187" s="289">
        <v>112.64321778387071</v>
      </c>
      <c r="T187" s="289">
        <v>110.55086634489346</v>
      </c>
      <c r="U187" s="289">
        <v>105.44662328337105</v>
      </c>
      <c r="V187" s="289">
        <v>102.28175330587311</v>
      </c>
      <c r="W187" s="289">
        <v>98.183629524283262</v>
      </c>
      <c r="X187" s="289">
        <v>95.798559204084739</v>
      </c>
      <c r="Y187" s="289">
        <v>92.54207722879724</v>
      </c>
      <c r="Z187" s="289">
        <v>89.212730731520139</v>
      </c>
      <c r="AA187" s="289">
        <v>86.278638790910719</v>
      </c>
      <c r="AB187" s="289">
        <v>84.474334309488867</v>
      </c>
      <c r="AC187" s="289">
        <v>82.90309644029486</v>
      </c>
      <c r="AD187" s="289">
        <v>81.724598820973995</v>
      </c>
      <c r="AE187" s="289">
        <v>80.473000253719292</v>
      </c>
      <c r="AF187" s="289">
        <v>78.864250660943668</v>
      </c>
      <c r="AG187" s="289">
        <v>76.897277940709955</v>
      </c>
      <c r="AH187" s="289">
        <v>75.607745577117271</v>
      </c>
      <c r="AI187" s="289">
        <v>73.687263968241439</v>
      </c>
      <c r="AJ187" s="289">
        <v>71.495689579366072</v>
      </c>
      <c r="AK187" s="289">
        <v>69.204696329037859</v>
      </c>
      <c r="AL187" s="289">
        <v>67.192811480863156</v>
      </c>
      <c r="AM187" s="289">
        <v>65.7924109124898</v>
      </c>
      <c r="AN187" s="289">
        <v>64.251519741806277</v>
      </c>
      <c r="AO187" s="289">
        <v>62.523031814584762</v>
      </c>
      <c r="AP187" s="289">
        <v>60.871053338390453</v>
      </c>
      <c r="AQ187" s="289">
        <v>58.948769359649781</v>
      </c>
      <c r="AR187" s="289">
        <v>57.54521392008256</v>
      </c>
      <c r="AS187" s="289">
        <v>55.721870800635585</v>
      </c>
      <c r="AT187" s="289">
        <v>53.443423500612241</v>
      </c>
      <c r="AU187" s="289">
        <v>50.058486583751112</v>
      </c>
      <c r="AV187" s="289">
        <v>48.518259242417869</v>
      </c>
      <c r="AW187" s="289">
        <v>46.83017918490647</v>
      </c>
      <c r="AX187" s="289">
        <v>42.874858699363557</v>
      </c>
      <c r="AY187" s="289">
        <v>39.776880257904494</v>
      </c>
      <c r="AZ187" s="289">
        <v>35.512461896386448</v>
      </c>
      <c r="BA187" s="290">
        <v>32.092641196327577</v>
      </c>
    </row>
    <row r="188" spans="1:53" x14ac:dyDescent="0.25">
      <c r="A188" s="262" t="s">
        <v>2646</v>
      </c>
      <c r="B188" s="263" t="s">
        <v>2647</v>
      </c>
      <c r="C188" s="264">
        <v>160.66866729523173</v>
      </c>
      <c r="D188" s="291">
        <v>111.69762000000026</v>
      </c>
      <c r="E188" s="291">
        <v>84.999000000000038</v>
      </c>
      <c r="F188" s="291">
        <v>100.69797000000003</v>
      </c>
      <c r="G188" s="291">
        <v>115.00071</v>
      </c>
      <c r="H188" s="291">
        <v>122.52733301231814</v>
      </c>
      <c r="I188" s="291">
        <v>145.60079000000002</v>
      </c>
      <c r="J188" s="291">
        <v>147.70030000000003</v>
      </c>
      <c r="K188" s="291">
        <v>154.50679999999997</v>
      </c>
      <c r="L188" s="291">
        <v>85.701520000000002</v>
      </c>
      <c r="M188" s="291">
        <v>125.22817043905737</v>
      </c>
      <c r="N188" s="291">
        <v>149.75665176613171</v>
      </c>
      <c r="O188" s="291">
        <v>126.61238145284227</v>
      </c>
      <c r="P188" s="291">
        <v>108.22425517643335</v>
      </c>
      <c r="Q188" s="291">
        <v>109.6055162861846</v>
      </c>
      <c r="R188" s="291">
        <v>120.49713710744074</v>
      </c>
      <c r="S188" s="291">
        <v>112.64321778387071</v>
      </c>
      <c r="T188" s="291">
        <v>110.55086634489346</v>
      </c>
      <c r="U188" s="291">
        <v>105.44662328337105</v>
      </c>
      <c r="V188" s="291">
        <v>102.28175330587311</v>
      </c>
      <c r="W188" s="291">
        <v>98.183629524283262</v>
      </c>
      <c r="X188" s="291">
        <v>95.798559204084739</v>
      </c>
      <c r="Y188" s="291">
        <v>92.54207722879724</v>
      </c>
      <c r="Z188" s="291">
        <v>89.212730731520139</v>
      </c>
      <c r="AA188" s="291">
        <v>86.278638790910719</v>
      </c>
      <c r="AB188" s="291">
        <v>84.474334309488867</v>
      </c>
      <c r="AC188" s="291">
        <v>82.90309644029486</v>
      </c>
      <c r="AD188" s="291">
        <v>81.724598820973995</v>
      </c>
      <c r="AE188" s="291">
        <v>80.473000253719292</v>
      </c>
      <c r="AF188" s="291">
        <v>78.864250660943668</v>
      </c>
      <c r="AG188" s="291">
        <v>76.897277940709955</v>
      </c>
      <c r="AH188" s="291">
        <v>75.607745577117271</v>
      </c>
      <c r="AI188" s="291">
        <v>73.687263968241439</v>
      </c>
      <c r="AJ188" s="291">
        <v>71.495689579366072</v>
      </c>
      <c r="AK188" s="291">
        <v>69.204696329037859</v>
      </c>
      <c r="AL188" s="291">
        <v>67.192811480863156</v>
      </c>
      <c r="AM188" s="291">
        <v>65.7924109124898</v>
      </c>
      <c r="AN188" s="291">
        <v>64.251519741806277</v>
      </c>
      <c r="AO188" s="291">
        <v>62.523031814584762</v>
      </c>
      <c r="AP188" s="291">
        <v>60.871053338390453</v>
      </c>
      <c r="AQ188" s="291">
        <v>58.948769359649781</v>
      </c>
      <c r="AR188" s="291">
        <v>57.54521392008256</v>
      </c>
      <c r="AS188" s="291">
        <v>55.721870800635585</v>
      </c>
      <c r="AT188" s="291">
        <v>53.443423500612241</v>
      </c>
      <c r="AU188" s="291">
        <v>50.058486583751112</v>
      </c>
      <c r="AV188" s="291">
        <v>48.518259242417869</v>
      </c>
      <c r="AW188" s="291">
        <v>46.83017918490647</v>
      </c>
      <c r="AX188" s="291">
        <v>42.874858699363557</v>
      </c>
      <c r="AY188" s="291">
        <v>39.776880257904494</v>
      </c>
      <c r="AZ188" s="291">
        <v>35.512461896386448</v>
      </c>
      <c r="BA188" s="292">
        <v>32.092641196327577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125.20004999999999</v>
      </c>
      <c r="G191" s="287">
        <v>135.49996999999999</v>
      </c>
      <c r="H191" s="287">
        <v>129.04836058964062</v>
      </c>
      <c r="I191" s="287">
        <v>144.9</v>
      </c>
      <c r="J191" s="287">
        <v>139.29995</v>
      </c>
      <c r="K191" s="287">
        <v>140.59970999999996</v>
      </c>
      <c r="L191" s="287">
        <v>124.39973000000002</v>
      </c>
      <c r="M191" s="287">
        <v>136.3810985046243</v>
      </c>
      <c r="N191" s="287">
        <v>134.90016374067147</v>
      </c>
      <c r="O191" s="287">
        <v>130.76823150061199</v>
      </c>
      <c r="P191" s="287">
        <v>122.2177925079655</v>
      </c>
      <c r="Q191" s="287">
        <v>135.97488358990458</v>
      </c>
      <c r="R191" s="287">
        <v>133.27602653410111</v>
      </c>
      <c r="S191" s="287">
        <v>116.5640154492169</v>
      </c>
      <c r="T191" s="287">
        <v>116.84500002585969</v>
      </c>
      <c r="U191" s="287">
        <v>109.01096840542264</v>
      </c>
      <c r="V191" s="287">
        <v>107.95629622882574</v>
      </c>
      <c r="W191" s="287">
        <v>106.70173921956905</v>
      </c>
      <c r="X191" s="287">
        <v>106.41668979330942</v>
      </c>
      <c r="Y191" s="287">
        <v>105.10977603032357</v>
      </c>
      <c r="Z191" s="287">
        <v>103.42666658310556</v>
      </c>
      <c r="AA191" s="287">
        <v>102.62215906496517</v>
      </c>
      <c r="AB191" s="287">
        <v>102.28360104425792</v>
      </c>
      <c r="AC191" s="287">
        <v>102.40966195960608</v>
      </c>
      <c r="AD191" s="287">
        <v>102.53380227008815</v>
      </c>
      <c r="AE191" s="287">
        <v>102.7151812247801</v>
      </c>
      <c r="AF191" s="287">
        <v>102.29479105952095</v>
      </c>
      <c r="AG191" s="287">
        <v>101.29750933002657</v>
      </c>
      <c r="AH191" s="287">
        <v>100.78654752417481</v>
      </c>
      <c r="AI191" s="287">
        <v>99.432866841533965</v>
      </c>
      <c r="AJ191" s="287">
        <v>97.636372816757557</v>
      </c>
      <c r="AK191" s="287">
        <v>95.660937839420029</v>
      </c>
      <c r="AL191" s="287">
        <v>94.073961441544114</v>
      </c>
      <c r="AM191" s="287">
        <v>93.300265865858563</v>
      </c>
      <c r="AN191" s="287">
        <v>92.228070183834248</v>
      </c>
      <c r="AO191" s="287">
        <v>90.698641306938626</v>
      </c>
      <c r="AP191" s="287">
        <v>89.334714750512063</v>
      </c>
      <c r="AQ191" s="287">
        <v>87.971440417538318</v>
      </c>
      <c r="AR191" s="287">
        <v>86.95538529290998</v>
      </c>
      <c r="AS191" s="287">
        <v>85.687517748226782</v>
      </c>
      <c r="AT191" s="287">
        <v>84.088160095277047</v>
      </c>
      <c r="AU191" s="287">
        <v>81.649524294562639</v>
      </c>
      <c r="AV191" s="287">
        <v>79.999119608999237</v>
      </c>
      <c r="AW191" s="287">
        <v>77.824905524349148</v>
      </c>
      <c r="AX191" s="287">
        <v>74.438034113744806</v>
      </c>
      <c r="AY191" s="287">
        <v>73.159302704478677</v>
      </c>
      <c r="AZ191" s="287">
        <v>63.927420204352472</v>
      </c>
      <c r="BA191" s="288">
        <v>60.162017853225592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125.20004999999999</v>
      </c>
      <c r="G192" s="289">
        <v>135.49996999999999</v>
      </c>
      <c r="H192" s="289">
        <v>129.04836058964062</v>
      </c>
      <c r="I192" s="289">
        <v>144.9</v>
      </c>
      <c r="J192" s="289">
        <v>139.29995</v>
      </c>
      <c r="K192" s="289">
        <v>140.59970999999996</v>
      </c>
      <c r="L192" s="289">
        <v>124.39973000000002</v>
      </c>
      <c r="M192" s="289">
        <v>136.3810985046243</v>
      </c>
      <c r="N192" s="289">
        <v>134.90016374067147</v>
      </c>
      <c r="O192" s="289">
        <v>130.76823150061199</v>
      </c>
      <c r="P192" s="289">
        <v>122.2177925079655</v>
      </c>
      <c r="Q192" s="289">
        <v>135.97488358990458</v>
      </c>
      <c r="R192" s="289">
        <v>133.27602653410111</v>
      </c>
      <c r="S192" s="289">
        <v>116.5640154492169</v>
      </c>
      <c r="T192" s="289">
        <v>116.84500002585969</v>
      </c>
      <c r="U192" s="289">
        <v>109.01096840542264</v>
      </c>
      <c r="V192" s="289">
        <v>107.95629622882574</v>
      </c>
      <c r="W192" s="289">
        <v>106.70173921956905</v>
      </c>
      <c r="X192" s="289">
        <v>106.41668979330942</v>
      </c>
      <c r="Y192" s="289">
        <v>105.10977603032357</v>
      </c>
      <c r="Z192" s="289">
        <v>103.42666658310556</v>
      </c>
      <c r="AA192" s="289">
        <v>102.62215906496517</v>
      </c>
      <c r="AB192" s="289">
        <v>102.28360104425792</v>
      </c>
      <c r="AC192" s="289">
        <v>102.40966195960608</v>
      </c>
      <c r="AD192" s="289">
        <v>102.53380227008815</v>
      </c>
      <c r="AE192" s="289">
        <v>102.7151812247801</v>
      </c>
      <c r="AF192" s="289">
        <v>102.29479105952095</v>
      </c>
      <c r="AG192" s="289">
        <v>101.29750933002657</v>
      </c>
      <c r="AH192" s="289">
        <v>100.78654752417481</v>
      </c>
      <c r="AI192" s="289">
        <v>99.432866841533965</v>
      </c>
      <c r="AJ192" s="289">
        <v>97.636372816757557</v>
      </c>
      <c r="AK192" s="289">
        <v>95.660937839420029</v>
      </c>
      <c r="AL192" s="289">
        <v>94.073961441544114</v>
      </c>
      <c r="AM192" s="289">
        <v>93.300265865858563</v>
      </c>
      <c r="AN192" s="289">
        <v>92.228070183834248</v>
      </c>
      <c r="AO192" s="289">
        <v>90.698641306938626</v>
      </c>
      <c r="AP192" s="289">
        <v>89.334714750512063</v>
      </c>
      <c r="AQ192" s="289">
        <v>87.971440417538318</v>
      </c>
      <c r="AR192" s="289">
        <v>86.95538529290998</v>
      </c>
      <c r="AS192" s="289">
        <v>85.687517748226782</v>
      </c>
      <c r="AT192" s="289">
        <v>84.088160095277047</v>
      </c>
      <c r="AU192" s="289">
        <v>81.649524294562639</v>
      </c>
      <c r="AV192" s="289">
        <v>79.999119608999237</v>
      </c>
      <c r="AW192" s="289">
        <v>77.824905524349148</v>
      </c>
      <c r="AX192" s="289">
        <v>74.438034113744806</v>
      </c>
      <c r="AY192" s="289">
        <v>73.159302704478677</v>
      </c>
      <c r="AZ192" s="289">
        <v>63.927420204352472</v>
      </c>
      <c r="BA192" s="290">
        <v>60.162017853225592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26.870648444612204</v>
      </c>
      <c r="D196" s="287">
        <v>29.000819999999997</v>
      </c>
      <c r="E196" s="287">
        <v>32.798749999999998</v>
      </c>
      <c r="F196" s="287">
        <v>31.500000000000004</v>
      </c>
      <c r="G196" s="287">
        <v>37.899049999999995</v>
      </c>
      <c r="H196" s="287">
        <v>40.316912402028549</v>
      </c>
      <c r="I196" s="287">
        <v>42.998750000000008</v>
      </c>
      <c r="J196" s="287">
        <v>46.001280000000001</v>
      </c>
      <c r="K196" s="287">
        <v>39.801119999999997</v>
      </c>
      <c r="L196" s="287">
        <v>19.200659999999999</v>
      </c>
      <c r="M196" s="287">
        <v>21.543881178175688</v>
      </c>
      <c r="N196" s="287">
        <v>20.3975206172376</v>
      </c>
      <c r="O196" s="287">
        <v>20.922892838281079</v>
      </c>
      <c r="P196" s="287">
        <v>21.544018393441842</v>
      </c>
      <c r="Q196" s="287">
        <v>27.061240087895296</v>
      </c>
      <c r="R196" s="287">
        <v>9.2672911526250115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534.25036097472946</v>
      </c>
      <c r="D197" s="285">
        <v>558.01219999999989</v>
      </c>
      <c r="E197" s="285">
        <v>526.84921000000008</v>
      </c>
      <c r="F197" s="285">
        <v>533.00142000000005</v>
      </c>
      <c r="G197" s="285">
        <v>476.1299600000001</v>
      </c>
      <c r="H197" s="285">
        <v>488.02073387117059</v>
      </c>
      <c r="I197" s="285">
        <v>662.82459999999992</v>
      </c>
      <c r="J197" s="285">
        <v>619.65232000000015</v>
      </c>
      <c r="K197" s="285">
        <v>720.68404999999984</v>
      </c>
      <c r="L197" s="285">
        <v>616.88646999999992</v>
      </c>
      <c r="M197" s="285">
        <v>862.42428369454751</v>
      </c>
      <c r="N197" s="285">
        <v>906.51570220456608</v>
      </c>
      <c r="O197" s="285">
        <v>767.05347835178452</v>
      </c>
      <c r="P197" s="285">
        <v>756.18613424378134</v>
      </c>
      <c r="Q197" s="285">
        <v>624.1991271111583</v>
      </c>
      <c r="R197" s="285">
        <v>447.88351384398385</v>
      </c>
      <c r="S197" s="285">
        <v>391.70899268330351</v>
      </c>
      <c r="T197" s="285">
        <v>392.73581995975684</v>
      </c>
      <c r="U197" s="285">
        <v>366.35973163714431</v>
      </c>
      <c r="V197" s="285">
        <v>362.76375257068855</v>
      </c>
      <c r="W197" s="285">
        <v>358.49748043641745</v>
      </c>
      <c r="X197" s="285">
        <v>357.49063742922289</v>
      </c>
      <c r="Y197" s="285">
        <v>353.05678313616039</v>
      </c>
      <c r="Z197" s="285">
        <v>347.36706178759403</v>
      </c>
      <c r="AA197" s="285">
        <v>344.62665546899143</v>
      </c>
      <c r="AB197" s="285">
        <v>343.45668614178504</v>
      </c>
      <c r="AC197" s="285">
        <v>343.84945001399706</v>
      </c>
      <c r="AD197" s="285">
        <v>344.23832211368784</v>
      </c>
      <c r="AE197" s="285">
        <v>344.81877756813981</v>
      </c>
      <c r="AF197" s="285">
        <v>343.38100612670235</v>
      </c>
      <c r="AG197" s="285">
        <v>340.00889693549863</v>
      </c>
      <c r="AH197" s="285">
        <v>338.27612087608088</v>
      </c>
      <c r="AI197" s="285">
        <v>333.71568003843061</v>
      </c>
      <c r="AJ197" s="285">
        <v>327.67311631984251</v>
      </c>
      <c r="AK197" s="285">
        <v>321.02812010476163</v>
      </c>
      <c r="AL197" s="285">
        <v>315.68918197094871</v>
      </c>
      <c r="AM197" s="285">
        <v>313.07905561917568</v>
      </c>
      <c r="AN197" s="285">
        <v>309.46851924041545</v>
      </c>
      <c r="AO197" s="285">
        <v>304.32486344838355</v>
      </c>
      <c r="AP197" s="285">
        <v>299.73666535710777</v>
      </c>
      <c r="AQ197" s="285">
        <v>295.15188657454837</v>
      </c>
      <c r="AR197" s="285">
        <v>291.73197813958814</v>
      </c>
      <c r="AS197" s="285">
        <v>287.4685231971157</v>
      </c>
      <c r="AT197" s="285">
        <v>282.09385314387822</v>
      </c>
      <c r="AU197" s="285">
        <v>273.90460629786838</v>
      </c>
      <c r="AV197" s="285">
        <v>268.3596700973543</v>
      </c>
      <c r="AW197" s="285">
        <v>261.05901928464777</v>
      </c>
      <c r="AX197" s="285">
        <v>249.69932533577958</v>
      </c>
      <c r="AY197" s="285">
        <v>245.40607491892473</v>
      </c>
      <c r="AZ197" s="285">
        <v>214.46922598481189</v>
      </c>
      <c r="BA197" s="286">
        <v>201.79623916357656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534.25036097472946</v>
      </c>
      <c r="D206" s="287">
        <v>558.01219999999989</v>
      </c>
      <c r="E206" s="287">
        <v>526.84921000000008</v>
      </c>
      <c r="F206" s="287">
        <v>533.00142000000005</v>
      </c>
      <c r="G206" s="287">
        <v>476.1299600000001</v>
      </c>
      <c r="H206" s="287">
        <v>488.02073387117059</v>
      </c>
      <c r="I206" s="287">
        <v>662.82459999999992</v>
      </c>
      <c r="J206" s="287">
        <v>619.65232000000015</v>
      </c>
      <c r="K206" s="287">
        <v>720.68404999999984</v>
      </c>
      <c r="L206" s="287">
        <v>616.88646999999992</v>
      </c>
      <c r="M206" s="287">
        <v>862.42428369454751</v>
      </c>
      <c r="N206" s="287">
        <v>906.51570220456608</v>
      </c>
      <c r="O206" s="287">
        <v>767.05347835178452</v>
      </c>
      <c r="P206" s="287">
        <v>756.18613424378134</v>
      </c>
      <c r="Q206" s="287">
        <v>624.1991271111583</v>
      </c>
      <c r="R206" s="287">
        <v>447.88351384398385</v>
      </c>
      <c r="S206" s="287">
        <v>391.70899268330351</v>
      </c>
      <c r="T206" s="287">
        <v>392.73581995975684</v>
      </c>
      <c r="U206" s="287">
        <v>366.35973163714431</v>
      </c>
      <c r="V206" s="287">
        <v>362.76375257068855</v>
      </c>
      <c r="W206" s="287">
        <v>358.49748043641745</v>
      </c>
      <c r="X206" s="287">
        <v>357.49063742922289</v>
      </c>
      <c r="Y206" s="287">
        <v>353.05678313616039</v>
      </c>
      <c r="Z206" s="287">
        <v>347.36706178759403</v>
      </c>
      <c r="AA206" s="287">
        <v>344.62665546899143</v>
      </c>
      <c r="AB206" s="287">
        <v>343.45668614178504</v>
      </c>
      <c r="AC206" s="287">
        <v>343.84945001399706</v>
      </c>
      <c r="AD206" s="287">
        <v>344.23832211368784</v>
      </c>
      <c r="AE206" s="287">
        <v>344.81877756813981</v>
      </c>
      <c r="AF206" s="287">
        <v>343.38100612670235</v>
      </c>
      <c r="AG206" s="287">
        <v>340.00889693549863</v>
      </c>
      <c r="AH206" s="287">
        <v>338.27612087608088</v>
      </c>
      <c r="AI206" s="287">
        <v>333.71568003843061</v>
      </c>
      <c r="AJ206" s="287">
        <v>327.67311631984251</v>
      </c>
      <c r="AK206" s="287">
        <v>321.02812010476163</v>
      </c>
      <c r="AL206" s="287">
        <v>315.68918197094871</v>
      </c>
      <c r="AM206" s="287">
        <v>313.07905561917568</v>
      </c>
      <c r="AN206" s="287">
        <v>309.46851924041545</v>
      </c>
      <c r="AO206" s="287">
        <v>304.32486344838355</v>
      </c>
      <c r="AP206" s="287">
        <v>299.73666535710777</v>
      </c>
      <c r="AQ206" s="287">
        <v>295.15188657454837</v>
      </c>
      <c r="AR206" s="287">
        <v>291.73197813958814</v>
      </c>
      <c r="AS206" s="287">
        <v>287.4685231971157</v>
      </c>
      <c r="AT206" s="287">
        <v>282.09385314387822</v>
      </c>
      <c r="AU206" s="287">
        <v>273.90460629786838</v>
      </c>
      <c r="AV206" s="287">
        <v>268.3596700973543</v>
      </c>
      <c r="AW206" s="287">
        <v>261.05901928464777</v>
      </c>
      <c r="AX206" s="287">
        <v>249.69932533577958</v>
      </c>
      <c r="AY206" s="287">
        <v>245.40607491892473</v>
      </c>
      <c r="AZ206" s="287">
        <v>214.46922598481189</v>
      </c>
      <c r="BA206" s="288">
        <v>201.79623916357656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0.99995999999999996</v>
      </c>
      <c r="F220" s="289">
        <v>1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534.25036097472946</v>
      </c>
      <c r="D221" s="289">
        <v>558.01219999999989</v>
      </c>
      <c r="E221" s="289">
        <v>525.84924999999998</v>
      </c>
      <c r="F221" s="289">
        <v>532.00141999999994</v>
      </c>
      <c r="G221" s="289">
        <v>476.1299600000001</v>
      </c>
      <c r="H221" s="289">
        <v>488.02073387117059</v>
      </c>
      <c r="I221" s="289">
        <v>662.82459999999992</v>
      </c>
      <c r="J221" s="289">
        <v>619.65232000000015</v>
      </c>
      <c r="K221" s="289">
        <v>720.68404999999984</v>
      </c>
      <c r="L221" s="289">
        <v>616.88646999999992</v>
      </c>
      <c r="M221" s="289">
        <v>862.42428369454751</v>
      </c>
      <c r="N221" s="289">
        <v>906.51570220456608</v>
      </c>
      <c r="O221" s="289">
        <v>767.05347835178452</v>
      </c>
      <c r="P221" s="289">
        <v>756.18613424378134</v>
      </c>
      <c r="Q221" s="289">
        <v>624.1991271111583</v>
      </c>
      <c r="R221" s="289">
        <v>447.88351384398385</v>
      </c>
      <c r="S221" s="289">
        <v>391.70899268330351</v>
      </c>
      <c r="T221" s="289">
        <v>392.73581995975684</v>
      </c>
      <c r="U221" s="289">
        <v>366.35973163714431</v>
      </c>
      <c r="V221" s="289">
        <v>362.76375257068855</v>
      </c>
      <c r="W221" s="289">
        <v>358.49748043641745</v>
      </c>
      <c r="X221" s="289">
        <v>357.49063742922289</v>
      </c>
      <c r="Y221" s="289">
        <v>353.05678313616039</v>
      </c>
      <c r="Z221" s="289">
        <v>347.36706178759403</v>
      </c>
      <c r="AA221" s="289">
        <v>344.62665546899143</v>
      </c>
      <c r="AB221" s="289">
        <v>343.45668614178504</v>
      </c>
      <c r="AC221" s="289">
        <v>343.84945001399706</v>
      </c>
      <c r="AD221" s="289">
        <v>344.23832211368784</v>
      </c>
      <c r="AE221" s="289">
        <v>344.81877756813981</v>
      </c>
      <c r="AF221" s="289">
        <v>343.38100612670235</v>
      </c>
      <c r="AG221" s="289">
        <v>340.00889693549863</v>
      </c>
      <c r="AH221" s="289">
        <v>338.27612087608088</v>
      </c>
      <c r="AI221" s="289">
        <v>333.71568003843061</v>
      </c>
      <c r="AJ221" s="289">
        <v>327.67311631984251</v>
      </c>
      <c r="AK221" s="289">
        <v>321.02812010476163</v>
      </c>
      <c r="AL221" s="289">
        <v>315.68918197094871</v>
      </c>
      <c r="AM221" s="289">
        <v>313.07905561917568</v>
      </c>
      <c r="AN221" s="289">
        <v>309.46851924041545</v>
      </c>
      <c r="AO221" s="289">
        <v>304.32486344838355</v>
      </c>
      <c r="AP221" s="289">
        <v>299.73666535710777</v>
      </c>
      <c r="AQ221" s="289">
        <v>295.15188657454837</v>
      </c>
      <c r="AR221" s="289">
        <v>291.73197813958814</v>
      </c>
      <c r="AS221" s="289">
        <v>287.4685231971157</v>
      </c>
      <c r="AT221" s="289">
        <v>282.09385314387822</v>
      </c>
      <c r="AU221" s="289">
        <v>273.90460629786838</v>
      </c>
      <c r="AV221" s="289">
        <v>268.3596700973543</v>
      </c>
      <c r="AW221" s="289">
        <v>261.05901928464777</v>
      </c>
      <c r="AX221" s="289">
        <v>249.69932533577958</v>
      </c>
      <c r="AY221" s="289">
        <v>245.40607491892473</v>
      </c>
      <c r="AZ221" s="289">
        <v>214.46922598481189</v>
      </c>
      <c r="BA221" s="290">
        <v>201.79623916357656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0.9553835865099809</v>
      </c>
      <c r="I223" s="291">
        <v>1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534.25036097472946</v>
      </c>
      <c r="D225" s="291">
        <v>558.01219999999989</v>
      </c>
      <c r="E225" s="291">
        <v>525.84924999999998</v>
      </c>
      <c r="F225" s="291">
        <v>532.00141999999994</v>
      </c>
      <c r="G225" s="291">
        <v>476.1299600000001</v>
      </c>
      <c r="H225" s="291">
        <v>487.06535028466061</v>
      </c>
      <c r="I225" s="291">
        <v>661.82459999999992</v>
      </c>
      <c r="J225" s="291">
        <v>619.65232000000015</v>
      </c>
      <c r="K225" s="291">
        <v>720.68404999999984</v>
      </c>
      <c r="L225" s="291">
        <v>616.88646999999992</v>
      </c>
      <c r="M225" s="291">
        <v>862.42428369454751</v>
      </c>
      <c r="N225" s="291">
        <v>906.51570220456608</v>
      </c>
      <c r="O225" s="291">
        <v>767.05347835178452</v>
      </c>
      <c r="P225" s="291">
        <v>756.18613424378134</v>
      </c>
      <c r="Q225" s="291">
        <v>624.1991271111583</v>
      </c>
      <c r="R225" s="291">
        <v>447.88351384398385</v>
      </c>
      <c r="S225" s="291">
        <v>391.70899268330351</v>
      </c>
      <c r="T225" s="291">
        <v>392.73581995975684</v>
      </c>
      <c r="U225" s="291">
        <v>366.35973163714431</v>
      </c>
      <c r="V225" s="291">
        <v>362.76375257068855</v>
      </c>
      <c r="W225" s="291">
        <v>358.49748043641745</v>
      </c>
      <c r="X225" s="291">
        <v>357.49063742922289</v>
      </c>
      <c r="Y225" s="291">
        <v>353.05678313616039</v>
      </c>
      <c r="Z225" s="291">
        <v>347.36706178759403</v>
      </c>
      <c r="AA225" s="291">
        <v>344.62665546899143</v>
      </c>
      <c r="AB225" s="291">
        <v>343.45668614178504</v>
      </c>
      <c r="AC225" s="291">
        <v>343.84945001399706</v>
      </c>
      <c r="AD225" s="291">
        <v>344.23832211368784</v>
      </c>
      <c r="AE225" s="291">
        <v>344.81877756813981</v>
      </c>
      <c r="AF225" s="291">
        <v>343.38100612670235</v>
      </c>
      <c r="AG225" s="291">
        <v>340.00889693549863</v>
      </c>
      <c r="AH225" s="291">
        <v>338.27612087608088</v>
      </c>
      <c r="AI225" s="291">
        <v>333.71568003843061</v>
      </c>
      <c r="AJ225" s="291">
        <v>327.67311631984251</v>
      </c>
      <c r="AK225" s="291">
        <v>321.02812010476163</v>
      </c>
      <c r="AL225" s="291">
        <v>315.68918197094871</v>
      </c>
      <c r="AM225" s="291">
        <v>313.07905561917568</v>
      </c>
      <c r="AN225" s="291">
        <v>309.46851924041545</v>
      </c>
      <c r="AO225" s="291">
        <v>304.32486344838355</v>
      </c>
      <c r="AP225" s="291">
        <v>299.73666535710777</v>
      </c>
      <c r="AQ225" s="291">
        <v>295.15188657454837</v>
      </c>
      <c r="AR225" s="291">
        <v>291.73197813958814</v>
      </c>
      <c r="AS225" s="291">
        <v>287.4685231971157</v>
      </c>
      <c r="AT225" s="291">
        <v>282.09385314387822</v>
      </c>
      <c r="AU225" s="291">
        <v>273.90460629786838</v>
      </c>
      <c r="AV225" s="291">
        <v>268.3596700973543</v>
      </c>
      <c r="AW225" s="291">
        <v>261.05901928464777</v>
      </c>
      <c r="AX225" s="291">
        <v>249.69932533577958</v>
      </c>
      <c r="AY225" s="291">
        <v>245.40607491892473</v>
      </c>
      <c r="AZ225" s="291">
        <v>214.46922598481189</v>
      </c>
      <c r="BA225" s="292">
        <v>201.79623916357656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84.455903779102769</v>
      </c>
      <c r="D228" s="285">
        <v>55.500740000000008</v>
      </c>
      <c r="E228" s="285">
        <v>57.399840000000005</v>
      </c>
      <c r="F228" s="285">
        <v>6.5999799999999995</v>
      </c>
      <c r="G228" s="285">
        <v>3.8999799999999998</v>
      </c>
      <c r="H228" s="285">
        <v>5.1829136294097804</v>
      </c>
      <c r="I228" s="285">
        <v>5.3999899999999998</v>
      </c>
      <c r="J228" s="285">
        <v>7.1000000000000005</v>
      </c>
      <c r="K228" s="285">
        <v>5.3</v>
      </c>
      <c r="L228" s="285">
        <v>27.200000000000003</v>
      </c>
      <c r="M228" s="285">
        <v>20.349663279370986</v>
      </c>
      <c r="N228" s="285">
        <v>4.6336094004530466</v>
      </c>
      <c r="O228" s="285">
        <v>4.3231098251318221</v>
      </c>
      <c r="P228" s="285">
        <v>4.6813850156149357</v>
      </c>
      <c r="Q228" s="285">
        <v>10.84358253733134</v>
      </c>
      <c r="R228" s="285">
        <v>32.530476955684378</v>
      </c>
      <c r="S228" s="285">
        <v>22.753744546457263</v>
      </c>
      <c r="T228" s="285">
        <v>21.822999021594931</v>
      </c>
      <c r="U228" s="285">
        <v>20.284736895527455</v>
      </c>
      <c r="V228" s="285">
        <v>20.037053739175906</v>
      </c>
      <c r="W228" s="285">
        <v>19.865909033047704</v>
      </c>
      <c r="X228" s="285">
        <v>19.89040423513481</v>
      </c>
      <c r="Y228" s="285">
        <v>19.854119070126302</v>
      </c>
      <c r="Z228" s="285">
        <v>19.683101530427891</v>
      </c>
      <c r="AA228" s="285">
        <v>19.744956477236755</v>
      </c>
      <c r="AB228" s="285">
        <v>19.953994504660997</v>
      </c>
      <c r="AC228" s="285">
        <v>20.317479214755643</v>
      </c>
      <c r="AD228" s="285">
        <v>20.720706960225009</v>
      </c>
      <c r="AE228" s="285">
        <v>21.132658269419657</v>
      </c>
      <c r="AF228" s="285">
        <v>21.433991814469909</v>
      </c>
      <c r="AG228" s="285">
        <v>21.565976833682704</v>
      </c>
      <c r="AH228" s="285">
        <v>21.777128877609776</v>
      </c>
      <c r="AI228" s="285">
        <v>21.905855330111191</v>
      </c>
      <c r="AJ228" s="285">
        <v>21.692556647766921</v>
      </c>
      <c r="AK228" s="285">
        <v>21.455003265469308</v>
      </c>
      <c r="AL228" s="285">
        <v>21.197757101411909</v>
      </c>
      <c r="AM228" s="285">
        <v>21.076915175459678</v>
      </c>
      <c r="AN228" s="285">
        <v>20.909754029132149</v>
      </c>
      <c r="AO228" s="285">
        <v>20.601307239760434</v>
      </c>
      <c r="AP228" s="285">
        <v>20.305933570341963</v>
      </c>
      <c r="AQ228" s="285">
        <v>20.021689520127431</v>
      </c>
      <c r="AR228" s="285">
        <v>19.79849594541276</v>
      </c>
      <c r="AS228" s="285">
        <v>19.540854535547702</v>
      </c>
      <c r="AT228" s="285">
        <v>19.190831481105239</v>
      </c>
      <c r="AU228" s="285">
        <v>18.696024294614677</v>
      </c>
      <c r="AV228" s="285">
        <v>18.330663229153586</v>
      </c>
      <c r="AW228" s="285">
        <v>17.902020614447814</v>
      </c>
      <c r="AX228" s="285">
        <v>17.598338412303036</v>
      </c>
      <c r="AY228" s="285">
        <v>17.567200568884619</v>
      </c>
      <c r="AZ228" s="285">
        <v>17.141523377490028</v>
      </c>
      <c r="BA228" s="286">
        <v>16.668494699738755</v>
      </c>
    </row>
    <row r="229" spans="1:53" x14ac:dyDescent="0.25">
      <c r="A229" s="256" t="s">
        <v>2061</v>
      </c>
      <c r="B229" s="257" t="s">
        <v>2724</v>
      </c>
      <c r="C229" s="258">
        <v>84.455903779102769</v>
      </c>
      <c r="D229" s="287">
        <v>55.500740000000008</v>
      </c>
      <c r="E229" s="287">
        <v>57.399840000000005</v>
      </c>
      <c r="F229" s="287">
        <v>6.5999799999999995</v>
      </c>
      <c r="G229" s="287">
        <v>3.8999799999999998</v>
      </c>
      <c r="H229" s="287">
        <v>5.1829136294097804</v>
      </c>
      <c r="I229" s="287">
        <v>5.3999899999999998</v>
      </c>
      <c r="J229" s="287">
        <v>7.1000000000000005</v>
      </c>
      <c r="K229" s="287">
        <v>5.3</v>
      </c>
      <c r="L229" s="287">
        <v>27.200000000000003</v>
      </c>
      <c r="M229" s="287">
        <v>20.349663279370986</v>
      </c>
      <c r="N229" s="287">
        <v>4.6336094004530466</v>
      </c>
      <c r="O229" s="287">
        <v>4.3231098251318221</v>
      </c>
      <c r="P229" s="287">
        <v>4.6813850156149357</v>
      </c>
      <c r="Q229" s="287">
        <v>10.84358253733134</v>
      </c>
      <c r="R229" s="287">
        <v>32.530476955684378</v>
      </c>
      <c r="S229" s="287">
        <v>22.753744546457263</v>
      </c>
      <c r="T229" s="287">
        <v>21.822999021594931</v>
      </c>
      <c r="U229" s="287">
        <v>20.284736895527455</v>
      </c>
      <c r="V229" s="287">
        <v>20.037053739175906</v>
      </c>
      <c r="W229" s="287">
        <v>19.865909033047704</v>
      </c>
      <c r="X229" s="287">
        <v>19.89040423513481</v>
      </c>
      <c r="Y229" s="287">
        <v>19.854119070126302</v>
      </c>
      <c r="Z229" s="287">
        <v>19.683101530427891</v>
      </c>
      <c r="AA229" s="287">
        <v>19.744956477236755</v>
      </c>
      <c r="AB229" s="287">
        <v>19.953994504660997</v>
      </c>
      <c r="AC229" s="287">
        <v>20.317479214755643</v>
      </c>
      <c r="AD229" s="287">
        <v>20.720706960225009</v>
      </c>
      <c r="AE229" s="287">
        <v>21.132658269419657</v>
      </c>
      <c r="AF229" s="287">
        <v>21.433991814469909</v>
      </c>
      <c r="AG229" s="287">
        <v>21.565976833682704</v>
      </c>
      <c r="AH229" s="287">
        <v>21.777128877609776</v>
      </c>
      <c r="AI229" s="287">
        <v>21.905855330111191</v>
      </c>
      <c r="AJ229" s="287">
        <v>21.692556647766921</v>
      </c>
      <c r="AK229" s="287">
        <v>21.455003265469308</v>
      </c>
      <c r="AL229" s="287">
        <v>21.197757101411909</v>
      </c>
      <c r="AM229" s="287">
        <v>21.076915175459678</v>
      </c>
      <c r="AN229" s="287">
        <v>20.909754029132149</v>
      </c>
      <c r="AO229" s="287">
        <v>20.601307239760434</v>
      </c>
      <c r="AP229" s="287">
        <v>20.305933570341963</v>
      </c>
      <c r="AQ229" s="287">
        <v>20.021689520127431</v>
      </c>
      <c r="AR229" s="287">
        <v>19.79849594541276</v>
      </c>
      <c r="AS229" s="287">
        <v>19.540854535547702</v>
      </c>
      <c r="AT229" s="287">
        <v>19.190831481105239</v>
      </c>
      <c r="AU229" s="287">
        <v>18.696024294614677</v>
      </c>
      <c r="AV229" s="287">
        <v>18.330663229153586</v>
      </c>
      <c r="AW229" s="287">
        <v>17.902020614447814</v>
      </c>
      <c r="AX229" s="287">
        <v>17.598338412303036</v>
      </c>
      <c r="AY229" s="287">
        <v>17.567200568884619</v>
      </c>
      <c r="AZ229" s="287">
        <v>17.141523377490028</v>
      </c>
      <c r="BA229" s="288">
        <v>16.668494699738755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4.5" x14ac:dyDescent="0.35"/>
  <sheetData>
    <row r="1" spans="1:53" x14ac:dyDescent="0.35">
      <c r="A1" s="245" t="s">
        <v>2804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35">
      <c r="A2" s="250" t="s">
        <v>2627</v>
      </c>
      <c r="B2" s="251" t="s">
        <v>2628</v>
      </c>
      <c r="C2" s="252">
        <v>4854.5890428330113</v>
      </c>
      <c r="D2" s="252">
        <v>4681.4194800000005</v>
      </c>
      <c r="E2" s="252">
        <v>4724.784889999999</v>
      </c>
      <c r="F2" s="252">
        <v>4404.3922299999995</v>
      </c>
      <c r="G2" s="252">
        <v>4249.5511200000019</v>
      </c>
      <c r="H2" s="252">
        <v>4460.5954690321478</v>
      </c>
      <c r="I2" s="252">
        <v>4288.377919999999</v>
      </c>
      <c r="J2" s="252">
        <v>4413.4643799999967</v>
      </c>
      <c r="K2" s="252">
        <v>4332.764750000003</v>
      </c>
      <c r="L2" s="252">
        <v>3372.9617200000025</v>
      </c>
      <c r="M2" s="252">
        <v>3883.5170231530233</v>
      </c>
      <c r="N2" s="252">
        <v>3670.757223750667</v>
      </c>
      <c r="O2" s="252">
        <v>3756.0803472302623</v>
      </c>
      <c r="P2" s="252">
        <v>3442.5926199778255</v>
      </c>
      <c r="Q2" s="252">
        <v>4195.4972678271797</v>
      </c>
      <c r="R2" s="252">
        <v>4099.3834530466602</v>
      </c>
      <c r="S2" s="252">
        <v>4022.2912935419272</v>
      </c>
      <c r="T2" s="252">
        <v>4188.5175106580245</v>
      </c>
      <c r="U2" s="252">
        <v>3964.3973428101181</v>
      </c>
      <c r="V2" s="252">
        <v>3913.6784443962847</v>
      </c>
      <c r="W2" s="252">
        <v>3832.674071798448</v>
      </c>
      <c r="X2" s="252">
        <v>3816.917016331096</v>
      </c>
      <c r="Y2" s="252">
        <v>3776.3180895298292</v>
      </c>
      <c r="Z2" s="252">
        <v>3694.164539551181</v>
      </c>
      <c r="AA2" s="252">
        <v>3657.5680642689372</v>
      </c>
      <c r="AB2" s="252">
        <v>3631.0844813951658</v>
      </c>
      <c r="AC2" s="252">
        <v>3612.9742566020323</v>
      </c>
      <c r="AD2" s="252">
        <v>3594.4789183416924</v>
      </c>
      <c r="AE2" s="252">
        <v>3583.1924431962393</v>
      </c>
      <c r="AF2" s="252">
        <v>3558.5735684231922</v>
      </c>
      <c r="AG2" s="252">
        <v>3491.8422039080465</v>
      </c>
      <c r="AH2" s="252">
        <v>3454.0095577940856</v>
      </c>
      <c r="AI2" s="252">
        <v>3402.8334302935127</v>
      </c>
      <c r="AJ2" s="252">
        <v>3317.6344047733855</v>
      </c>
      <c r="AK2" s="252">
        <v>3243.1962752004233</v>
      </c>
      <c r="AL2" s="252">
        <v>3174.7056876177712</v>
      </c>
      <c r="AM2" s="252">
        <v>3145.3672862952808</v>
      </c>
      <c r="AN2" s="252">
        <v>3098.3458197760492</v>
      </c>
      <c r="AO2" s="252">
        <v>3038.7066342643889</v>
      </c>
      <c r="AP2" s="252">
        <v>2983.699789654765</v>
      </c>
      <c r="AQ2" s="252">
        <v>2926.3393749634133</v>
      </c>
      <c r="AR2" s="252">
        <v>2887.960778666662</v>
      </c>
      <c r="AS2" s="252">
        <v>2842.3709469581918</v>
      </c>
      <c r="AT2" s="252">
        <v>2760.4691099513511</v>
      </c>
      <c r="AU2" s="252">
        <v>2674.4098264981085</v>
      </c>
      <c r="AV2" s="252">
        <v>2599.8742981529545</v>
      </c>
      <c r="AW2" s="252">
        <v>2505.9039801279791</v>
      </c>
      <c r="AX2" s="252">
        <v>2356.6602445610106</v>
      </c>
      <c r="AY2" s="252">
        <v>2242.4468314455307</v>
      </c>
      <c r="AZ2" s="252">
        <v>2072.5305880518576</v>
      </c>
      <c r="BA2" s="252">
        <v>1875.5822716960374</v>
      </c>
    </row>
    <row r="3" spans="1:53" x14ac:dyDescent="0.35">
      <c r="A3" s="253" t="s">
        <v>2629</v>
      </c>
      <c r="B3" s="254" t="s">
        <v>2630</v>
      </c>
      <c r="C3" s="255">
        <v>183.93905919177223</v>
      </c>
      <c r="D3" s="255">
        <v>274.20175</v>
      </c>
      <c r="E3" s="255">
        <v>173.6980099999991</v>
      </c>
      <c r="F3" s="255">
        <v>359.5948900000007</v>
      </c>
      <c r="G3" s="255">
        <v>206.70183000000173</v>
      </c>
      <c r="H3" s="255">
        <v>549.61503567806506</v>
      </c>
      <c r="I3" s="255">
        <v>269.47866999999923</v>
      </c>
      <c r="J3" s="255">
        <v>314.98876999999732</v>
      </c>
      <c r="K3" s="255">
        <v>331.8010300000019</v>
      </c>
      <c r="L3" s="255">
        <v>379.30342000000184</v>
      </c>
      <c r="M3" s="255">
        <v>353.83166473203818</v>
      </c>
      <c r="N3" s="255">
        <v>212.63754266449087</v>
      </c>
      <c r="O3" s="255">
        <v>429.13361358683647</v>
      </c>
      <c r="P3" s="255">
        <v>104.39922492320656</v>
      </c>
      <c r="Q3" s="255">
        <v>81.49512396419972</v>
      </c>
      <c r="R3" s="255">
        <v>77.983446530424317</v>
      </c>
      <c r="S3" s="255">
        <v>75.540268477401284</v>
      </c>
      <c r="T3" s="255">
        <v>82.142828709586055</v>
      </c>
      <c r="U3" s="255">
        <v>75.683881072315501</v>
      </c>
      <c r="V3" s="255">
        <v>76.386432378799526</v>
      </c>
      <c r="W3" s="255">
        <v>75.753889716389025</v>
      </c>
      <c r="X3" s="255">
        <v>74.483083060273756</v>
      </c>
      <c r="Y3" s="255">
        <v>74.726990210518139</v>
      </c>
      <c r="Z3" s="255">
        <v>73.425508931919111</v>
      </c>
      <c r="AA3" s="255">
        <v>72.556197566132113</v>
      </c>
      <c r="AB3" s="255">
        <v>71.585633050024711</v>
      </c>
      <c r="AC3" s="255">
        <v>70.494644408360713</v>
      </c>
      <c r="AD3" s="255">
        <v>69.07295362220114</v>
      </c>
      <c r="AE3" s="255">
        <v>68.161177667368449</v>
      </c>
      <c r="AF3" s="255">
        <v>67.513288795743136</v>
      </c>
      <c r="AG3" s="255">
        <v>65.721949172438627</v>
      </c>
      <c r="AH3" s="255">
        <v>64.825303251801998</v>
      </c>
      <c r="AI3" s="255">
        <v>64.722633111042342</v>
      </c>
      <c r="AJ3" s="255">
        <v>63.276074498529084</v>
      </c>
      <c r="AK3" s="255">
        <v>62.364402408493596</v>
      </c>
      <c r="AL3" s="255">
        <v>61.38574282171313</v>
      </c>
      <c r="AM3" s="255">
        <v>60.795823623634817</v>
      </c>
      <c r="AN3" s="255">
        <v>59.925728635528131</v>
      </c>
      <c r="AO3" s="255">
        <v>58.77403226530636</v>
      </c>
      <c r="AP3" s="255">
        <v>57.61631345236529</v>
      </c>
      <c r="AQ3" s="255">
        <v>56.42526042996645</v>
      </c>
      <c r="AR3" s="255">
        <v>55.61913535913483</v>
      </c>
      <c r="AS3" s="255">
        <v>54.714358362582026</v>
      </c>
      <c r="AT3" s="255">
        <v>53.256714889455957</v>
      </c>
      <c r="AU3" s="255">
        <v>51.78826820112814</v>
      </c>
      <c r="AV3" s="255">
        <v>50.438964898155724</v>
      </c>
      <c r="AW3" s="255">
        <v>48.760515488994095</v>
      </c>
      <c r="AX3" s="255">
        <v>46.423436954272958</v>
      </c>
      <c r="AY3" s="255">
        <v>45.578227256550178</v>
      </c>
      <c r="AZ3" s="255">
        <v>43.15747552050167</v>
      </c>
      <c r="BA3" s="255">
        <v>36.745534470263479</v>
      </c>
    </row>
    <row r="4" spans="1:53" x14ac:dyDescent="0.35">
      <c r="A4" s="256" t="s">
        <v>2631</v>
      </c>
      <c r="B4" s="257" t="s">
        <v>2632</v>
      </c>
      <c r="C4" s="258">
        <v>183.93905919177223</v>
      </c>
      <c r="D4" s="258">
        <v>274.20175</v>
      </c>
      <c r="E4" s="258">
        <v>173.6980099999991</v>
      </c>
      <c r="F4" s="258">
        <v>359.5948900000007</v>
      </c>
      <c r="G4" s="258">
        <v>206.70183000000173</v>
      </c>
      <c r="H4" s="258">
        <v>549.61503567806506</v>
      </c>
      <c r="I4" s="258">
        <v>269.47866999999923</v>
      </c>
      <c r="J4" s="258">
        <v>314.98876999999732</v>
      </c>
      <c r="K4" s="258">
        <v>331.8010300000019</v>
      </c>
      <c r="L4" s="258">
        <v>379.30342000000184</v>
      </c>
      <c r="M4" s="258">
        <v>353.83166473203818</v>
      </c>
      <c r="N4" s="258">
        <v>212.63754266449087</v>
      </c>
      <c r="O4" s="258">
        <v>429.13361358683647</v>
      </c>
      <c r="P4" s="258">
        <v>104.39922492320656</v>
      </c>
      <c r="Q4" s="258">
        <v>81.49512396419972</v>
      </c>
      <c r="R4" s="258">
        <v>77.983446530424317</v>
      </c>
      <c r="S4" s="258">
        <v>75.540268477401284</v>
      </c>
      <c r="T4" s="258">
        <v>82.142828709586055</v>
      </c>
      <c r="U4" s="258">
        <v>75.683881072315501</v>
      </c>
      <c r="V4" s="258">
        <v>76.386432378799526</v>
      </c>
      <c r="W4" s="258">
        <v>75.753889716389025</v>
      </c>
      <c r="X4" s="258">
        <v>74.483083060273756</v>
      </c>
      <c r="Y4" s="258">
        <v>74.726990210518139</v>
      </c>
      <c r="Z4" s="258">
        <v>73.425508931919111</v>
      </c>
      <c r="AA4" s="258">
        <v>72.556197566132113</v>
      </c>
      <c r="AB4" s="258">
        <v>71.585633050024711</v>
      </c>
      <c r="AC4" s="258">
        <v>70.494644408360713</v>
      </c>
      <c r="AD4" s="258">
        <v>69.07295362220114</v>
      </c>
      <c r="AE4" s="258">
        <v>68.161177667368449</v>
      </c>
      <c r="AF4" s="258">
        <v>67.513288795743136</v>
      </c>
      <c r="AG4" s="258">
        <v>65.721949172438627</v>
      </c>
      <c r="AH4" s="258">
        <v>64.825303251801998</v>
      </c>
      <c r="AI4" s="258">
        <v>64.722633111042342</v>
      </c>
      <c r="AJ4" s="258">
        <v>63.276074498529084</v>
      </c>
      <c r="AK4" s="258">
        <v>62.364402408493596</v>
      </c>
      <c r="AL4" s="258">
        <v>61.38574282171313</v>
      </c>
      <c r="AM4" s="258">
        <v>60.795823623634817</v>
      </c>
      <c r="AN4" s="258">
        <v>59.925728635528131</v>
      </c>
      <c r="AO4" s="258">
        <v>58.77403226530636</v>
      </c>
      <c r="AP4" s="258">
        <v>57.61631345236529</v>
      </c>
      <c r="AQ4" s="258">
        <v>56.42526042996645</v>
      </c>
      <c r="AR4" s="258">
        <v>55.61913535913483</v>
      </c>
      <c r="AS4" s="258">
        <v>54.714358362582026</v>
      </c>
      <c r="AT4" s="258">
        <v>53.256714889455957</v>
      </c>
      <c r="AU4" s="258">
        <v>51.78826820112814</v>
      </c>
      <c r="AV4" s="258">
        <v>50.438964898155724</v>
      </c>
      <c r="AW4" s="258">
        <v>48.760515488994095</v>
      </c>
      <c r="AX4" s="258">
        <v>46.423436954272958</v>
      </c>
      <c r="AY4" s="258">
        <v>45.578227256550178</v>
      </c>
      <c r="AZ4" s="258">
        <v>43.15747552050167</v>
      </c>
      <c r="BA4" s="258">
        <v>36.745534470263479</v>
      </c>
    </row>
    <row r="5" spans="1:53" x14ac:dyDescent="0.35">
      <c r="A5" s="259" t="s">
        <v>2633</v>
      </c>
      <c r="B5" s="260" t="s">
        <v>2634</v>
      </c>
      <c r="C5" s="261">
        <v>36.929539290033198</v>
      </c>
      <c r="D5" s="261">
        <v>121.00067999999999</v>
      </c>
      <c r="E5" s="261">
        <v>94.012049999999093</v>
      </c>
      <c r="F5" s="261">
        <v>273.19484000000068</v>
      </c>
      <c r="G5" s="261">
        <v>152.20134000000172</v>
      </c>
      <c r="H5" s="261">
        <v>325.0042577008129</v>
      </c>
      <c r="I5" s="261">
        <v>99.28011000000032</v>
      </c>
      <c r="J5" s="261">
        <v>103.28850000000038</v>
      </c>
      <c r="K5" s="261">
        <v>89.001010000000463</v>
      </c>
      <c r="L5" s="261">
        <v>92.099910000001387</v>
      </c>
      <c r="M5" s="261">
        <v>46.269803644811404</v>
      </c>
      <c r="N5" s="261">
        <v>111.34289563753475</v>
      </c>
      <c r="O5" s="261">
        <v>81.804836701435903</v>
      </c>
      <c r="P5" s="261">
        <v>72.919335747703002</v>
      </c>
      <c r="Q5" s="261">
        <v>51.63938688576139</v>
      </c>
      <c r="R5" s="261">
        <v>47.458864462295871</v>
      </c>
      <c r="S5" s="261">
        <v>46.128869103810324</v>
      </c>
      <c r="T5" s="261">
        <v>51.233079450652596</v>
      </c>
      <c r="U5" s="261">
        <v>47.202721058412585</v>
      </c>
      <c r="V5" s="261">
        <v>47.572008919186047</v>
      </c>
      <c r="W5" s="261">
        <v>46.877228932838875</v>
      </c>
      <c r="X5" s="261">
        <v>45.936038671711295</v>
      </c>
      <c r="Y5" s="261">
        <v>46.169003148950885</v>
      </c>
      <c r="Z5" s="261">
        <v>45.085194151065338</v>
      </c>
      <c r="AA5" s="261">
        <v>44.471629547730139</v>
      </c>
      <c r="AB5" s="261">
        <v>43.691136140961888</v>
      </c>
      <c r="AC5" s="261">
        <v>42.717263100199673</v>
      </c>
      <c r="AD5" s="261">
        <v>41.824018510852696</v>
      </c>
      <c r="AE5" s="261">
        <v>41.033483955310849</v>
      </c>
      <c r="AF5" s="261">
        <v>40.625805378251037</v>
      </c>
      <c r="AG5" s="261">
        <v>39.653455400778327</v>
      </c>
      <c r="AH5" s="261">
        <v>38.834894195346791</v>
      </c>
      <c r="AI5" s="261">
        <v>38.757126846571268</v>
      </c>
      <c r="AJ5" s="261">
        <v>37.585108664562398</v>
      </c>
      <c r="AK5" s="261">
        <v>36.980573589286251</v>
      </c>
      <c r="AL5" s="261">
        <v>36.369288405589124</v>
      </c>
      <c r="AM5" s="261">
        <v>35.867042554047977</v>
      </c>
      <c r="AN5" s="261">
        <v>35.150130612705112</v>
      </c>
      <c r="AO5" s="261">
        <v>34.246011359583122</v>
      </c>
      <c r="AP5" s="261">
        <v>33.34957534245013</v>
      </c>
      <c r="AQ5" s="261">
        <v>32.487020343748384</v>
      </c>
      <c r="AR5" s="261">
        <v>31.808471208626738</v>
      </c>
      <c r="AS5" s="261">
        <v>31.098441877399896</v>
      </c>
      <c r="AT5" s="261">
        <v>29.911118082262423</v>
      </c>
      <c r="AU5" s="261">
        <v>28.908181273139704</v>
      </c>
      <c r="AV5" s="261">
        <v>27.843271065820115</v>
      </c>
      <c r="AW5" s="261">
        <v>26.523584910097522</v>
      </c>
      <c r="AX5" s="261">
        <v>25.383431737443576</v>
      </c>
      <c r="AY5" s="261">
        <v>24.793813963545151</v>
      </c>
      <c r="AZ5" s="261">
        <v>23.609875388030083</v>
      </c>
      <c r="BA5" s="261">
        <v>19.523539996176147</v>
      </c>
    </row>
    <row r="6" spans="1:53" x14ac:dyDescent="0.3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0.62086299767908315</v>
      </c>
      <c r="I6" s="264">
        <v>0.6</v>
      </c>
      <c r="J6" s="264">
        <v>0</v>
      </c>
      <c r="K6" s="264">
        <v>0.60056000000000154</v>
      </c>
      <c r="L6" s="264">
        <v>0</v>
      </c>
      <c r="M6" s="264">
        <v>0</v>
      </c>
      <c r="N6" s="264">
        <v>0.71653768988248989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35">
      <c r="A7" s="262" t="s">
        <v>2637</v>
      </c>
      <c r="B7" s="263" t="s">
        <v>2638</v>
      </c>
      <c r="C7" s="264">
        <v>36.929539290033198</v>
      </c>
      <c r="D7" s="264">
        <v>49.599999999999994</v>
      </c>
      <c r="E7" s="264">
        <v>83.598969999999099</v>
      </c>
      <c r="F7" s="264">
        <v>271.49481000000071</v>
      </c>
      <c r="G7" s="264">
        <v>147.79881000000171</v>
      </c>
      <c r="H7" s="264">
        <v>317.38301436632628</v>
      </c>
      <c r="I7" s="264">
        <v>95.879650000000311</v>
      </c>
      <c r="J7" s="264">
        <v>101.58871000000039</v>
      </c>
      <c r="K7" s="264">
        <v>87.30043000000046</v>
      </c>
      <c r="L7" s="264">
        <v>78.098730000001382</v>
      </c>
      <c r="M7" s="264">
        <v>39.194611636570293</v>
      </c>
      <c r="N7" s="264">
        <v>109.00245879437861</v>
      </c>
      <c r="O7" s="264">
        <v>79.631173720512109</v>
      </c>
      <c r="P7" s="264">
        <v>71.295797380229288</v>
      </c>
      <c r="Q7" s="264">
        <v>50.563893842958841</v>
      </c>
      <c r="R7" s="264">
        <v>47.458864462295871</v>
      </c>
      <c r="S7" s="264">
        <v>46.128869103810324</v>
      </c>
      <c r="T7" s="264">
        <v>51.233079450652596</v>
      </c>
      <c r="U7" s="264">
        <v>47.202721058412585</v>
      </c>
      <c r="V7" s="264">
        <v>47.572008919186047</v>
      </c>
      <c r="W7" s="264">
        <v>46.877228932838875</v>
      </c>
      <c r="X7" s="264">
        <v>45.936038671711295</v>
      </c>
      <c r="Y7" s="264">
        <v>46.169003148950885</v>
      </c>
      <c r="Z7" s="264">
        <v>45.085194151065338</v>
      </c>
      <c r="AA7" s="264">
        <v>44.471629547730139</v>
      </c>
      <c r="AB7" s="264">
        <v>43.691136140961888</v>
      </c>
      <c r="AC7" s="264">
        <v>42.717263100199673</v>
      </c>
      <c r="AD7" s="264">
        <v>41.824018510852696</v>
      </c>
      <c r="AE7" s="264">
        <v>41.033483955310849</v>
      </c>
      <c r="AF7" s="264">
        <v>40.625805378251037</v>
      </c>
      <c r="AG7" s="264">
        <v>39.653455400778327</v>
      </c>
      <c r="AH7" s="264">
        <v>38.834894195346791</v>
      </c>
      <c r="AI7" s="264">
        <v>38.757126846571268</v>
      </c>
      <c r="AJ7" s="264">
        <v>37.585108664562398</v>
      </c>
      <c r="AK7" s="264">
        <v>36.980573589286251</v>
      </c>
      <c r="AL7" s="264">
        <v>36.369288405589124</v>
      </c>
      <c r="AM7" s="264">
        <v>35.867042554047977</v>
      </c>
      <c r="AN7" s="264">
        <v>35.150130612705112</v>
      </c>
      <c r="AO7" s="264">
        <v>34.246011359583122</v>
      </c>
      <c r="AP7" s="264">
        <v>33.34957534245013</v>
      </c>
      <c r="AQ7" s="264">
        <v>32.487020343748384</v>
      </c>
      <c r="AR7" s="264">
        <v>31.808471208626738</v>
      </c>
      <c r="AS7" s="264">
        <v>31.098441877399896</v>
      </c>
      <c r="AT7" s="264">
        <v>29.911118082262423</v>
      </c>
      <c r="AU7" s="264">
        <v>28.908181273139704</v>
      </c>
      <c r="AV7" s="264">
        <v>27.843271065820115</v>
      </c>
      <c r="AW7" s="264">
        <v>26.523584910097522</v>
      </c>
      <c r="AX7" s="264">
        <v>25.383431737443576</v>
      </c>
      <c r="AY7" s="264">
        <v>24.793813963545151</v>
      </c>
      <c r="AZ7" s="264">
        <v>23.609875388030083</v>
      </c>
      <c r="BA7" s="264">
        <v>19.523539996176147</v>
      </c>
    </row>
    <row r="8" spans="1:53" x14ac:dyDescent="0.35">
      <c r="A8" s="262" t="s">
        <v>2639</v>
      </c>
      <c r="B8" s="263" t="s">
        <v>2640</v>
      </c>
      <c r="C8" s="264">
        <v>0</v>
      </c>
      <c r="D8" s="264">
        <v>71.400679999999994</v>
      </c>
      <c r="E8" s="264">
        <v>10.413079999999999</v>
      </c>
      <c r="F8" s="264">
        <v>1.7000299999999999</v>
      </c>
      <c r="G8" s="264">
        <v>4.4025299999999987</v>
      </c>
      <c r="H8" s="264">
        <v>7.0003803368075666</v>
      </c>
      <c r="I8" s="264">
        <v>2.8004599999999997</v>
      </c>
      <c r="J8" s="264">
        <v>1.6997899999999997</v>
      </c>
      <c r="K8" s="264">
        <v>1.10002</v>
      </c>
      <c r="L8" s="264">
        <v>14.00118</v>
      </c>
      <c r="M8" s="264">
        <v>7.0751920082411166</v>
      </c>
      <c r="N8" s="264">
        <v>1.6238991532736311</v>
      </c>
      <c r="O8" s="264">
        <v>2.1736629809238073</v>
      </c>
      <c r="P8" s="264">
        <v>1.6235383674736992</v>
      </c>
      <c r="Q8" s="264">
        <v>1.0754930428025464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3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3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35">
      <c r="A11" s="259" t="s">
        <v>2624</v>
      </c>
      <c r="B11" s="260" t="s">
        <v>2645</v>
      </c>
      <c r="C11" s="261">
        <v>147.00951990173905</v>
      </c>
      <c r="D11" s="261">
        <v>153.20106999999999</v>
      </c>
      <c r="E11" s="261">
        <v>79.685959999999994</v>
      </c>
      <c r="F11" s="261">
        <v>86.400050000000007</v>
      </c>
      <c r="G11" s="261">
        <v>54.500489999999999</v>
      </c>
      <c r="H11" s="261">
        <v>224.61077797725213</v>
      </c>
      <c r="I11" s="261">
        <v>164.7985599999989</v>
      </c>
      <c r="J11" s="261">
        <v>209.00026999999693</v>
      </c>
      <c r="K11" s="261">
        <v>238.30002000000144</v>
      </c>
      <c r="L11" s="261">
        <v>287.20351000000045</v>
      </c>
      <c r="M11" s="261">
        <v>235.52593866437402</v>
      </c>
      <c r="N11" s="261">
        <v>85.077010645949102</v>
      </c>
      <c r="O11" s="261">
        <v>338.32428658254406</v>
      </c>
      <c r="P11" s="261">
        <v>22.477236148774864</v>
      </c>
      <c r="Q11" s="261">
        <v>19.059902550875524</v>
      </c>
      <c r="R11" s="261">
        <v>17.008662669909739</v>
      </c>
      <c r="S11" s="261">
        <v>16.388383941797745</v>
      </c>
      <c r="T11" s="261">
        <v>17.223282441125534</v>
      </c>
      <c r="U11" s="261">
        <v>16.153061778774756</v>
      </c>
      <c r="V11" s="261">
        <v>16.345356831149601</v>
      </c>
      <c r="W11" s="261">
        <v>16.384061916987296</v>
      </c>
      <c r="X11" s="261">
        <v>16.213224391432437</v>
      </c>
      <c r="Y11" s="261">
        <v>16.216988668608259</v>
      </c>
      <c r="Z11" s="261">
        <v>16.092370883039873</v>
      </c>
      <c r="AA11" s="261">
        <v>15.950805340972925</v>
      </c>
      <c r="AB11" s="261">
        <v>15.848300827203717</v>
      </c>
      <c r="AC11" s="261">
        <v>15.803014038549213</v>
      </c>
      <c r="AD11" s="261">
        <v>15.523615237495459</v>
      </c>
      <c r="AE11" s="261">
        <v>15.476574360607531</v>
      </c>
      <c r="AF11" s="261">
        <v>15.354394903885456</v>
      </c>
      <c r="AG11" s="261">
        <v>14.901638043396657</v>
      </c>
      <c r="AH11" s="261">
        <v>14.863574851699589</v>
      </c>
      <c r="AI11" s="261">
        <v>14.843414123018199</v>
      </c>
      <c r="AJ11" s="261">
        <v>14.685972063101318</v>
      </c>
      <c r="AK11" s="261">
        <v>14.505938553638046</v>
      </c>
      <c r="AL11" s="261">
        <v>14.295261508337948</v>
      </c>
      <c r="AM11" s="261">
        <v>14.248469154260384</v>
      </c>
      <c r="AN11" s="261">
        <v>14.157774063734355</v>
      </c>
      <c r="AO11" s="261">
        <v>14.014911291207266</v>
      </c>
      <c r="AP11" s="261">
        <v>13.866507910931624</v>
      </c>
      <c r="AQ11" s="261">
        <v>13.678354920151781</v>
      </c>
      <c r="AR11" s="261">
        <v>13.60867757377142</v>
      </c>
      <c r="AS11" s="261">
        <v>13.497888140905268</v>
      </c>
      <c r="AT11" s="261">
        <v>13.343777193926577</v>
      </c>
      <c r="AU11" s="261">
        <v>13.075739037004926</v>
      </c>
      <c r="AV11" s="261">
        <v>12.91639835278859</v>
      </c>
      <c r="AW11" s="261">
        <v>12.710713117525795</v>
      </c>
      <c r="AX11" s="261">
        <v>12.021197190780981</v>
      </c>
      <c r="AY11" s="261">
        <v>11.877433420390982</v>
      </c>
      <c r="AZ11" s="261">
        <v>11.166171013742579</v>
      </c>
      <c r="BA11" s="261">
        <v>9.8354948794138775</v>
      </c>
    </row>
    <row r="12" spans="1:53" x14ac:dyDescent="0.35">
      <c r="A12" s="262" t="s">
        <v>2646</v>
      </c>
      <c r="B12" s="263" t="s">
        <v>2647</v>
      </c>
      <c r="C12" s="264">
        <v>147.00951990173905</v>
      </c>
      <c r="D12" s="264">
        <v>153.20106999999999</v>
      </c>
      <c r="E12" s="264">
        <v>79.685959999999994</v>
      </c>
      <c r="F12" s="264">
        <v>86.400050000000007</v>
      </c>
      <c r="G12" s="264">
        <v>54.500489999999999</v>
      </c>
      <c r="H12" s="264">
        <v>224.61077797725213</v>
      </c>
      <c r="I12" s="264">
        <v>164.7985599999989</v>
      </c>
      <c r="J12" s="264">
        <v>209.00026999999693</v>
      </c>
      <c r="K12" s="264">
        <v>238.30002000000144</v>
      </c>
      <c r="L12" s="264">
        <v>287.20351000000045</v>
      </c>
      <c r="M12" s="264">
        <v>235.52593866437402</v>
      </c>
      <c r="N12" s="264">
        <v>85.077010645949102</v>
      </c>
      <c r="O12" s="264">
        <v>338.32428658254406</v>
      </c>
      <c r="P12" s="264">
        <v>22.477236148774864</v>
      </c>
      <c r="Q12" s="264">
        <v>19.059902550875524</v>
      </c>
      <c r="R12" s="264">
        <v>17.008662669909739</v>
      </c>
      <c r="S12" s="264">
        <v>16.388383941797745</v>
      </c>
      <c r="T12" s="264">
        <v>17.223282441125534</v>
      </c>
      <c r="U12" s="264">
        <v>16.153061778774756</v>
      </c>
      <c r="V12" s="264">
        <v>16.345356831149601</v>
      </c>
      <c r="W12" s="264">
        <v>16.384061916987296</v>
      </c>
      <c r="X12" s="264">
        <v>16.213224391432437</v>
      </c>
      <c r="Y12" s="264">
        <v>16.216988668608259</v>
      </c>
      <c r="Z12" s="264">
        <v>16.092370883039873</v>
      </c>
      <c r="AA12" s="264">
        <v>15.950805340972925</v>
      </c>
      <c r="AB12" s="264">
        <v>15.848300827203717</v>
      </c>
      <c r="AC12" s="264">
        <v>15.803014038549213</v>
      </c>
      <c r="AD12" s="264">
        <v>15.523615237495459</v>
      </c>
      <c r="AE12" s="264">
        <v>15.476574360607531</v>
      </c>
      <c r="AF12" s="264">
        <v>15.354394903885456</v>
      </c>
      <c r="AG12" s="264">
        <v>14.901638043396657</v>
      </c>
      <c r="AH12" s="264">
        <v>14.863574851699589</v>
      </c>
      <c r="AI12" s="264">
        <v>14.843414123018199</v>
      </c>
      <c r="AJ12" s="264">
        <v>14.685972063101318</v>
      </c>
      <c r="AK12" s="264">
        <v>14.505938553638046</v>
      </c>
      <c r="AL12" s="264">
        <v>14.295261508337948</v>
      </c>
      <c r="AM12" s="264">
        <v>14.248469154260384</v>
      </c>
      <c r="AN12" s="264">
        <v>14.157774063734355</v>
      </c>
      <c r="AO12" s="264">
        <v>14.014911291207266</v>
      </c>
      <c r="AP12" s="264">
        <v>13.866507910931624</v>
      </c>
      <c r="AQ12" s="264">
        <v>13.678354920151781</v>
      </c>
      <c r="AR12" s="264">
        <v>13.60867757377142</v>
      </c>
      <c r="AS12" s="264">
        <v>13.497888140905268</v>
      </c>
      <c r="AT12" s="264">
        <v>13.343777193926577</v>
      </c>
      <c r="AU12" s="264">
        <v>13.075739037004926</v>
      </c>
      <c r="AV12" s="264">
        <v>12.91639835278859</v>
      </c>
      <c r="AW12" s="264">
        <v>12.710713117525795</v>
      </c>
      <c r="AX12" s="264">
        <v>12.021197190780981</v>
      </c>
      <c r="AY12" s="264">
        <v>11.877433420390982</v>
      </c>
      <c r="AZ12" s="264">
        <v>11.166171013742579</v>
      </c>
      <c r="BA12" s="264">
        <v>9.8354948794138775</v>
      </c>
    </row>
    <row r="13" spans="1:53" x14ac:dyDescent="0.3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3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5.3999999999999995</v>
      </c>
      <c r="J14" s="261">
        <v>2.6999999999999997</v>
      </c>
      <c r="K14" s="261">
        <v>4.5</v>
      </c>
      <c r="L14" s="261">
        <v>0</v>
      </c>
      <c r="M14" s="261">
        <v>72.035922422852792</v>
      </c>
      <c r="N14" s="261">
        <v>16.217636381006997</v>
      </c>
      <c r="O14" s="261">
        <v>9.004490302856599</v>
      </c>
      <c r="P14" s="261">
        <v>9.0026530267286926</v>
      </c>
      <c r="Q14" s="261">
        <v>10.7958345275628</v>
      </c>
      <c r="R14" s="261">
        <v>13.515919398218701</v>
      </c>
      <c r="S14" s="261">
        <v>13.02301543179323</v>
      </c>
      <c r="T14" s="261">
        <v>13.686466817807933</v>
      </c>
      <c r="U14" s="261">
        <v>12.328098235128154</v>
      </c>
      <c r="V14" s="261">
        <v>12.469066628463885</v>
      </c>
      <c r="W14" s="261">
        <v>12.492598866562856</v>
      </c>
      <c r="X14" s="261">
        <v>12.333819997130039</v>
      </c>
      <c r="Y14" s="261">
        <v>12.340998392958999</v>
      </c>
      <c r="Z14" s="261">
        <v>12.247943897813888</v>
      </c>
      <c r="AA14" s="261">
        <v>12.133762677429058</v>
      </c>
      <c r="AB14" s="261">
        <v>12.046196081859097</v>
      </c>
      <c r="AC14" s="261">
        <v>11.974367269611829</v>
      </c>
      <c r="AD14" s="261">
        <v>11.725319873853003</v>
      </c>
      <c r="AE14" s="261">
        <v>11.651119351450074</v>
      </c>
      <c r="AF14" s="261">
        <v>11.533088513606637</v>
      </c>
      <c r="AG14" s="261">
        <v>11.166855728263636</v>
      </c>
      <c r="AH14" s="261">
        <v>11.126834204755614</v>
      </c>
      <c r="AI14" s="261">
        <v>11.122092141452864</v>
      </c>
      <c r="AJ14" s="261">
        <v>11.004993770865367</v>
      </c>
      <c r="AK14" s="261">
        <v>10.877890265569294</v>
      </c>
      <c r="AL14" s="261">
        <v>10.721192907786062</v>
      </c>
      <c r="AM14" s="261">
        <v>10.680311915326465</v>
      </c>
      <c r="AN14" s="261">
        <v>10.617823959088669</v>
      </c>
      <c r="AO14" s="261">
        <v>10.513109614515967</v>
      </c>
      <c r="AP14" s="261">
        <v>10.400230198983531</v>
      </c>
      <c r="AQ14" s="261">
        <v>10.259885166066276</v>
      </c>
      <c r="AR14" s="261">
        <v>10.201986576736669</v>
      </c>
      <c r="AS14" s="261">
        <v>10.11802834427686</v>
      </c>
      <c r="AT14" s="261">
        <v>10.001819613266958</v>
      </c>
      <c r="AU14" s="261">
        <v>9.8043478909835056</v>
      </c>
      <c r="AV14" s="261">
        <v>9.6792954795470187</v>
      </c>
      <c r="AW14" s="261">
        <v>9.5262174613707824</v>
      </c>
      <c r="AX14" s="261">
        <v>9.018808026048406</v>
      </c>
      <c r="AY14" s="261">
        <v>8.9069798726140466</v>
      </c>
      <c r="AZ14" s="261">
        <v>8.3814291187290113</v>
      </c>
      <c r="BA14" s="261">
        <v>7.3864995946734506</v>
      </c>
    </row>
    <row r="15" spans="1:53" x14ac:dyDescent="0.3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0</v>
      </c>
      <c r="Y15" s="258">
        <v>0</v>
      </c>
      <c r="Z15" s="258">
        <v>0</v>
      </c>
      <c r="AA15" s="258">
        <v>0</v>
      </c>
      <c r="AB15" s="258">
        <v>0</v>
      </c>
      <c r="AC15" s="258">
        <v>0</v>
      </c>
      <c r="AD15" s="258">
        <v>0</v>
      </c>
      <c r="AE15" s="258">
        <v>0</v>
      </c>
      <c r="AF15" s="258">
        <v>0</v>
      </c>
      <c r="AG15" s="258">
        <v>0</v>
      </c>
      <c r="AH15" s="258">
        <v>0</v>
      </c>
      <c r="AI15" s="258">
        <v>0</v>
      </c>
      <c r="AJ15" s="258">
        <v>0</v>
      </c>
      <c r="AK15" s="258">
        <v>0</v>
      </c>
      <c r="AL15" s="258">
        <v>0</v>
      </c>
      <c r="AM15" s="258">
        <v>0</v>
      </c>
      <c r="AN15" s="258">
        <v>0</v>
      </c>
      <c r="AO15" s="258">
        <v>0</v>
      </c>
      <c r="AP15" s="258">
        <v>0</v>
      </c>
      <c r="AQ15" s="258">
        <v>0</v>
      </c>
      <c r="AR15" s="258">
        <v>0</v>
      </c>
      <c r="AS15" s="258">
        <v>0</v>
      </c>
      <c r="AT15" s="258">
        <v>0</v>
      </c>
      <c r="AU15" s="258">
        <v>0</v>
      </c>
      <c r="AV15" s="258">
        <v>0</v>
      </c>
      <c r="AW15" s="258">
        <v>0</v>
      </c>
      <c r="AX15" s="258">
        <v>0</v>
      </c>
      <c r="AY15" s="258">
        <v>0</v>
      </c>
      <c r="AZ15" s="258">
        <v>0</v>
      </c>
      <c r="BA15" s="258">
        <v>0</v>
      </c>
    </row>
    <row r="16" spans="1:53" x14ac:dyDescent="0.3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0</v>
      </c>
      <c r="P16" s="261">
        <v>0</v>
      </c>
      <c r="Q16" s="261">
        <v>0</v>
      </c>
      <c r="R16" s="261">
        <v>0</v>
      </c>
      <c r="S16" s="261">
        <v>0</v>
      </c>
      <c r="T16" s="261">
        <v>0</v>
      </c>
      <c r="U16" s="261">
        <v>0</v>
      </c>
      <c r="V16" s="261">
        <v>0</v>
      </c>
      <c r="W16" s="261">
        <v>0</v>
      </c>
      <c r="X16" s="261">
        <v>0</v>
      </c>
      <c r="Y16" s="261">
        <v>0</v>
      </c>
      <c r="Z16" s="261">
        <v>0</v>
      </c>
      <c r="AA16" s="261">
        <v>0</v>
      </c>
      <c r="AB16" s="261">
        <v>0</v>
      </c>
      <c r="AC16" s="261">
        <v>0</v>
      </c>
      <c r="AD16" s="261">
        <v>0</v>
      </c>
      <c r="AE16" s="261">
        <v>0</v>
      </c>
      <c r="AF16" s="261">
        <v>0</v>
      </c>
      <c r="AG16" s="261">
        <v>0</v>
      </c>
      <c r="AH16" s="261">
        <v>0</v>
      </c>
      <c r="AI16" s="261">
        <v>0</v>
      </c>
      <c r="AJ16" s="261">
        <v>0</v>
      </c>
      <c r="AK16" s="261">
        <v>0</v>
      </c>
      <c r="AL16" s="261">
        <v>0</v>
      </c>
      <c r="AM16" s="261">
        <v>0</v>
      </c>
      <c r="AN16" s="261">
        <v>0</v>
      </c>
      <c r="AO16" s="261">
        <v>0</v>
      </c>
      <c r="AP16" s="261">
        <v>0</v>
      </c>
      <c r="AQ16" s="261">
        <v>0</v>
      </c>
      <c r="AR16" s="261">
        <v>0</v>
      </c>
      <c r="AS16" s="261">
        <v>0</v>
      </c>
      <c r="AT16" s="261">
        <v>0</v>
      </c>
      <c r="AU16" s="261">
        <v>0</v>
      </c>
      <c r="AV16" s="261">
        <v>0</v>
      </c>
      <c r="AW16" s="261">
        <v>0</v>
      </c>
      <c r="AX16" s="261">
        <v>0</v>
      </c>
      <c r="AY16" s="261">
        <v>0</v>
      </c>
      <c r="AZ16" s="261">
        <v>0</v>
      </c>
      <c r="BA16" s="261">
        <v>0</v>
      </c>
    </row>
    <row r="17" spans="1:53" x14ac:dyDescent="0.3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3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3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35">
      <c r="A20" s="256" t="s">
        <v>2662</v>
      </c>
      <c r="B20" s="257" t="s">
        <v>2663</v>
      </c>
      <c r="C20" s="258">
        <v>0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35">
      <c r="A21" s="253" t="s">
        <v>2664</v>
      </c>
      <c r="B21" s="254" t="s">
        <v>2665</v>
      </c>
      <c r="C21" s="255">
        <v>16.14613147202358</v>
      </c>
      <c r="D21" s="255">
        <v>23.900560000000002</v>
      </c>
      <c r="E21" s="255">
        <v>79.411280000000005</v>
      </c>
      <c r="F21" s="255">
        <v>60.443759999999955</v>
      </c>
      <c r="G21" s="255">
        <v>33.996699999999898</v>
      </c>
      <c r="H21" s="255">
        <v>27.394259135402752</v>
      </c>
      <c r="I21" s="255">
        <v>2.0002500000000509</v>
      </c>
      <c r="J21" s="255">
        <v>23.000389999999747</v>
      </c>
      <c r="K21" s="255">
        <v>1.0001300000003539</v>
      </c>
      <c r="L21" s="255">
        <v>2.1000500000000102</v>
      </c>
      <c r="M21" s="255">
        <v>1.0246398310485307</v>
      </c>
      <c r="N21" s="255">
        <v>1.0150162917477488</v>
      </c>
      <c r="O21" s="255">
        <v>1.0150950606667948</v>
      </c>
      <c r="P21" s="255">
        <v>1.0151352704137087</v>
      </c>
      <c r="Q21" s="255">
        <v>1.01517653411509</v>
      </c>
      <c r="R21" s="255">
        <v>1.0149663558284301</v>
      </c>
      <c r="S21" s="255">
        <v>1.1226909733726891</v>
      </c>
      <c r="T21" s="255">
        <v>1.1208647769554485</v>
      </c>
      <c r="U21" s="255">
        <v>1.2058169471738212</v>
      </c>
      <c r="V21" s="255">
        <v>1.2151169196603804</v>
      </c>
      <c r="W21" s="255">
        <v>1.1706419066414921</v>
      </c>
      <c r="X21" s="255">
        <v>1.1126947150487028</v>
      </c>
      <c r="Y21" s="255">
        <v>1.1658600953706713</v>
      </c>
      <c r="Z21" s="255">
        <v>1.1472112468413367</v>
      </c>
      <c r="AA21" s="255">
        <v>1.1237977337846816</v>
      </c>
      <c r="AB21" s="255">
        <v>1.0846730166457723</v>
      </c>
      <c r="AC21" s="255">
        <v>1.0512326189888617</v>
      </c>
      <c r="AD21" s="255">
        <v>1.0183470410799338</v>
      </c>
      <c r="AE21" s="255">
        <v>0.99121215419862396</v>
      </c>
      <c r="AF21" s="255">
        <v>1.002213190161406</v>
      </c>
      <c r="AG21" s="255">
        <v>1.003479199799767</v>
      </c>
      <c r="AH21" s="255">
        <v>0.99127722355165759</v>
      </c>
      <c r="AI21" s="255">
        <v>1.0359356205589636</v>
      </c>
      <c r="AJ21" s="255">
        <v>1.0597580825560977</v>
      </c>
      <c r="AK21" s="255">
        <v>1.1004044149198264</v>
      </c>
      <c r="AL21" s="255">
        <v>1.108544751294448</v>
      </c>
      <c r="AM21" s="255">
        <v>1.1001502633144793</v>
      </c>
      <c r="AN21" s="255">
        <v>1.127887368194388</v>
      </c>
      <c r="AO21" s="255">
        <v>1.1412413619509172</v>
      </c>
      <c r="AP21" s="255">
        <v>1.1430725738726719</v>
      </c>
      <c r="AQ21" s="255">
        <v>1.1476720471122068</v>
      </c>
      <c r="AR21" s="255">
        <v>1.1398847927286726</v>
      </c>
      <c r="AS21" s="255">
        <v>1.1430211441075004</v>
      </c>
      <c r="AT21" s="255">
        <v>1.1436097423690277</v>
      </c>
      <c r="AU21" s="255">
        <v>1.1505555542949346</v>
      </c>
      <c r="AV21" s="255">
        <v>1.1315237650723324</v>
      </c>
      <c r="AW21" s="255">
        <v>1.1187244624431356</v>
      </c>
      <c r="AX21" s="255">
        <v>1.1403639181716279</v>
      </c>
      <c r="AY21" s="255">
        <v>1.1221568957308692</v>
      </c>
      <c r="AZ21" s="255">
        <v>1.1332390239525594</v>
      </c>
      <c r="BA21" s="255">
        <v>1.1305651208386838</v>
      </c>
    </row>
    <row r="22" spans="1:53" x14ac:dyDescent="0.35">
      <c r="A22" s="256" t="s">
        <v>2666</v>
      </c>
      <c r="B22" s="257" t="s">
        <v>2667</v>
      </c>
      <c r="C22" s="258">
        <v>0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</row>
    <row r="23" spans="1:53" x14ac:dyDescent="0.35">
      <c r="A23" s="259" t="s">
        <v>2668</v>
      </c>
      <c r="B23" s="260" t="s">
        <v>2669</v>
      </c>
      <c r="C23" s="261">
        <v>0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</row>
    <row r="24" spans="1:53" x14ac:dyDescent="0.35">
      <c r="A24" s="262" t="s">
        <v>2670</v>
      </c>
      <c r="B24" s="263" t="s">
        <v>2671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</row>
    <row r="25" spans="1:53" x14ac:dyDescent="0.35">
      <c r="A25" s="262" t="s">
        <v>2672</v>
      </c>
      <c r="B25" s="263" t="s">
        <v>2673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</row>
    <row r="26" spans="1:53" x14ac:dyDescent="0.35">
      <c r="A26" s="259" t="s">
        <v>2674</v>
      </c>
      <c r="B26" s="260" t="s">
        <v>2675</v>
      </c>
      <c r="C26" s="261">
        <v>0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</row>
    <row r="27" spans="1:53" x14ac:dyDescent="0.35">
      <c r="A27" s="262" t="s">
        <v>2676</v>
      </c>
      <c r="B27" s="263" t="s">
        <v>2677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</row>
    <row r="28" spans="1:53" x14ac:dyDescent="0.35">
      <c r="A28" s="262" t="s">
        <v>2678</v>
      </c>
      <c r="B28" s="263" t="s">
        <v>2679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</row>
    <row r="29" spans="1:53" x14ac:dyDescent="0.35">
      <c r="A29" s="262" t="s">
        <v>2680</v>
      </c>
      <c r="B29" s="263" t="s">
        <v>2681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</row>
    <row r="30" spans="1:53" x14ac:dyDescent="0.35">
      <c r="A30" s="256" t="s">
        <v>2682</v>
      </c>
      <c r="B30" s="257" t="s">
        <v>2683</v>
      </c>
      <c r="C30" s="258">
        <v>16.14613147202358</v>
      </c>
      <c r="D30" s="258">
        <v>23.900560000000002</v>
      </c>
      <c r="E30" s="258">
        <v>79.411280000000005</v>
      </c>
      <c r="F30" s="258">
        <v>60.443759999999955</v>
      </c>
      <c r="G30" s="258">
        <v>33.996699999999898</v>
      </c>
      <c r="H30" s="258">
        <v>27.394259135402752</v>
      </c>
      <c r="I30" s="258">
        <v>2.0002500000000509</v>
      </c>
      <c r="J30" s="258">
        <v>23.000389999999747</v>
      </c>
      <c r="K30" s="258">
        <v>1.0001300000003539</v>
      </c>
      <c r="L30" s="258">
        <v>2.1000500000000102</v>
      </c>
      <c r="M30" s="258">
        <v>1.0246398310485307</v>
      </c>
      <c r="N30" s="258">
        <v>1.0150162917477488</v>
      </c>
      <c r="O30" s="258">
        <v>1.0150950606667948</v>
      </c>
      <c r="P30" s="258">
        <v>1.0151352704137087</v>
      </c>
      <c r="Q30" s="258">
        <v>1.01517653411509</v>
      </c>
      <c r="R30" s="258">
        <v>1.0149663558284301</v>
      </c>
      <c r="S30" s="258">
        <v>1.1226909733726891</v>
      </c>
      <c r="T30" s="258">
        <v>1.1208647769554485</v>
      </c>
      <c r="U30" s="258">
        <v>1.2058169471738212</v>
      </c>
      <c r="V30" s="258">
        <v>1.2151169196603804</v>
      </c>
      <c r="W30" s="258">
        <v>1.1706419066414921</v>
      </c>
      <c r="X30" s="258">
        <v>1.1126947150487028</v>
      </c>
      <c r="Y30" s="258">
        <v>1.1658600953706713</v>
      </c>
      <c r="Z30" s="258">
        <v>1.1472112468413367</v>
      </c>
      <c r="AA30" s="258">
        <v>1.1237977337846816</v>
      </c>
      <c r="AB30" s="258">
        <v>1.0846730166457723</v>
      </c>
      <c r="AC30" s="258">
        <v>1.0512326189888617</v>
      </c>
      <c r="AD30" s="258">
        <v>1.0183470410799338</v>
      </c>
      <c r="AE30" s="258">
        <v>0.99121215419862396</v>
      </c>
      <c r="AF30" s="258">
        <v>1.002213190161406</v>
      </c>
      <c r="AG30" s="258">
        <v>1.003479199799767</v>
      </c>
      <c r="AH30" s="258">
        <v>0.99127722355165759</v>
      </c>
      <c r="AI30" s="258">
        <v>1.0359356205589636</v>
      </c>
      <c r="AJ30" s="258">
        <v>1.0597580825560977</v>
      </c>
      <c r="AK30" s="258">
        <v>1.1004044149198264</v>
      </c>
      <c r="AL30" s="258">
        <v>1.108544751294448</v>
      </c>
      <c r="AM30" s="258">
        <v>1.1001502633144793</v>
      </c>
      <c r="AN30" s="258">
        <v>1.127887368194388</v>
      </c>
      <c r="AO30" s="258">
        <v>1.1412413619509172</v>
      </c>
      <c r="AP30" s="258">
        <v>1.1430725738726719</v>
      </c>
      <c r="AQ30" s="258">
        <v>1.1476720471122068</v>
      </c>
      <c r="AR30" s="258">
        <v>1.1398847927286726</v>
      </c>
      <c r="AS30" s="258">
        <v>1.1430211441075004</v>
      </c>
      <c r="AT30" s="258">
        <v>1.1436097423690277</v>
      </c>
      <c r="AU30" s="258">
        <v>1.1505555542949346</v>
      </c>
      <c r="AV30" s="258">
        <v>1.1315237650723324</v>
      </c>
      <c r="AW30" s="258">
        <v>1.1187244624431356</v>
      </c>
      <c r="AX30" s="258">
        <v>1.1403639181716279</v>
      </c>
      <c r="AY30" s="258">
        <v>1.1221568957308692</v>
      </c>
      <c r="AZ30" s="258">
        <v>1.1332390239525594</v>
      </c>
      <c r="BA30" s="258">
        <v>1.1305651208386838</v>
      </c>
    </row>
    <row r="31" spans="1:53" x14ac:dyDescent="0.3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3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3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35">
      <c r="A34" s="259" t="s">
        <v>2690</v>
      </c>
      <c r="B34" s="260" t="s">
        <v>2691</v>
      </c>
      <c r="C34" s="261">
        <v>0</v>
      </c>
      <c r="D34" s="261">
        <v>0</v>
      </c>
      <c r="E34" s="261">
        <v>45.006390000000003</v>
      </c>
      <c r="F34" s="261">
        <v>47.195619999999955</v>
      </c>
      <c r="G34" s="261">
        <v>32.996799999999894</v>
      </c>
      <c r="H34" s="261">
        <v>26.367272960317905</v>
      </c>
      <c r="I34" s="261">
        <v>0</v>
      </c>
      <c r="J34" s="261">
        <v>22.000369999999744</v>
      </c>
      <c r="K34" s="261">
        <v>0</v>
      </c>
      <c r="L34" s="261">
        <v>1.1000500000000102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3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3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3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3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3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3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3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35">
      <c r="A42" s="259" t="s">
        <v>2621</v>
      </c>
      <c r="B42" s="260" t="s">
        <v>2706</v>
      </c>
      <c r="C42" s="261">
        <v>3.1288812458202004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35">
      <c r="A43" s="259" t="s">
        <v>2707</v>
      </c>
      <c r="B43" s="260" t="s">
        <v>2708</v>
      </c>
      <c r="C43" s="261">
        <v>3.0812609264995512</v>
      </c>
      <c r="D43" s="261">
        <v>1.0017499999999999</v>
      </c>
      <c r="E43" s="261">
        <v>0</v>
      </c>
      <c r="F43" s="261">
        <v>1.0341299999999998</v>
      </c>
      <c r="G43" s="261">
        <v>0.9998999999999999</v>
      </c>
      <c r="H43" s="261">
        <v>1.0269861750848508</v>
      </c>
      <c r="I43" s="261">
        <v>2.0002500000000509</v>
      </c>
      <c r="J43" s="261">
        <v>1.0000199999999999</v>
      </c>
      <c r="K43" s="261">
        <v>1.0001300000003539</v>
      </c>
      <c r="L43" s="261">
        <v>1</v>
      </c>
      <c r="M43" s="261">
        <v>1.0246398310485307</v>
      </c>
      <c r="N43" s="261">
        <v>1.0150162917477488</v>
      </c>
      <c r="O43" s="261">
        <v>1.0150950606667948</v>
      </c>
      <c r="P43" s="261">
        <v>1.0151352704137087</v>
      </c>
      <c r="Q43" s="261">
        <v>1.01517653411509</v>
      </c>
      <c r="R43" s="261">
        <v>1.0149663558284301</v>
      </c>
      <c r="S43" s="261">
        <v>1.1226909733726891</v>
      </c>
      <c r="T43" s="261">
        <v>1.1208647769554485</v>
      </c>
      <c r="U43" s="261">
        <v>1.2058169471738212</v>
      </c>
      <c r="V43" s="261">
        <v>1.2151169196603804</v>
      </c>
      <c r="W43" s="261">
        <v>1.1706419066414921</v>
      </c>
      <c r="X43" s="261">
        <v>1.1126947150487028</v>
      </c>
      <c r="Y43" s="261">
        <v>1.1658600953706713</v>
      </c>
      <c r="Z43" s="261">
        <v>1.1472112468413367</v>
      </c>
      <c r="AA43" s="261">
        <v>1.1237977337846816</v>
      </c>
      <c r="AB43" s="261">
        <v>1.0846730166457723</v>
      </c>
      <c r="AC43" s="261">
        <v>1.0512326189888617</v>
      </c>
      <c r="AD43" s="261">
        <v>1.0183470410799338</v>
      </c>
      <c r="AE43" s="261">
        <v>0.99121215419862396</v>
      </c>
      <c r="AF43" s="261">
        <v>1.002213190161406</v>
      </c>
      <c r="AG43" s="261">
        <v>1.003479199799767</v>
      </c>
      <c r="AH43" s="261">
        <v>0.99127722355165759</v>
      </c>
      <c r="AI43" s="261">
        <v>1.0359356205589636</v>
      </c>
      <c r="AJ43" s="261">
        <v>1.0597580825560977</v>
      </c>
      <c r="AK43" s="261">
        <v>1.1004044149198264</v>
      </c>
      <c r="AL43" s="261">
        <v>1.108544751294448</v>
      </c>
      <c r="AM43" s="261">
        <v>1.1001502633144793</v>
      </c>
      <c r="AN43" s="261">
        <v>1.127887368194388</v>
      </c>
      <c r="AO43" s="261">
        <v>1.1412413619509172</v>
      </c>
      <c r="AP43" s="261">
        <v>1.1430725738726719</v>
      </c>
      <c r="AQ43" s="261">
        <v>1.1476720471122068</v>
      </c>
      <c r="AR43" s="261">
        <v>1.1398847927286726</v>
      </c>
      <c r="AS43" s="261">
        <v>1.1430211441075004</v>
      </c>
      <c r="AT43" s="261">
        <v>1.1436097423690277</v>
      </c>
      <c r="AU43" s="261">
        <v>1.1505555542949346</v>
      </c>
      <c r="AV43" s="261">
        <v>1.1315237650723324</v>
      </c>
      <c r="AW43" s="261">
        <v>1.1187244624431356</v>
      </c>
      <c r="AX43" s="261">
        <v>1.1403639181716279</v>
      </c>
      <c r="AY43" s="261">
        <v>1.1221568957308692</v>
      </c>
      <c r="AZ43" s="261">
        <v>1.1332390239525594</v>
      </c>
      <c r="BA43" s="261">
        <v>1.1305651208386838</v>
      </c>
    </row>
    <row r="44" spans="1:53" x14ac:dyDescent="0.3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35">
      <c r="A45" s="259" t="s">
        <v>2710</v>
      </c>
      <c r="B45" s="260" t="s">
        <v>2711</v>
      </c>
      <c r="C45" s="261">
        <v>9.9359892997038308</v>
      </c>
      <c r="D45" s="261">
        <v>22.898810000000001</v>
      </c>
      <c r="E45" s="261">
        <v>34.404890000000009</v>
      </c>
      <c r="F45" s="261">
        <v>12.21401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0</v>
      </c>
      <c r="O45" s="261">
        <v>0</v>
      </c>
      <c r="P45" s="261">
        <v>0</v>
      </c>
      <c r="Q45" s="261">
        <v>0</v>
      </c>
      <c r="R45" s="261">
        <v>0</v>
      </c>
      <c r="S45" s="261">
        <v>0</v>
      </c>
      <c r="T45" s="261">
        <v>0</v>
      </c>
      <c r="U45" s="261">
        <v>0</v>
      </c>
      <c r="V45" s="261">
        <v>0</v>
      </c>
      <c r="W45" s="261">
        <v>0</v>
      </c>
      <c r="X45" s="261">
        <v>0</v>
      </c>
      <c r="Y45" s="261">
        <v>0</v>
      </c>
      <c r="Z45" s="261">
        <v>0</v>
      </c>
      <c r="AA45" s="261">
        <v>0</v>
      </c>
      <c r="AB45" s="261">
        <v>0</v>
      </c>
      <c r="AC45" s="261">
        <v>0</v>
      </c>
      <c r="AD45" s="261">
        <v>0</v>
      </c>
      <c r="AE45" s="261">
        <v>0</v>
      </c>
      <c r="AF45" s="261">
        <v>0</v>
      </c>
      <c r="AG45" s="261">
        <v>0</v>
      </c>
      <c r="AH45" s="261">
        <v>0</v>
      </c>
      <c r="AI45" s="261">
        <v>0</v>
      </c>
      <c r="AJ45" s="261">
        <v>0</v>
      </c>
      <c r="AK45" s="261">
        <v>0</v>
      </c>
      <c r="AL45" s="261">
        <v>0</v>
      </c>
      <c r="AM45" s="261">
        <v>0</v>
      </c>
      <c r="AN45" s="261">
        <v>0</v>
      </c>
      <c r="AO45" s="261">
        <v>0</v>
      </c>
      <c r="AP45" s="261">
        <v>0</v>
      </c>
      <c r="AQ45" s="261">
        <v>0</v>
      </c>
      <c r="AR45" s="261">
        <v>0</v>
      </c>
      <c r="AS45" s="261">
        <v>0</v>
      </c>
      <c r="AT45" s="261">
        <v>0</v>
      </c>
      <c r="AU45" s="261">
        <v>0</v>
      </c>
      <c r="AV45" s="261">
        <v>0</v>
      </c>
      <c r="AW45" s="261">
        <v>0</v>
      </c>
      <c r="AX45" s="261">
        <v>0</v>
      </c>
      <c r="AY45" s="261">
        <v>0</v>
      </c>
      <c r="AZ45" s="261">
        <v>0</v>
      </c>
      <c r="BA45" s="261">
        <v>0</v>
      </c>
    </row>
    <row r="46" spans="1:53" x14ac:dyDescent="0.3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3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3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35">
      <c r="A49" s="262" t="s">
        <v>1112</v>
      </c>
      <c r="B49" s="263" t="s">
        <v>2717</v>
      </c>
      <c r="C49" s="264">
        <v>9.9359892997038308</v>
      </c>
      <c r="D49" s="264">
        <v>22.898810000000001</v>
      </c>
      <c r="E49" s="264">
        <v>34.404890000000009</v>
      </c>
      <c r="F49" s="264">
        <v>12.21401</v>
      </c>
      <c r="G49" s="264">
        <v>0</v>
      </c>
      <c r="H49" s="264">
        <v>0</v>
      </c>
      <c r="I49" s="264">
        <v>0</v>
      </c>
      <c r="J49" s="264">
        <v>0</v>
      </c>
      <c r="K49" s="264">
        <v>0</v>
      </c>
      <c r="L49" s="264">
        <v>0</v>
      </c>
      <c r="M49" s="264">
        <v>0</v>
      </c>
      <c r="N49" s="264">
        <v>0</v>
      </c>
      <c r="O49" s="264">
        <v>0</v>
      </c>
      <c r="P49" s="264">
        <v>0</v>
      </c>
      <c r="Q49" s="264">
        <v>0</v>
      </c>
      <c r="R49" s="264">
        <v>0</v>
      </c>
      <c r="S49" s="264">
        <v>0</v>
      </c>
      <c r="T49" s="264">
        <v>0</v>
      </c>
      <c r="U49" s="264">
        <v>0</v>
      </c>
      <c r="V49" s="264">
        <v>0</v>
      </c>
      <c r="W49" s="264">
        <v>0</v>
      </c>
      <c r="X49" s="264">
        <v>0</v>
      </c>
      <c r="Y49" s="264">
        <v>0</v>
      </c>
      <c r="Z49" s="264">
        <v>0</v>
      </c>
      <c r="AA49" s="264">
        <v>0</v>
      </c>
      <c r="AB49" s="264">
        <v>0</v>
      </c>
      <c r="AC49" s="264">
        <v>0</v>
      </c>
      <c r="AD49" s="264">
        <v>0</v>
      </c>
      <c r="AE49" s="264">
        <v>0</v>
      </c>
      <c r="AF49" s="264">
        <v>0</v>
      </c>
      <c r="AG49" s="264">
        <v>0</v>
      </c>
      <c r="AH49" s="264">
        <v>0</v>
      </c>
      <c r="AI49" s="264">
        <v>0</v>
      </c>
      <c r="AJ49" s="264">
        <v>0</v>
      </c>
      <c r="AK49" s="264">
        <v>0</v>
      </c>
      <c r="AL49" s="264">
        <v>0</v>
      </c>
      <c r="AM49" s="264">
        <v>0</v>
      </c>
      <c r="AN49" s="264">
        <v>0</v>
      </c>
      <c r="AO49" s="264">
        <v>0</v>
      </c>
      <c r="AP49" s="264">
        <v>0</v>
      </c>
      <c r="AQ49" s="264">
        <v>0</v>
      </c>
      <c r="AR49" s="264">
        <v>0</v>
      </c>
      <c r="AS49" s="264">
        <v>0</v>
      </c>
      <c r="AT49" s="264">
        <v>0</v>
      </c>
      <c r="AU49" s="264">
        <v>0</v>
      </c>
      <c r="AV49" s="264">
        <v>0</v>
      </c>
      <c r="AW49" s="264">
        <v>0</v>
      </c>
      <c r="AX49" s="264">
        <v>0</v>
      </c>
      <c r="AY49" s="264">
        <v>0</v>
      </c>
      <c r="AZ49" s="264">
        <v>0</v>
      </c>
      <c r="BA49" s="264">
        <v>0</v>
      </c>
    </row>
    <row r="50" spans="1:53" x14ac:dyDescent="0.3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3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35">
      <c r="A52" s="253" t="s">
        <v>2722</v>
      </c>
      <c r="B52" s="254" t="s">
        <v>2723</v>
      </c>
      <c r="C52" s="255">
        <v>4178.0070155482144</v>
      </c>
      <c r="D52" s="255">
        <v>3911.5756199999996</v>
      </c>
      <c r="E52" s="255">
        <v>4006.9202799999985</v>
      </c>
      <c r="F52" s="255">
        <v>3492.4695200000006</v>
      </c>
      <c r="G52" s="255">
        <v>3742.7658899999997</v>
      </c>
      <c r="H52" s="255">
        <v>3541.7249956416936</v>
      </c>
      <c r="I52" s="255">
        <v>3669.7695800000006</v>
      </c>
      <c r="J52" s="255">
        <v>3710.8946700000006</v>
      </c>
      <c r="K52" s="255">
        <v>3641.6066799999999</v>
      </c>
      <c r="L52" s="255">
        <v>2694.0689600000001</v>
      </c>
      <c r="M52" s="255">
        <v>3195.7567186659289</v>
      </c>
      <c r="N52" s="255">
        <v>3117.7269393960473</v>
      </c>
      <c r="O52" s="255">
        <v>2973.8469460909691</v>
      </c>
      <c r="P52" s="255">
        <v>2976.7090449049674</v>
      </c>
      <c r="Q52" s="255">
        <v>2908.6162857127356</v>
      </c>
      <c r="R52" s="255">
        <v>2834.0440843559877</v>
      </c>
      <c r="S52" s="255">
        <v>2785.792459062749</v>
      </c>
      <c r="T52" s="255">
        <v>2897.6568717618788</v>
      </c>
      <c r="U52" s="255">
        <v>2654.0108912813662</v>
      </c>
      <c r="V52" s="255">
        <v>2566.5169732446957</v>
      </c>
      <c r="W52" s="255">
        <v>2497.3316056567269</v>
      </c>
      <c r="X52" s="255">
        <v>2496.3011932012778</v>
      </c>
      <c r="Y52" s="255">
        <v>2417.2039803844173</v>
      </c>
      <c r="Z52" s="255">
        <v>2344.5646153856937</v>
      </c>
      <c r="AA52" s="255">
        <v>2317.8246751431161</v>
      </c>
      <c r="AB52" s="255">
        <v>2312.6860429557628</v>
      </c>
      <c r="AC52" s="255">
        <v>2309.0827324233483</v>
      </c>
      <c r="AD52" s="255">
        <v>2302.8039603245347</v>
      </c>
      <c r="AE52" s="255">
        <v>2298.803054592262</v>
      </c>
      <c r="AF52" s="255">
        <v>2257.9980318230764</v>
      </c>
      <c r="AG52" s="255">
        <v>2197.0359584951152</v>
      </c>
      <c r="AH52" s="255">
        <v>2172.2707920372104</v>
      </c>
      <c r="AI52" s="255">
        <v>2092.4338584878924</v>
      </c>
      <c r="AJ52" s="255">
        <v>2012.0312436046472</v>
      </c>
      <c r="AK52" s="255">
        <v>1935.9901950658189</v>
      </c>
      <c r="AL52" s="255">
        <v>1878.4382993220345</v>
      </c>
      <c r="AM52" s="255">
        <v>1857.1690606465638</v>
      </c>
      <c r="AN52" s="255">
        <v>1806.1840768107988</v>
      </c>
      <c r="AO52" s="255">
        <v>1752.0912800087781</v>
      </c>
      <c r="AP52" s="255">
        <v>1707.0107971134878</v>
      </c>
      <c r="AQ52" s="255">
        <v>1661.3733867598851</v>
      </c>
      <c r="AR52" s="255">
        <v>1636.7478955357174</v>
      </c>
      <c r="AS52" s="255">
        <v>1600.959819936</v>
      </c>
      <c r="AT52" s="255">
        <v>1541.704842928978</v>
      </c>
      <c r="AU52" s="255">
        <v>1480.7305165693513</v>
      </c>
      <c r="AV52" s="255">
        <v>1438.7037237170773</v>
      </c>
      <c r="AW52" s="255">
        <v>1377.6230559189373</v>
      </c>
      <c r="AX52" s="255">
        <v>1274.3526488884168</v>
      </c>
      <c r="AY52" s="255">
        <v>1230.0569478750908</v>
      </c>
      <c r="AZ52" s="255">
        <v>1109.5872540876044</v>
      </c>
      <c r="BA52" s="255">
        <v>983.73000256992009</v>
      </c>
    </row>
    <row r="53" spans="1:53" x14ac:dyDescent="0.35">
      <c r="A53" s="256" t="s">
        <v>2061</v>
      </c>
      <c r="B53" s="257" t="s">
        <v>2724</v>
      </c>
      <c r="C53" s="258">
        <v>358.21525586407466</v>
      </c>
      <c r="D53" s="258">
        <v>354.24242999999996</v>
      </c>
      <c r="E53" s="258">
        <v>349.70983999999999</v>
      </c>
      <c r="F53" s="258">
        <v>4.6000500000000031</v>
      </c>
      <c r="G53" s="258">
        <v>5.0959700000000012</v>
      </c>
      <c r="H53" s="258">
        <v>4.6555367189933747</v>
      </c>
      <c r="I53" s="258">
        <v>3.5986799999999945</v>
      </c>
      <c r="J53" s="258">
        <v>2.1000799999999913</v>
      </c>
      <c r="K53" s="258">
        <v>2.9970500000000087</v>
      </c>
      <c r="L53" s="258">
        <v>4.5020299999999978</v>
      </c>
      <c r="M53" s="258">
        <v>5.6135279931648796</v>
      </c>
      <c r="N53" s="258">
        <v>25.151379941321757</v>
      </c>
      <c r="O53" s="258">
        <v>8.2643068725455251</v>
      </c>
      <c r="P53" s="258">
        <v>7.3798124556726812</v>
      </c>
      <c r="Q53" s="258">
        <v>3.6304267013633869</v>
      </c>
      <c r="R53" s="258">
        <v>6.8559025817486514</v>
      </c>
      <c r="S53" s="258">
        <v>6.5235341970248619</v>
      </c>
      <c r="T53" s="258">
        <v>6.9751906397660228</v>
      </c>
      <c r="U53" s="258">
        <v>7.5739607683330696</v>
      </c>
      <c r="V53" s="258">
        <v>7.5809922999925696</v>
      </c>
      <c r="W53" s="258">
        <v>7.4067814159864938</v>
      </c>
      <c r="X53" s="258">
        <v>7.0820037566413667</v>
      </c>
      <c r="Y53" s="258">
        <v>7.192761518675443</v>
      </c>
      <c r="Z53" s="258">
        <v>7.0316246074092845</v>
      </c>
      <c r="AA53" s="258">
        <v>6.8342997866432924</v>
      </c>
      <c r="AB53" s="258">
        <v>6.6009468226859056</v>
      </c>
      <c r="AC53" s="258">
        <v>6.5124391890936337</v>
      </c>
      <c r="AD53" s="258">
        <v>6.3658422461677588</v>
      </c>
      <c r="AE53" s="258">
        <v>6.3003453502672571</v>
      </c>
      <c r="AF53" s="258">
        <v>6.3592018654545228</v>
      </c>
      <c r="AG53" s="258">
        <v>6.2766324704418501</v>
      </c>
      <c r="AH53" s="258">
        <v>6.2135910890464281</v>
      </c>
      <c r="AI53" s="258">
        <v>6.3922002578307655</v>
      </c>
      <c r="AJ53" s="258">
        <v>6.4064610716619086</v>
      </c>
      <c r="AK53" s="258">
        <v>6.4743502426598951</v>
      </c>
      <c r="AL53" s="258">
        <v>6.4558167289187445</v>
      </c>
      <c r="AM53" s="258">
        <v>6.4143640834123161</v>
      </c>
      <c r="AN53" s="258">
        <v>6.4758771504896053</v>
      </c>
      <c r="AO53" s="258">
        <v>6.4813573372171938</v>
      </c>
      <c r="AP53" s="258">
        <v>6.4479796761678081</v>
      </c>
      <c r="AQ53" s="258">
        <v>6.4204448858196024</v>
      </c>
      <c r="AR53" s="258">
        <v>6.3731401997182253</v>
      </c>
      <c r="AS53" s="258">
        <v>6.3495358957307708</v>
      </c>
      <c r="AT53" s="258">
        <v>6.2914270847692251</v>
      </c>
      <c r="AU53" s="258">
        <v>6.2114768367928317</v>
      </c>
      <c r="AV53" s="258">
        <v>6.1034593217221698</v>
      </c>
      <c r="AW53" s="258">
        <v>6.0126904645625245</v>
      </c>
      <c r="AX53" s="258">
        <v>5.7646751387769193</v>
      </c>
      <c r="AY53" s="258">
        <v>5.6269095605287056</v>
      </c>
      <c r="AZ53" s="258">
        <v>5.3705477807984874</v>
      </c>
      <c r="BA53" s="258">
        <v>4.813496845685389</v>
      </c>
    </row>
    <row r="54" spans="1:53" x14ac:dyDescent="0.35">
      <c r="A54" s="256" t="s">
        <v>2725</v>
      </c>
      <c r="B54" s="257" t="s">
        <v>2726</v>
      </c>
      <c r="C54" s="258">
        <v>3819.7917596841407</v>
      </c>
      <c r="D54" s="258">
        <v>3557.3331900000003</v>
      </c>
      <c r="E54" s="258">
        <v>3657.2104399999994</v>
      </c>
      <c r="F54" s="258">
        <v>3487.8694700000005</v>
      </c>
      <c r="G54" s="258">
        <v>3737.6699200000003</v>
      </c>
      <c r="H54" s="258">
        <v>3537.0694589227005</v>
      </c>
      <c r="I54" s="258">
        <v>3666.1709000000001</v>
      </c>
      <c r="J54" s="258">
        <v>3708.7945899999995</v>
      </c>
      <c r="K54" s="258">
        <v>3638.6096300000004</v>
      </c>
      <c r="L54" s="258">
        <v>2689.5669299999995</v>
      </c>
      <c r="M54" s="258">
        <v>3190.1431906727635</v>
      </c>
      <c r="N54" s="258">
        <v>3092.575559454725</v>
      </c>
      <c r="O54" s="258">
        <v>2965.5826392184235</v>
      </c>
      <c r="P54" s="258">
        <v>2969.3292324492945</v>
      </c>
      <c r="Q54" s="258">
        <v>2904.9858590113727</v>
      </c>
      <c r="R54" s="258">
        <v>2827.1881817742387</v>
      </c>
      <c r="S54" s="258">
        <v>2779.2689248657239</v>
      </c>
      <c r="T54" s="258">
        <v>2890.6816811221124</v>
      </c>
      <c r="U54" s="258">
        <v>2646.4369305130331</v>
      </c>
      <c r="V54" s="258">
        <v>2558.9359809447037</v>
      </c>
      <c r="W54" s="258">
        <v>2489.9248242407398</v>
      </c>
      <c r="X54" s="258">
        <v>2489.2191894446369</v>
      </c>
      <c r="Y54" s="258">
        <v>2410.0112188657417</v>
      </c>
      <c r="Z54" s="258">
        <v>2337.5329907782848</v>
      </c>
      <c r="AA54" s="258">
        <v>2310.9903753564727</v>
      </c>
      <c r="AB54" s="258">
        <v>2306.0850961330761</v>
      </c>
      <c r="AC54" s="258">
        <v>2302.5702932342556</v>
      </c>
      <c r="AD54" s="258">
        <v>2296.4381180783666</v>
      </c>
      <c r="AE54" s="258">
        <v>2292.5027092419955</v>
      </c>
      <c r="AF54" s="258">
        <v>2251.6388299576224</v>
      </c>
      <c r="AG54" s="258">
        <v>2190.7593260246731</v>
      </c>
      <c r="AH54" s="258">
        <v>2166.0572009481643</v>
      </c>
      <c r="AI54" s="258">
        <v>2086.0416582300613</v>
      </c>
      <c r="AJ54" s="258">
        <v>2005.6247825329845</v>
      </c>
      <c r="AK54" s="258">
        <v>1929.5158448231587</v>
      </c>
      <c r="AL54" s="258">
        <v>1871.9824825931155</v>
      </c>
      <c r="AM54" s="258">
        <v>1850.7546965631514</v>
      </c>
      <c r="AN54" s="258">
        <v>1799.708199660309</v>
      </c>
      <c r="AO54" s="258">
        <v>1745.6099226715608</v>
      </c>
      <c r="AP54" s="258">
        <v>1700.5628174373198</v>
      </c>
      <c r="AQ54" s="258">
        <v>1654.9529418740649</v>
      </c>
      <c r="AR54" s="258">
        <v>1630.3747553359988</v>
      </c>
      <c r="AS54" s="258">
        <v>1594.6102840402691</v>
      </c>
      <c r="AT54" s="258">
        <v>1535.4134158442093</v>
      </c>
      <c r="AU54" s="258">
        <v>1474.5190397325584</v>
      </c>
      <c r="AV54" s="258">
        <v>1432.600264395355</v>
      </c>
      <c r="AW54" s="258">
        <v>1371.6103654543747</v>
      </c>
      <c r="AX54" s="258">
        <v>1268.5879737496393</v>
      </c>
      <c r="AY54" s="258">
        <v>1224.4300383145621</v>
      </c>
      <c r="AZ54" s="258">
        <v>1104.2167063068064</v>
      </c>
      <c r="BA54" s="258">
        <v>978.91650572423453</v>
      </c>
    </row>
    <row r="55" spans="1:53" x14ac:dyDescent="0.35">
      <c r="A55" s="259" t="s">
        <v>2727</v>
      </c>
      <c r="B55" s="260" t="s">
        <v>2728</v>
      </c>
      <c r="C55" s="261">
        <v>2538.6940239432406</v>
      </c>
      <c r="D55" s="261">
        <v>2396.3175299999998</v>
      </c>
      <c r="E55" s="261">
        <v>2408.1336399999996</v>
      </c>
      <c r="F55" s="261">
        <v>2458.8219599999998</v>
      </c>
      <c r="G55" s="261">
        <v>2639.0632599999994</v>
      </c>
      <c r="H55" s="261">
        <v>2515.8599433021791</v>
      </c>
      <c r="I55" s="261">
        <v>2637.5026399999997</v>
      </c>
      <c r="J55" s="261">
        <v>2685.5486100000007</v>
      </c>
      <c r="K55" s="261">
        <v>2674.4178200000006</v>
      </c>
      <c r="L55" s="261">
        <v>1913.9193700000001</v>
      </c>
      <c r="M55" s="261">
        <v>2346.7066742060542</v>
      </c>
      <c r="N55" s="261">
        <v>2168.8151747298784</v>
      </c>
      <c r="O55" s="261">
        <v>2018.0093135281586</v>
      </c>
      <c r="P55" s="261">
        <v>2020.0601008929748</v>
      </c>
      <c r="Q55" s="261">
        <v>2097.7344975897622</v>
      </c>
      <c r="R55" s="261">
        <v>2005.6299511446409</v>
      </c>
      <c r="S55" s="261">
        <v>1961.0775710380585</v>
      </c>
      <c r="T55" s="261">
        <v>2075.3529739360206</v>
      </c>
      <c r="U55" s="261">
        <v>1958.9691375564316</v>
      </c>
      <c r="V55" s="261">
        <v>1924.0202699224194</v>
      </c>
      <c r="W55" s="261">
        <v>1879.4748993890482</v>
      </c>
      <c r="X55" s="261">
        <v>1868.5216321687192</v>
      </c>
      <c r="Y55" s="261">
        <v>1831.9108185875823</v>
      </c>
      <c r="Z55" s="261">
        <v>1783.1371763428251</v>
      </c>
      <c r="AA55" s="261">
        <v>1762.7502376382072</v>
      </c>
      <c r="AB55" s="261">
        <v>1751.5446986854888</v>
      </c>
      <c r="AC55" s="261">
        <v>1738.7106952074937</v>
      </c>
      <c r="AD55" s="261">
        <v>1724.9526023362014</v>
      </c>
      <c r="AE55" s="261">
        <v>1712.6921461499992</v>
      </c>
      <c r="AF55" s="261">
        <v>1688.4855918423061</v>
      </c>
      <c r="AG55" s="261">
        <v>1645.6467216691174</v>
      </c>
      <c r="AH55" s="261">
        <v>1623.9314749108116</v>
      </c>
      <c r="AI55" s="261">
        <v>1582.1739999016249</v>
      </c>
      <c r="AJ55" s="261">
        <v>1527.8503449339782</v>
      </c>
      <c r="AK55" s="261">
        <v>1480.7136451992155</v>
      </c>
      <c r="AL55" s="261">
        <v>1441.6160864441251</v>
      </c>
      <c r="AM55" s="261">
        <v>1424.4155155472986</v>
      </c>
      <c r="AN55" s="261">
        <v>1388.6464583775924</v>
      </c>
      <c r="AO55" s="261">
        <v>1349.2371051183386</v>
      </c>
      <c r="AP55" s="261">
        <v>1314.8964382628437</v>
      </c>
      <c r="AQ55" s="261">
        <v>1280.349594642875</v>
      </c>
      <c r="AR55" s="261">
        <v>1259.8370542236617</v>
      </c>
      <c r="AS55" s="261">
        <v>1232.4082020741018</v>
      </c>
      <c r="AT55" s="261">
        <v>1188.8212696029821</v>
      </c>
      <c r="AU55" s="261">
        <v>1144.2954419336647</v>
      </c>
      <c r="AV55" s="261">
        <v>1110.1246276057252</v>
      </c>
      <c r="AW55" s="261">
        <v>1062.146196936003</v>
      </c>
      <c r="AX55" s="261">
        <v>987.95089228813254</v>
      </c>
      <c r="AY55" s="261">
        <v>955.16821224758428</v>
      </c>
      <c r="AZ55" s="261">
        <v>872.74606234742703</v>
      </c>
      <c r="BA55" s="261">
        <v>765.41323082300619</v>
      </c>
    </row>
    <row r="56" spans="1:53" x14ac:dyDescent="0.35">
      <c r="A56" s="259" t="s">
        <v>2729</v>
      </c>
      <c r="B56" s="260" t="s">
        <v>2730</v>
      </c>
      <c r="C56" s="261">
        <v>1128.2602464889649</v>
      </c>
      <c r="D56" s="261">
        <v>1030.7156600000001</v>
      </c>
      <c r="E56" s="261">
        <v>1103.8989599999998</v>
      </c>
      <c r="F56" s="261">
        <v>1029.0475100000001</v>
      </c>
      <c r="G56" s="261">
        <v>1098.6066600000001</v>
      </c>
      <c r="H56" s="261">
        <v>1021.2095156205218</v>
      </c>
      <c r="I56" s="261">
        <v>1028.6682600000001</v>
      </c>
      <c r="J56" s="261">
        <v>1023.2459800000001</v>
      </c>
      <c r="K56" s="261">
        <v>964.1918099999998</v>
      </c>
      <c r="L56" s="261">
        <v>775.64756000000011</v>
      </c>
      <c r="M56" s="261">
        <v>843.43651646670889</v>
      </c>
      <c r="N56" s="261">
        <v>868.77805932119713</v>
      </c>
      <c r="O56" s="261">
        <v>892.54323110728978</v>
      </c>
      <c r="P56" s="261">
        <v>887.26473679182243</v>
      </c>
      <c r="Q56" s="261">
        <v>776.41635616700069</v>
      </c>
      <c r="R56" s="261">
        <v>790.38884111970981</v>
      </c>
      <c r="S56" s="261">
        <v>787.92375777274344</v>
      </c>
      <c r="T56" s="261">
        <v>783.60823280927355</v>
      </c>
      <c r="U56" s="261">
        <v>664.49119007218019</v>
      </c>
      <c r="V56" s="261">
        <v>615.26335946861684</v>
      </c>
      <c r="W56" s="261">
        <v>592.0591862390803</v>
      </c>
      <c r="X56" s="261">
        <v>601.44786920561694</v>
      </c>
      <c r="Y56" s="261">
        <v>561.46513781749445</v>
      </c>
      <c r="Z56" s="261">
        <v>538.45257144718698</v>
      </c>
      <c r="AA56" s="261">
        <v>532.31965777690243</v>
      </c>
      <c r="AB56" s="261">
        <v>537.91052231209596</v>
      </c>
      <c r="AC56" s="261">
        <v>546.44982142751496</v>
      </c>
      <c r="AD56" s="261">
        <v>553.22932652926761</v>
      </c>
      <c r="AE56" s="261">
        <v>560.64541595466608</v>
      </c>
      <c r="AF56" s="261">
        <v>544.99488915372297</v>
      </c>
      <c r="AG56" s="261">
        <v>528.02093855641863</v>
      </c>
      <c r="AH56" s="261">
        <v>524.90219081450698</v>
      </c>
      <c r="AI56" s="261">
        <v>488.94821643703727</v>
      </c>
      <c r="AJ56" s="261">
        <v>464.10049704192835</v>
      </c>
      <c r="AK56" s="261">
        <v>436.65662685674005</v>
      </c>
      <c r="AL56" s="261">
        <v>419.05582180573072</v>
      </c>
      <c r="AM56" s="261">
        <v>415.08370290208569</v>
      </c>
      <c r="AN56" s="261">
        <v>400.59188066273043</v>
      </c>
      <c r="AO56" s="261">
        <v>386.50625431149621</v>
      </c>
      <c r="AP56" s="261">
        <v>376.16087951829081</v>
      </c>
      <c r="AQ56" s="261">
        <v>365.50255385019619</v>
      </c>
      <c r="AR56" s="261">
        <v>361.48660033008383</v>
      </c>
      <c r="AS56" s="261">
        <v>353.41674167968233</v>
      </c>
      <c r="AT56" s="261">
        <v>338.11129757175308</v>
      </c>
      <c r="AU56" s="261">
        <v>322.31979519464068</v>
      </c>
      <c r="AV56" s="261">
        <v>314.74826917597687</v>
      </c>
      <c r="AW56" s="261">
        <v>302.14060458643456</v>
      </c>
      <c r="AX56" s="261">
        <v>274.09023701587626</v>
      </c>
      <c r="AY56" s="261">
        <v>263.15929988585845</v>
      </c>
      <c r="AZ56" s="261">
        <v>225.97683504430324</v>
      </c>
      <c r="BA56" s="261">
        <v>208.56387526749688</v>
      </c>
    </row>
    <row r="57" spans="1:53" x14ac:dyDescent="0.3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35">
      <c r="A58" s="259" t="s">
        <v>2733</v>
      </c>
      <c r="B58" s="260" t="s">
        <v>2734</v>
      </c>
      <c r="C58" s="261">
        <v>152.8374892519345</v>
      </c>
      <c r="D58" s="261">
        <v>130.30000000000001</v>
      </c>
      <c r="E58" s="261">
        <v>145.17784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54.982325403649597</v>
      </c>
      <c r="O58" s="261">
        <v>55.030094582975103</v>
      </c>
      <c r="P58" s="261">
        <v>62.004394764497903</v>
      </c>
      <c r="Q58" s="261">
        <v>30.835005254609701</v>
      </c>
      <c r="R58" s="261">
        <v>31.169389509888205</v>
      </c>
      <c r="S58" s="261">
        <v>30.267596054921743</v>
      </c>
      <c r="T58" s="261">
        <v>31.720474376818995</v>
      </c>
      <c r="U58" s="261">
        <v>22.976602884421315</v>
      </c>
      <c r="V58" s="261">
        <v>19.652351553666918</v>
      </c>
      <c r="W58" s="261">
        <v>18.390738612612015</v>
      </c>
      <c r="X58" s="261">
        <v>19.249688070299928</v>
      </c>
      <c r="Y58" s="261">
        <v>16.635262460665349</v>
      </c>
      <c r="Z58" s="261">
        <v>15.943242988272759</v>
      </c>
      <c r="AA58" s="261">
        <v>15.920479941363002</v>
      </c>
      <c r="AB58" s="261">
        <v>16.629875135491766</v>
      </c>
      <c r="AC58" s="261">
        <v>17.409776599246062</v>
      </c>
      <c r="AD58" s="261">
        <v>18.256189212898146</v>
      </c>
      <c r="AE58" s="261">
        <v>19.165147137330198</v>
      </c>
      <c r="AF58" s="261">
        <v>18.158348961593493</v>
      </c>
      <c r="AG58" s="261">
        <v>17.091665799137797</v>
      </c>
      <c r="AH58" s="261">
        <v>17.223535222844664</v>
      </c>
      <c r="AI58" s="261">
        <v>14.919441891399634</v>
      </c>
      <c r="AJ58" s="261">
        <v>13.673940557078152</v>
      </c>
      <c r="AK58" s="261">
        <v>12.145572767203612</v>
      </c>
      <c r="AL58" s="261">
        <v>11.31057434326004</v>
      </c>
      <c r="AM58" s="261">
        <v>11.255478113767268</v>
      </c>
      <c r="AN58" s="261">
        <v>10.469860619986303</v>
      </c>
      <c r="AO58" s="261">
        <v>9.86656324172578</v>
      </c>
      <c r="AP58" s="261">
        <v>9.5054996561856839</v>
      </c>
      <c r="AQ58" s="261">
        <v>9.1007933809941992</v>
      </c>
      <c r="AR58" s="261">
        <v>9.0511007822536786</v>
      </c>
      <c r="AS58" s="261">
        <v>8.7853402864854591</v>
      </c>
      <c r="AT58" s="261">
        <v>8.4808486694738949</v>
      </c>
      <c r="AU58" s="261">
        <v>7.9038026042527827</v>
      </c>
      <c r="AV58" s="261">
        <v>7.7273676136529392</v>
      </c>
      <c r="AW58" s="261">
        <v>7.3235639319369792</v>
      </c>
      <c r="AX58" s="261">
        <v>6.5468444456306667</v>
      </c>
      <c r="AY58" s="261">
        <v>6.1025261811194751</v>
      </c>
      <c r="AZ58" s="261">
        <v>5.4938089150759915</v>
      </c>
      <c r="BA58" s="261">
        <v>4.9393996337318331</v>
      </c>
    </row>
    <row r="59" spans="1:53" x14ac:dyDescent="0.3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35">
      <c r="A60" s="253" t="s">
        <v>2737</v>
      </c>
      <c r="B60" s="254" t="s">
        <v>2738</v>
      </c>
      <c r="C60" s="255">
        <v>308.48924537964018</v>
      </c>
      <c r="D60" s="255">
        <v>315.94214999999997</v>
      </c>
      <c r="E60" s="255">
        <v>313.75840999999997</v>
      </c>
      <c r="F60" s="255">
        <v>334.49023999999997</v>
      </c>
      <c r="G60" s="255">
        <v>100.50873</v>
      </c>
      <c r="H60" s="255">
        <v>100.84109259311221</v>
      </c>
      <c r="I60" s="255">
        <v>96.410570000000007</v>
      </c>
      <c r="J60" s="255">
        <v>101.59488</v>
      </c>
      <c r="K60" s="255">
        <v>99.463959999999986</v>
      </c>
      <c r="L60" s="255">
        <v>92.688159999999996</v>
      </c>
      <c r="M60" s="255">
        <v>86.487429801173903</v>
      </c>
      <c r="N60" s="255">
        <v>84.717926104188564</v>
      </c>
      <c r="O60" s="255">
        <v>93.769275167708955</v>
      </c>
      <c r="P60" s="255">
        <v>93.770202635209003</v>
      </c>
      <c r="Q60" s="255">
        <v>97.945904042474581</v>
      </c>
      <c r="R60" s="255">
        <v>97.257698392801416</v>
      </c>
      <c r="S60" s="255">
        <v>100.87274341846981</v>
      </c>
      <c r="T60" s="255">
        <v>97.010796242570905</v>
      </c>
      <c r="U60" s="255">
        <v>116.375229442872</v>
      </c>
      <c r="V60" s="255">
        <v>125.00384938608288</v>
      </c>
      <c r="W60" s="255">
        <v>124.36107314092331</v>
      </c>
      <c r="X60" s="255">
        <v>120.4961430503074</v>
      </c>
      <c r="Y60" s="255">
        <v>129.58766972956414</v>
      </c>
      <c r="Z60" s="255">
        <v>128.13587328672659</v>
      </c>
      <c r="AA60" s="255">
        <v>126.51906335513941</v>
      </c>
      <c r="AB60" s="255">
        <v>122.08371207802566</v>
      </c>
      <c r="AC60" s="255">
        <v>118.17926490443433</v>
      </c>
      <c r="AD60" s="255">
        <v>114.22237192706433</v>
      </c>
      <c r="AE60" s="255">
        <v>110.65770450965552</v>
      </c>
      <c r="AF60" s="255">
        <v>113.22237039168277</v>
      </c>
      <c r="AG60" s="255">
        <v>114.19646499673141</v>
      </c>
      <c r="AH60" s="255">
        <v>111.58325601192664</v>
      </c>
      <c r="AI60" s="255">
        <v>118.83915284185619</v>
      </c>
      <c r="AJ60" s="255">
        <v>120.56195313987502</v>
      </c>
      <c r="AK60" s="255">
        <v>124.37562517549257</v>
      </c>
      <c r="AL60" s="255">
        <v>124.66264119456869</v>
      </c>
      <c r="AM60" s="255">
        <v>123.17032923438563</v>
      </c>
      <c r="AN60" s="255">
        <v>125.48939212486802</v>
      </c>
      <c r="AO60" s="255">
        <v>125.81941004130178</v>
      </c>
      <c r="AP60" s="255">
        <v>124.55060181720344</v>
      </c>
      <c r="AQ60" s="255">
        <v>123.55420048950981</v>
      </c>
      <c r="AR60" s="255">
        <v>121.32919789065171</v>
      </c>
      <c r="AS60" s="255">
        <v>120.26404207891957</v>
      </c>
      <c r="AT60" s="255">
        <v>116.20036332387325</v>
      </c>
      <c r="AU60" s="255">
        <v>115.11539642076035</v>
      </c>
      <c r="AV60" s="255">
        <v>111.49269187406901</v>
      </c>
      <c r="AW60" s="255">
        <v>108.37021279599999</v>
      </c>
      <c r="AX60" s="255">
        <v>100.37286215875601</v>
      </c>
      <c r="AY60" s="255">
        <v>91.412941487630903</v>
      </c>
      <c r="AZ60" s="255">
        <v>82.748524446747822</v>
      </c>
      <c r="BA60" s="255">
        <v>76.168030628675908</v>
      </c>
    </row>
    <row r="61" spans="1:53" x14ac:dyDescent="0.3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3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3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3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3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3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3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3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3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3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3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3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3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3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3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3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3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3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35">
      <c r="A79" s="253" t="s">
        <v>2617</v>
      </c>
      <c r="B79" s="254" t="s">
        <v>2775</v>
      </c>
      <c r="C79" s="255">
        <v>168.00759124136141</v>
      </c>
      <c r="D79" s="255">
        <v>155.79939999999999</v>
      </c>
      <c r="E79" s="255">
        <v>150.99690999999996</v>
      </c>
      <c r="F79" s="255">
        <v>157.39381999999998</v>
      </c>
      <c r="G79" s="255">
        <v>165.57796999999999</v>
      </c>
      <c r="H79" s="255">
        <v>241.02008598387454</v>
      </c>
      <c r="I79" s="255">
        <v>250.71884999999997</v>
      </c>
      <c r="J79" s="255">
        <v>262.98567000000003</v>
      </c>
      <c r="K79" s="255">
        <v>258.89295000000004</v>
      </c>
      <c r="L79" s="255">
        <v>204.80113</v>
      </c>
      <c r="M79" s="255">
        <v>246.41657012283503</v>
      </c>
      <c r="N79" s="255">
        <v>254.44483798722754</v>
      </c>
      <c r="O79" s="255">
        <v>258.31541732407999</v>
      </c>
      <c r="P79" s="255">
        <v>266.69901224402827</v>
      </c>
      <c r="Q79" s="255">
        <v>1106.4247775736546</v>
      </c>
      <c r="R79" s="255">
        <v>1089.0593724741259</v>
      </c>
      <c r="S79" s="255">
        <v>1058.9407751447341</v>
      </c>
      <c r="T79" s="255">
        <v>1110.5618751828058</v>
      </c>
      <c r="U79" s="255">
        <v>1117.0954896464341</v>
      </c>
      <c r="V79" s="255">
        <v>1144.529780333088</v>
      </c>
      <c r="W79" s="255">
        <v>1134.0314598662653</v>
      </c>
      <c r="X79" s="255">
        <v>1124.4997981340825</v>
      </c>
      <c r="Y79" s="255">
        <v>1153.609447264535</v>
      </c>
      <c r="Z79" s="255">
        <v>1146.8683561235644</v>
      </c>
      <c r="AA79" s="255">
        <v>1139.5223571967599</v>
      </c>
      <c r="AB79" s="255">
        <v>1123.6236796848423</v>
      </c>
      <c r="AC79" s="255">
        <v>1114.1467177988718</v>
      </c>
      <c r="AD79" s="255">
        <v>1107.3426076968879</v>
      </c>
      <c r="AE79" s="255">
        <v>1104.5615190162985</v>
      </c>
      <c r="AF79" s="255">
        <v>1118.8203281715134</v>
      </c>
      <c r="AG79" s="255">
        <v>1113.8677042085139</v>
      </c>
      <c r="AH79" s="255">
        <v>1104.3231431018817</v>
      </c>
      <c r="AI79" s="255">
        <v>1125.7861405714063</v>
      </c>
      <c r="AJ79" s="255">
        <v>1120.6903634832963</v>
      </c>
      <c r="AK79" s="255">
        <v>1119.3510183972683</v>
      </c>
      <c r="AL79" s="255">
        <v>1109.0963308454129</v>
      </c>
      <c r="AM79" s="255">
        <v>1103.1183719634651</v>
      </c>
      <c r="AN79" s="255">
        <v>1105.6056688626049</v>
      </c>
      <c r="AO79" s="255">
        <v>1100.868170102972</v>
      </c>
      <c r="AP79" s="255">
        <v>1093.3670815866703</v>
      </c>
      <c r="AQ79" s="255">
        <v>1083.8274738934381</v>
      </c>
      <c r="AR79" s="255">
        <v>1073.1137993971345</v>
      </c>
      <c r="AS79" s="255">
        <v>1065.2793045407018</v>
      </c>
      <c r="AT79" s="255">
        <v>1048.1537805119733</v>
      </c>
      <c r="AU79" s="255">
        <v>1025.6157702151006</v>
      </c>
      <c r="AV79" s="255">
        <v>998.09862275214596</v>
      </c>
      <c r="AW79" s="255">
        <v>970.02326913363254</v>
      </c>
      <c r="AX79" s="255">
        <v>934.36315848253798</v>
      </c>
      <c r="AY79" s="255">
        <v>874.26912209824445</v>
      </c>
      <c r="AZ79" s="255">
        <v>835.89708658730876</v>
      </c>
      <c r="BA79" s="255">
        <v>777.80241119167385</v>
      </c>
    </row>
    <row r="80" spans="1:53" x14ac:dyDescent="0.3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0.21496130696474999</v>
      </c>
      <c r="O80" s="255">
        <v>0</v>
      </c>
      <c r="P80" s="255">
        <v>0</v>
      </c>
      <c r="Q80" s="255">
        <v>0</v>
      </c>
      <c r="R80" s="255">
        <v>2.3884937491346632E-2</v>
      </c>
      <c r="S80" s="255">
        <v>2.2356465201218121E-2</v>
      </c>
      <c r="T80" s="255">
        <v>2.4273984227158443E-2</v>
      </c>
      <c r="U80" s="255">
        <v>2.6034419956552805E-2</v>
      </c>
      <c r="V80" s="255">
        <v>2.62921339585791E-2</v>
      </c>
      <c r="W80" s="255">
        <v>2.5401511502476444E-2</v>
      </c>
      <c r="X80" s="255">
        <v>2.410417010644823E-2</v>
      </c>
      <c r="Y80" s="255">
        <v>2.4141845424234209E-2</v>
      </c>
      <c r="Z80" s="255">
        <v>2.2974576435128815E-2</v>
      </c>
      <c r="AA80" s="255">
        <v>2.1973274005049833E-2</v>
      </c>
      <c r="AB80" s="255">
        <v>2.0740609864482788E-2</v>
      </c>
      <c r="AC80" s="255">
        <v>1.9664448028304207E-2</v>
      </c>
      <c r="AD80" s="255">
        <v>1.8677729923840716E-2</v>
      </c>
      <c r="AE80" s="255">
        <v>1.777525645576385E-2</v>
      </c>
      <c r="AF80" s="255">
        <v>1.7336051014267544E-2</v>
      </c>
      <c r="AG80" s="255">
        <v>1.664783544756783E-2</v>
      </c>
      <c r="AH80" s="255">
        <v>1.5786167712897595E-2</v>
      </c>
      <c r="AI80" s="255">
        <v>1.5709660756812637E-2</v>
      </c>
      <c r="AJ80" s="255">
        <v>1.5011964483007781E-2</v>
      </c>
      <c r="AK80" s="255">
        <v>1.4629738430857152E-2</v>
      </c>
      <c r="AL80" s="255">
        <v>1.4128682747028269E-2</v>
      </c>
      <c r="AM80" s="255">
        <v>1.3550563916824446E-2</v>
      </c>
      <c r="AN80" s="255">
        <v>1.3065974055333116E-2</v>
      </c>
      <c r="AO80" s="255">
        <v>1.2500484080813926E-2</v>
      </c>
      <c r="AP80" s="255">
        <v>1.1923111164898449E-2</v>
      </c>
      <c r="AQ80" s="255">
        <v>1.1381343501979248E-2</v>
      </c>
      <c r="AR80" s="255">
        <v>1.0865691294978627E-2</v>
      </c>
      <c r="AS80" s="255">
        <v>1.0400895880637782E-2</v>
      </c>
      <c r="AT80" s="255">
        <v>9.7985546995480281E-3</v>
      </c>
      <c r="AU80" s="255">
        <v>9.3195374733217925E-3</v>
      </c>
      <c r="AV80" s="255">
        <v>8.7711464343737926E-3</v>
      </c>
      <c r="AW80" s="255">
        <v>8.2023279714581454E-3</v>
      </c>
      <c r="AX80" s="255">
        <v>7.7741588551182858E-3</v>
      </c>
      <c r="AY80" s="255">
        <v>7.4358322835027229E-3</v>
      </c>
      <c r="AZ80" s="255">
        <v>7.0083857420539693E-3</v>
      </c>
      <c r="BA80" s="255">
        <v>5.7277146652792476E-3</v>
      </c>
    </row>
    <row r="81" spans="1:53" x14ac:dyDescent="0.3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0.21496130696474999</v>
      </c>
      <c r="O81" s="258">
        <v>0</v>
      </c>
      <c r="P81" s="258">
        <v>0</v>
      </c>
      <c r="Q81" s="258">
        <v>0</v>
      </c>
      <c r="R81" s="258">
        <v>2.3884937491346632E-2</v>
      </c>
      <c r="S81" s="258">
        <v>2.2356465201218121E-2</v>
      </c>
      <c r="T81" s="258">
        <v>2.4273984227158443E-2</v>
      </c>
      <c r="U81" s="258">
        <v>2.6034419956552805E-2</v>
      </c>
      <c r="V81" s="258">
        <v>2.62921339585791E-2</v>
      </c>
      <c r="W81" s="258">
        <v>2.5401511502476444E-2</v>
      </c>
      <c r="X81" s="258">
        <v>2.410417010644823E-2</v>
      </c>
      <c r="Y81" s="258">
        <v>2.4141845424234209E-2</v>
      </c>
      <c r="Z81" s="258">
        <v>2.2974576435128815E-2</v>
      </c>
      <c r="AA81" s="258">
        <v>2.1973274005049833E-2</v>
      </c>
      <c r="AB81" s="258">
        <v>2.0740609864482788E-2</v>
      </c>
      <c r="AC81" s="258">
        <v>1.9664448028304207E-2</v>
      </c>
      <c r="AD81" s="258">
        <v>1.8677729923840716E-2</v>
      </c>
      <c r="AE81" s="258">
        <v>1.777525645576385E-2</v>
      </c>
      <c r="AF81" s="258">
        <v>1.7336051014267544E-2</v>
      </c>
      <c r="AG81" s="258">
        <v>1.664783544756783E-2</v>
      </c>
      <c r="AH81" s="258">
        <v>1.5786167712897595E-2</v>
      </c>
      <c r="AI81" s="258">
        <v>1.5709660756812637E-2</v>
      </c>
      <c r="AJ81" s="258">
        <v>1.5011964483007781E-2</v>
      </c>
      <c r="AK81" s="258">
        <v>1.4629738430857152E-2</v>
      </c>
      <c r="AL81" s="258">
        <v>1.4128682747028269E-2</v>
      </c>
      <c r="AM81" s="258">
        <v>1.3550563916824446E-2</v>
      </c>
      <c r="AN81" s="258">
        <v>1.3065974055333116E-2</v>
      </c>
      <c r="AO81" s="258">
        <v>1.2500484080813926E-2</v>
      </c>
      <c r="AP81" s="258">
        <v>1.1923111164898449E-2</v>
      </c>
      <c r="AQ81" s="258">
        <v>1.1381343501979248E-2</v>
      </c>
      <c r="AR81" s="258">
        <v>1.0865691294978627E-2</v>
      </c>
      <c r="AS81" s="258">
        <v>1.0400895880637782E-2</v>
      </c>
      <c r="AT81" s="258">
        <v>9.7985546995480281E-3</v>
      </c>
      <c r="AU81" s="258">
        <v>9.3195374733217925E-3</v>
      </c>
      <c r="AV81" s="258">
        <v>8.7711464343737926E-3</v>
      </c>
      <c r="AW81" s="258">
        <v>8.2023279714581454E-3</v>
      </c>
      <c r="AX81" s="258">
        <v>7.7741588551182858E-3</v>
      </c>
      <c r="AY81" s="258">
        <v>7.4358322835027229E-3</v>
      </c>
      <c r="AZ81" s="258">
        <v>7.0083857420539693E-3</v>
      </c>
      <c r="BA81" s="258">
        <v>5.7277146652792476E-3</v>
      </c>
    </row>
    <row r="82" spans="1:53" x14ac:dyDescent="0.3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3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3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3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activeCell="C1" sqref="C1:R1048576"/>
    </sheetView>
  </sheetViews>
  <sheetFormatPr defaultRowHeight="14.5" x14ac:dyDescent="0.35"/>
  <cols>
    <col min="1" max="1" width="41.54296875" customWidth="1"/>
  </cols>
  <sheetData>
    <row r="1" spans="1:53" x14ac:dyDescent="0.35">
      <c r="A1" s="245" t="s">
        <v>2625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35">
      <c r="A2" s="250" t="s">
        <v>2627</v>
      </c>
      <c r="B2" s="251" t="s">
        <v>2628</v>
      </c>
      <c r="C2" s="252">
        <v>623480.25842631084</v>
      </c>
      <c r="D2" s="252">
        <v>626073.39980000001</v>
      </c>
      <c r="E2" s="252">
        <v>618825.43595999992</v>
      </c>
      <c r="F2" s="252">
        <v>628670.19412999996</v>
      </c>
      <c r="G2" s="252">
        <v>638380.62278000009</v>
      </c>
      <c r="H2" s="252">
        <v>640472.05795294058</v>
      </c>
      <c r="I2" s="252">
        <v>642203.60285999998</v>
      </c>
      <c r="J2" s="252">
        <v>635216.81692000001</v>
      </c>
      <c r="K2" s="252">
        <v>634921.27807999996</v>
      </c>
      <c r="L2" s="252">
        <v>591630.29995000002</v>
      </c>
      <c r="M2" s="252">
        <v>586737.58675099537</v>
      </c>
      <c r="N2" s="252">
        <v>572353.30867214105</v>
      </c>
      <c r="O2" s="252">
        <v>571584.00447293476</v>
      </c>
      <c r="P2" s="252">
        <v>547123.31464980461</v>
      </c>
      <c r="Q2" s="252">
        <v>550225.38740599144</v>
      </c>
      <c r="R2" s="252">
        <v>578909.62830073887</v>
      </c>
      <c r="S2" s="252">
        <v>583329.98864770459</v>
      </c>
      <c r="T2" s="252">
        <v>585523.99015085818</v>
      </c>
      <c r="U2" s="252">
        <v>585776.29274930723</v>
      </c>
      <c r="V2" s="252">
        <v>587154.25404957321</v>
      </c>
      <c r="W2" s="252">
        <v>584108.97851899907</v>
      </c>
      <c r="X2" s="252">
        <v>583350.03529184626</v>
      </c>
      <c r="Y2" s="252">
        <v>580024.81402487797</v>
      </c>
      <c r="Z2" s="252">
        <v>576119.91376382811</v>
      </c>
      <c r="AA2" s="252">
        <v>570713.35166201228</v>
      </c>
      <c r="AB2" s="252">
        <v>565813.60209456924</v>
      </c>
      <c r="AC2" s="252">
        <v>562761.65692788316</v>
      </c>
      <c r="AD2" s="252">
        <v>558114.9472892168</v>
      </c>
      <c r="AE2" s="252">
        <v>555987.03814331791</v>
      </c>
      <c r="AF2" s="252">
        <v>553356.31531011185</v>
      </c>
      <c r="AG2" s="252">
        <v>549526.98679088836</v>
      </c>
      <c r="AH2" s="252">
        <v>547784.53091997956</v>
      </c>
      <c r="AI2" s="252">
        <v>545414.76177077915</v>
      </c>
      <c r="AJ2" s="252">
        <v>542190.34995672374</v>
      </c>
      <c r="AK2" s="252">
        <v>538949.75841916213</v>
      </c>
      <c r="AL2" s="252">
        <v>533333.99172472802</v>
      </c>
      <c r="AM2" s="252">
        <v>531543.27342241304</v>
      </c>
      <c r="AN2" s="252">
        <v>526848.36046007741</v>
      </c>
      <c r="AO2" s="252">
        <v>522987.93516660976</v>
      </c>
      <c r="AP2" s="252">
        <v>518940.63644868787</v>
      </c>
      <c r="AQ2" s="252">
        <v>514674.57819339848</v>
      </c>
      <c r="AR2" s="252">
        <v>509011.8464638507</v>
      </c>
      <c r="AS2" s="252">
        <v>504839.39957317326</v>
      </c>
      <c r="AT2" s="252">
        <v>499699.6192220106</v>
      </c>
      <c r="AU2" s="252">
        <v>495419.73416544968</v>
      </c>
      <c r="AV2" s="252">
        <v>491702.03923186666</v>
      </c>
      <c r="AW2" s="252">
        <v>488241.71613824519</v>
      </c>
      <c r="AX2" s="252">
        <v>483421.12169392791</v>
      </c>
      <c r="AY2" s="252">
        <v>479877.17058114841</v>
      </c>
      <c r="AZ2" s="252">
        <v>476245.83979734551</v>
      </c>
      <c r="BA2" s="252">
        <v>471470.92848586425</v>
      </c>
    </row>
    <row r="3" spans="1:53" x14ac:dyDescent="0.35">
      <c r="A3" s="253" t="s">
        <v>2629</v>
      </c>
      <c r="B3" s="254" t="s">
        <v>2630</v>
      </c>
      <c r="C3" s="255">
        <v>0</v>
      </c>
      <c r="D3" s="255">
        <v>0</v>
      </c>
      <c r="E3" s="255">
        <v>0</v>
      </c>
      <c r="F3" s="255">
        <v>0</v>
      </c>
      <c r="G3" s="255">
        <v>0</v>
      </c>
      <c r="H3" s="255">
        <v>0</v>
      </c>
      <c r="I3" s="255">
        <v>0</v>
      </c>
      <c r="J3" s="255">
        <v>0</v>
      </c>
      <c r="K3" s="255">
        <v>0</v>
      </c>
      <c r="L3" s="255">
        <v>0</v>
      </c>
      <c r="M3" s="255">
        <v>0</v>
      </c>
      <c r="N3" s="255">
        <v>0</v>
      </c>
      <c r="O3" s="255">
        <v>0</v>
      </c>
      <c r="P3" s="255">
        <v>0</v>
      </c>
      <c r="Q3" s="255">
        <v>0</v>
      </c>
      <c r="R3" s="255">
        <v>0</v>
      </c>
      <c r="S3" s="255">
        <v>0</v>
      </c>
      <c r="T3" s="255">
        <v>0</v>
      </c>
      <c r="U3" s="255">
        <v>0</v>
      </c>
      <c r="V3" s="255">
        <v>0</v>
      </c>
      <c r="W3" s="255">
        <v>0</v>
      </c>
      <c r="X3" s="255">
        <v>0</v>
      </c>
      <c r="Y3" s="255">
        <v>0</v>
      </c>
      <c r="Z3" s="255">
        <v>0</v>
      </c>
      <c r="AA3" s="255">
        <v>0</v>
      </c>
      <c r="AB3" s="255">
        <v>0</v>
      </c>
      <c r="AC3" s="255">
        <v>0</v>
      </c>
      <c r="AD3" s="255">
        <v>0</v>
      </c>
      <c r="AE3" s="255">
        <v>0</v>
      </c>
      <c r="AF3" s="255">
        <v>0</v>
      </c>
      <c r="AG3" s="255">
        <v>0</v>
      </c>
      <c r="AH3" s="255">
        <v>0</v>
      </c>
      <c r="AI3" s="255">
        <v>0</v>
      </c>
      <c r="AJ3" s="255">
        <v>0</v>
      </c>
      <c r="AK3" s="255">
        <v>0</v>
      </c>
      <c r="AL3" s="255">
        <v>0</v>
      </c>
      <c r="AM3" s="255">
        <v>0</v>
      </c>
      <c r="AN3" s="255">
        <v>0</v>
      </c>
      <c r="AO3" s="255">
        <v>0</v>
      </c>
      <c r="AP3" s="255">
        <v>0</v>
      </c>
      <c r="AQ3" s="255">
        <v>0</v>
      </c>
      <c r="AR3" s="255">
        <v>0</v>
      </c>
      <c r="AS3" s="255">
        <v>0</v>
      </c>
      <c r="AT3" s="255">
        <v>0</v>
      </c>
      <c r="AU3" s="255">
        <v>0</v>
      </c>
      <c r="AV3" s="255">
        <v>0</v>
      </c>
      <c r="AW3" s="255">
        <v>0</v>
      </c>
      <c r="AX3" s="255">
        <v>0</v>
      </c>
      <c r="AY3" s="255">
        <v>0</v>
      </c>
      <c r="AZ3" s="255">
        <v>0</v>
      </c>
      <c r="BA3" s="255">
        <v>0</v>
      </c>
    </row>
    <row r="4" spans="1:53" x14ac:dyDescent="0.35">
      <c r="A4" s="256" t="s">
        <v>2631</v>
      </c>
      <c r="B4" s="257" t="s">
        <v>2632</v>
      </c>
      <c r="C4" s="258">
        <v>0</v>
      </c>
      <c r="D4" s="258">
        <v>0</v>
      </c>
      <c r="E4" s="258">
        <v>0</v>
      </c>
      <c r="F4" s="258">
        <v>0</v>
      </c>
      <c r="G4" s="258">
        <v>0</v>
      </c>
      <c r="H4" s="258">
        <v>0</v>
      </c>
      <c r="I4" s="258">
        <v>0</v>
      </c>
      <c r="J4" s="258">
        <v>0</v>
      </c>
      <c r="K4" s="258">
        <v>0</v>
      </c>
      <c r="L4" s="258">
        <v>0</v>
      </c>
      <c r="M4" s="258">
        <v>0</v>
      </c>
      <c r="N4" s="258">
        <v>0</v>
      </c>
      <c r="O4" s="258">
        <v>0</v>
      </c>
      <c r="P4" s="258">
        <v>0</v>
      </c>
      <c r="Q4" s="258">
        <v>0</v>
      </c>
      <c r="R4" s="258">
        <v>0</v>
      </c>
      <c r="S4" s="258">
        <v>0</v>
      </c>
      <c r="T4" s="258">
        <v>0</v>
      </c>
      <c r="U4" s="258">
        <v>0</v>
      </c>
      <c r="V4" s="258">
        <v>0</v>
      </c>
      <c r="W4" s="258">
        <v>0</v>
      </c>
      <c r="X4" s="258">
        <v>0</v>
      </c>
      <c r="Y4" s="258">
        <v>0</v>
      </c>
      <c r="Z4" s="258">
        <v>0</v>
      </c>
      <c r="AA4" s="258">
        <v>0</v>
      </c>
      <c r="AB4" s="258">
        <v>0</v>
      </c>
      <c r="AC4" s="258">
        <v>0</v>
      </c>
      <c r="AD4" s="258">
        <v>0</v>
      </c>
      <c r="AE4" s="258">
        <v>0</v>
      </c>
      <c r="AF4" s="258">
        <v>0</v>
      </c>
      <c r="AG4" s="258">
        <v>0</v>
      </c>
      <c r="AH4" s="258">
        <v>0</v>
      </c>
      <c r="AI4" s="258">
        <v>0</v>
      </c>
      <c r="AJ4" s="258">
        <v>0</v>
      </c>
      <c r="AK4" s="258">
        <v>0</v>
      </c>
      <c r="AL4" s="258">
        <v>0</v>
      </c>
      <c r="AM4" s="258">
        <v>0</v>
      </c>
      <c r="AN4" s="258">
        <v>0</v>
      </c>
      <c r="AO4" s="258">
        <v>0</v>
      </c>
      <c r="AP4" s="258">
        <v>0</v>
      </c>
      <c r="AQ4" s="258">
        <v>0</v>
      </c>
      <c r="AR4" s="258">
        <v>0</v>
      </c>
      <c r="AS4" s="258">
        <v>0</v>
      </c>
      <c r="AT4" s="258">
        <v>0</v>
      </c>
      <c r="AU4" s="258">
        <v>0</v>
      </c>
      <c r="AV4" s="258">
        <v>0</v>
      </c>
      <c r="AW4" s="258">
        <v>0</v>
      </c>
      <c r="AX4" s="258">
        <v>0</v>
      </c>
      <c r="AY4" s="258">
        <v>0</v>
      </c>
      <c r="AZ4" s="258">
        <v>0</v>
      </c>
      <c r="BA4" s="258">
        <v>0</v>
      </c>
    </row>
    <row r="5" spans="1:53" x14ac:dyDescent="0.35">
      <c r="A5" s="259" t="s">
        <v>2633</v>
      </c>
      <c r="B5" s="260" t="s">
        <v>2634</v>
      </c>
      <c r="C5" s="261">
        <v>0</v>
      </c>
      <c r="D5" s="261">
        <v>0</v>
      </c>
      <c r="E5" s="261">
        <v>0</v>
      </c>
      <c r="F5" s="261">
        <v>0</v>
      </c>
      <c r="G5" s="261">
        <v>0</v>
      </c>
      <c r="H5" s="261">
        <v>0</v>
      </c>
      <c r="I5" s="261">
        <v>0</v>
      </c>
      <c r="J5" s="261">
        <v>0</v>
      </c>
      <c r="K5" s="261">
        <v>0</v>
      </c>
      <c r="L5" s="261">
        <v>0</v>
      </c>
      <c r="M5" s="261">
        <v>0</v>
      </c>
      <c r="N5" s="261">
        <v>0</v>
      </c>
      <c r="O5" s="261">
        <v>0</v>
      </c>
      <c r="P5" s="261">
        <v>0</v>
      </c>
      <c r="Q5" s="261">
        <v>0</v>
      </c>
      <c r="R5" s="261">
        <v>0</v>
      </c>
      <c r="S5" s="261">
        <v>0</v>
      </c>
      <c r="T5" s="261">
        <v>0</v>
      </c>
      <c r="U5" s="261">
        <v>0</v>
      </c>
      <c r="V5" s="261">
        <v>0</v>
      </c>
      <c r="W5" s="261">
        <v>0</v>
      </c>
      <c r="X5" s="261">
        <v>0</v>
      </c>
      <c r="Y5" s="261">
        <v>0</v>
      </c>
      <c r="Z5" s="261">
        <v>0</v>
      </c>
      <c r="AA5" s="261">
        <v>0</v>
      </c>
      <c r="AB5" s="261">
        <v>0</v>
      </c>
      <c r="AC5" s="261">
        <v>0</v>
      </c>
      <c r="AD5" s="261">
        <v>0</v>
      </c>
      <c r="AE5" s="261">
        <v>0</v>
      </c>
      <c r="AF5" s="261">
        <v>0</v>
      </c>
      <c r="AG5" s="261">
        <v>0</v>
      </c>
      <c r="AH5" s="261">
        <v>0</v>
      </c>
      <c r="AI5" s="261">
        <v>0</v>
      </c>
      <c r="AJ5" s="261">
        <v>0</v>
      </c>
      <c r="AK5" s="261">
        <v>0</v>
      </c>
      <c r="AL5" s="261">
        <v>0</v>
      </c>
      <c r="AM5" s="261">
        <v>0</v>
      </c>
      <c r="AN5" s="261">
        <v>0</v>
      </c>
      <c r="AO5" s="261">
        <v>0</v>
      </c>
      <c r="AP5" s="261">
        <v>0</v>
      </c>
      <c r="AQ5" s="261">
        <v>0</v>
      </c>
      <c r="AR5" s="261">
        <v>0</v>
      </c>
      <c r="AS5" s="261">
        <v>0</v>
      </c>
      <c r="AT5" s="261">
        <v>0</v>
      </c>
      <c r="AU5" s="261">
        <v>0</v>
      </c>
      <c r="AV5" s="261">
        <v>0</v>
      </c>
      <c r="AW5" s="261">
        <v>0</v>
      </c>
      <c r="AX5" s="261">
        <v>0</v>
      </c>
      <c r="AY5" s="261">
        <v>0</v>
      </c>
      <c r="AZ5" s="261">
        <v>0</v>
      </c>
      <c r="BA5" s="261">
        <v>0</v>
      </c>
    </row>
    <row r="6" spans="1:53" x14ac:dyDescent="0.3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35">
      <c r="A7" s="262" t="s">
        <v>2637</v>
      </c>
      <c r="B7" s="263" t="s">
        <v>2638</v>
      </c>
      <c r="C7" s="264">
        <v>0</v>
      </c>
      <c r="D7" s="264">
        <v>0</v>
      </c>
      <c r="E7" s="264">
        <v>0</v>
      </c>
      <c r="F7" s="264">
        <v>0</v>
      </c>
      <c r="G7" s="264">
        <v>0</v>
      </c>
      <c r="H7" s="264">
        <v>0</v>
      </c>
      <c r="I7" s="264">
        <v>0</v>
      </c>
      <c r="J7" s="264">
        <v>0</v>
      </c>
      <c r="K7" s="264">
        <v>0</v>
      </c>
      <c r="L7" s="264">
        <v>0</v>
      </c>
      <c r="M7" s="264">
        <v>0</v>
      </c>
      <c r="N7" s="264">
        <v>0</v>
      </c>
      <c r="O7" s="264">
        <v>0</v>
      </c>
      <c r="P7" s="264">
        <v>0</v>
      </c>
      <c r="Q7" s="264">
        <v>0</v>
      </c>
      <c r="R7" s="264">
        <v>0</v>
      </c>
      <c r="S7" s="264">
        <v>0</v>
      </c>
      <c r="T7" s="264">
        <v>0</v>
      </c>
      <c r="U7" s="264">
        <v>0</v>
      </c>
      <c r="V7" s="264">
        <v>0</v>
      </c>
      <c r="W7" s="264">
        <v>0</v>
      </c>
      <c r="X7" s="264">
        <v>0</v>
      </c>
      <c r="Y7" s="264">
        <v>0</v>
      </c>
      <c r="Z7" s="264">
        <v>0</v>
      </c>
      <c r="AA7" s="264">
        <v>0</v>
      </c>
      <c r="AB7" s="264">
        <v>0</v>
      </c>
      <c r="AC7" s="264">
        <v>0</v>
      </c>
      <c r="AD7" s="264">
        <v>0</v>
      </c>
      <c r="AE7" s="264">
        <v>0</v>
      </c>
      <c r="AF7" s="264">
        <v>0</v>
      </c>
      <c r="AG7" s="264">
        <v>0</v>
      </c>
      <c r="AH7" s="264">
        <v>0</v>
      </c>
      <c r="AI7" s="264">
        <v>0</v>
      </c>
      <c r="AJ7" s="264">
        <v>0</v>
      </c>
      <c r="AK7" s="264">
        <v>0</v>
      </c>
      <c r="AL7" s="264">
        <v>0</v>
      </c>
      <c r="AM7" s="264">
        <v>0</v>
      </c>
      <c r="AN7" s="264">
        <v>0</v>
      </c>
      <c r="AO7" s="264">
        <v>0</v>
      </c>
      <c r="AP7" s="264">
        <v>0</v>
      </c>
      <c r="AQ7" s="264">
        <v>0</v>
      </c>
      <c r="AR7" s="264">
        <v>0</v>
      </c>
      <c r="AS7" s="264">
        <v>0</v>
      </c>
      <c r="AT7" s="264">
        <v>0</v>
      </c>
      <c r="AU7" s="264">
        <v>0</v>
      </c>
      <c r="AV7" s="264">
        <v>0</v>
      </c>
      <c r="AW7" s="264">
        <v>0</v>
      </c>
      <c r="AX7" s="264">
        <v>0</v>
      </c>
      <c r="AY7" s="264">
        <v>0</v>
      </c>
      <c r="AZ7" s="264">
        <v>0</v>
      </c>
      <c r="BA7" s="264">
        <v>0</v>
      </c>
    </row>
    <row r="8" spans="1:53" x14ac:dyDescent="0.35">
      <c r="A8" s="262" t="s">
        <v>2639</v>
      </c>
      <c r="B8" s="263" t="s">
        <v>2640</v>
      </c>
      <c r="C8" s="264">
        <v>0</v>
      </c>
      <c r="D8" s="264">
        <v>0</v>
      </c>
      <c r="E8" s="264">
        <v>0</v>
      </c>
      <c r="F8" s="264">
        <v>0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0</v>
      </c>
      <c r="N8" s="264">
        <v>0</v>
      </c>
      <c r="O8" s="264">
        <v>0</v>
      </c>
      <c r="P8" s="264">
        <v>0</v>
      </c>
      <c r="Q8" s="264">
        <v>0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3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3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35">
      <c r="A11" s="259" t="s">
        <v>2624</v>
      </c>
      <c r="B11" s="260" t="s">
        <v>2645</v>
      </c>
      <c r="C11" s="261">
        <v>0</v>
      </c>
      <c r="D11" s="261">
        <v>0</v>
      </c>
      <c r="E11" s="261">
        <v>0</v>
      </c>
      <c r="F11" s="261">
        <v>0</v>
      </c>
      <c r="G11" s="261">
        <v>0</v>
      </c>
      <c r="H11" s="261">
        <v>0</v>
      </c>
      <c r="I11" s="261">
        <v>0</v>
      </c>
      <c r="J11" s="261">
        <v>0</v>
      </c>
      <c r="K11" s="261">
        <v>0</v>
      </c>
      <c r="L11" s="261">
        <v>0</v>
      </c>
      <c r="M11" s="261">
        <v>0</v>
      </c>
      <c r="N11" s="261">
        <v>0</v>
      </c>
      <c r="O11" s="261">
        <v>0</v>
      </c>
      <c r="P11" s="261">
        <v>0</v>
      </c>
      <c r="Q11" s="261">
        <v>0</v>
      </c>
      <c r="R11" s="261">
        <v>0</v>
      </c>
      <c r="S11" s="261">
        <v>0</v>
      </c>
      <c r="T11" s="261">
        <v>0</v>
      </c>
      <c r="U11" s="261">
        <v>0</v>
      </c>
      <c r="V11" s="261">
        <v>0</v>
      </c>
      <c r="W11" s="261">
        <v>0</v>
      </c>
      <c r="X11" s="261">
        <v>0</v>
      </c>
      <c r="Y11" s="261">
        <v>0</v>
      </c>
      <c r="Z11" s="261">
        <v>0</v>
      </c>
      <c r="AA11" s="261">
        <v>0</v>
      </c>
      <c r="AB11" s="261">
        <v>0</v>
      </c>
      <c r="AC11" s="261">
        <v>0</v>
      </c>
      <c r="AD11" s="261">
        <v>0</v>
      </c>
      <c r="AE11" s="261">
        <v>0</v>
      </c>
      <c r="AF11" s="261">
        <v>0</v>
      </c>
      <c r="AG11" s="261">
        <v>0</v>
      </c>
      <c r="AH11" s="261">
        <v>0</v>
      </c>
      <c r="AI11" s="261">
        <v>0</v>
      </c>
      <c r="AJ11" s="261">
        <v>0</v>
      </c>
      <c r="AK11" s="261">
        <v>0</v>
      </c>
      <c r="AL11" s="261">
        <v>0</v>
      </c>
      <c r="AM11" s="261">
        <v>0</v>
      </c>
      <c r="AN11" s="261">
        <v>0</v>
      </c>
      <c r="AO11" s="261">
        <v>0</v>
      </c>
      <c r="AP11" s="261">
        <v>0</v>
      </c>
      <c r="AQ11" s="261">
        <v>0</v>
      </c>
      <c r="AR11" s="261">
        <v>0</v>
      </c>
      <c r="AS11" s="261">
        <v>0</v>
      </c>
      <c r="AT11" s="261">
        <v>0</v>
      </c>
      <c r="AU11" s="261">
        <v>0</v>
      </c>
      <c r="AV11" s="261">
        <v>0</v>
      </c>
      <c r="AW11" s="261">
        <v>0</v>
      </c>
      <c r="AX11" s="261">
        <v>0</v>
      </c>
      <c r="AY11" s="261">
        <v>0</v>
      </c>
      <c r="AZ11" s="261">
        <v>0</v>
      </c>
      <c r="BA11" s="261">
        <v>0</v>
      </c>
    </row>
    <row r="12" spans="1:53" x14ac:dyDescent="0.35">
      <c r="A12" s="262" t="s">
        <v>2646</v>
      </c>
      <c r="B12" s="263" t="s">
        <v>2647</v>
      </c>
      <c r="C12" s="264">
        <v>0</v>
      </c>
      <c r="D12" s="264">
        <v>0</v>
      </c>
      <c r="E12" s="264">
        <v>0</v>
      </c>
      <c r="F12" s="264">
        <v>0</v>
      </c>
      <c r="G12" s="264">
        <v>0</v>
      </c>
      <c r="H12" s="264">
        <v>0</v>
      </c>
      <c r="I12" s="264">
        <v>0</v>
      </c>
      <c r="J12" s="264">
        <v>0</v>
      </c>
      <c r="K12" s="264">
        <v>0</v>
      </c>
      <c r="L12" s="264">
        <v>0</v>
      </c>
      <c r="M12" s="264">
        <v>0</v>
      </c>
      <c r="N12" s="264">
        <v>0</v>
      </c>
      <c r="O12" s="264">
        <v>0</v>
      </c>
      <c r="P12" s="264">
        <v>0</v>
      </c>
      <c r="Q12" s="264">
        <v>0</v>
      </c>
      <c r="R12" s="264">
        <v>0</v>
      </c>
      <c r="S12" s="264">
        <v>0</v>
      </c>
      <c r="T12" s="264">
        <v>0</v>
      </c>
      <c r="U12" s="264">
        <v>0</v>
      </c>
      <c r="V12" s="264">
        <v>0</v>
      </c>
      <c r="W12" s="264">
        <v>0</v>
      </c>
      <c r="X12" s="264">
        <v>0</v>
      </c>
      <c r="Y12" s="264">
        <v>0</v>
      </c>
      <c r="Z12" s="264">
        <v>0</v>
      </c>
      <c r="AA12" s="264">
        <v>0</v>
      </c>
      <c r="AB12" s="264">
        <v>0</v>
      </c>
      <c r="AC12" s="264">
        <v>0</v>
      </c>
      <c r="AD12" s="264">
        <v>0</v>
      </c>
      <c r="AE12" s="264">
        <v>0</v>
      </c>
      <c r="AF12" s="264">
        <v>0</v>
      </c>
      <c r="AG12" s="264">
        <v>0</v>
      </c>
      <c r="AH12" s="264">
        <v>0</v>
      </c>
      <c r="AI12" s="264">
        <v>0</v>
      </c>
      <c r="AJ12" s="264">
        <v>0</v>
      </c>
      <c r="AK12" s="264">
        <v>0</v>
      </c>
      <c r="AL12" s="264">
        <v>0</v>
      </c>
      <c r="AM12" s="264">
        <v>0</v>
      </c>
      <c r="AN12" s="264">
        <v>0</v>
      </c>
      <c r="AO12" s="264">
        <v>0</v>
      </c>
      <c r="AP12" s="264">
        <v>0</v>
      </c>
      <c r="AQ12" s="264">
        <v>0</v>
      </c>
      <c r="AR12" s="264">
        <v>0</v>
      </c>
      <c r="AS12" s="264">
        <v>0</v>
      </c>
      <c r="AT12" s="264">
        <v>0</v>
      </c>
      <c r="AU12" s="264">
        <v>0</v>
      </c>
      <c r="AV12" s="264">
        <v>0</v>
      </c>
      <c r="AW12" s="264">
        <v>0</v>
      </c>
      <c r="AX12" s="264">
        <v>0</v>
      </c>
      <c r="AY12" s="264">
        <v>0</v>
      </c>
      <c r="AZ12" s="264">
        <v>0</v>
      </c>
      <c r="BA12" s="264">
        <v>0</v>
      </c>
    </row>
    <row r="13" spans="1:53" x14ac:dyDescent="0.3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3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</row>
    <row r="15" spans="1:53" x14ac:dyDescent="0.3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0</v>
      </c>
      <c r="Y15" s="258">
        <v>0</v>
      </c>
      <c r="Z15" s="258">
        <v>0</v>
      </c>
      <c r="AA15" s="258">
        <v>0</v>
      </c>
      <c r="AB15" s="258">
        <v>0</v>
      </c>
      <c r="AC15" s="258">
        <v>0</v>
      </c>
      <c r="AD15" s="258">
        <v>0</v>
      </c>
      <c r="AE15" s="258">
        <v>0</v>
      </c>
      <c r="AF15" s="258">
        <v>0</v>
      </c>
      <c r="AG15" s="258">
        <v>0</v>
      </c>
      <c r="AH15" s="258">
        <v>0</v>
      </c>
      <c r="AI15" s="258">
        <v>0</v>
      </c>
      <c r="AJ15" s="258">
        <v>0</v>
      </c>
      <c r="AK15" s="258">
        <v>0</v>
      </c>
      <c r="AL15" s="258">
        <v>0</v>
      </c>
      <c r="AM15" s="258">
        <v>0</v>
      </c>
      <c r="AN15" s="258">
        <v>0</v>
      </c>
      <c r="AO15" s="258">
        <v>0</v>
      </c>
      <c r="AP15" s="258">
        <v>0</v>
      </c>
      <c r="AQ15" s="258">
        <v>0</v>
      </c>
      <c r="AR15" s="258">
        <v>0</v>
      </c>
      <c r="AS15" s="258">
        <v>0</v>
      </c>
      <c r="AT15" s="258">
        <v>0</v>
      </c>
      <c r="AU15" s="258">
        <v>0</v>
      </c>
      <c r="AV15" s="258">
        <v>0</v>
      </c>
      <c r="AW15" s="258">
        <v>0</v>
      </c>
      <c r="AX15" s="258">
        <v>0</v>
      </c>
      <c r="AY15" s="258">
        <v>0</v>
      </c>
      <c r="AZ15" s="258">
        <v>0</v>
      </c>
      <c r="BA15" s="258">
        <v>0</v>
      </c>
    </row>
    <row r="16" spans="1:53" x14ac:dyDescent="0.3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0</v>
      </c>
      <c r="P16" s="261">
        <v>0</v>
      </c>
      <c r="Q16" s="261">
        <v>0</v>
      </c>
      <c r="R16" s="261">
        <v>0</v>
      </c>
      <c r="S16" s="261">
        <v>0</v>
      </c>
      <c r="T16" s="261">
        <v>0</v>
      </c>
      <c r="U16" s="261">
        <v>0</v>
      </c>
      <c r="V16" s="261">
        <v>0</v>
      </c>
      <c r="W16" s="261">
        <v>0</v>
      </c>
      <c r="X16" s="261">
        <v>0</v>
      </c>
      <c r="Y16" s="261">
        <v>0</v>
      </c>
      <c r="Z16" s="261">
        <v>0</v>
      </c>
      <c r="AA16" s="261">
        <v>0</v>
      </c>
      <c r="AB16" s="261">
        <v>0</v>
      </c>
      <c r="AC16" s="261">
        <v>0</v>
      </c>
      <c r="AD16" s="261">
        <v>0</v>
      </c>
      <c r="AE16" s="261">
        <v>0</v>
      </c>
      <c r="AF16" s="261">
        <v>0</v>
      </c>
      <c r="AG16" s="261">
        <v>0</v>
      </c>
      <c r="AH16" s="261">
        <v>0</v>
      </c>
      <c r="AI16" s="261">
        <v>0</v>
      </c>
      <c r="AJ16" s="261">
        <v>0</v>
      </c>
      <c r="AK16" s="261">
        <v>0</v>
      </c>
      <c r="AL16" s="261">
        <v>0</v>
      </c>
      <c r="AM16" s="261">
        <v>0</v>
      </c>
      <c r="AN16" s="261">
        <v>0</v>
      </c>
      <c r="AO16" s="261">
        <v>0</v>
      </c>
      <c r="AP16" s="261">
        <v>0</v>
      </c>
      <c r="AQ16" s="261">
        <v>0</v>
      </c>
      <c r="AR16" s="261">
        <v>0</v>
      </c>
      <c r="AS16" s="261">
        <v>0</v>
      </c>
      <c r="AT16" s="261">
        <v>0</v>
      </c>
      <c r="AU16" s="261">
        <v>0</v>
      </c>
      <c r="AV16" s="261">
        <v>0</v>
      </c>
      <c r="AW16" s="261">
        <v>0</v>
      </c>
      <c r="AX16" s="261">
        <v>0</v>
      </c>
      <c r="AY16" s="261">
        <v>0</v>
      </c>
      <c r="AZ16" s="261">
        <v>0</v>
      </c>
      <c r="BA16" s="261">
        <v>0</v>
      </c>
    </row>
    <row r="17" spans="1:53" x14ac:dyDescent="0.3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3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3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35">
      <c r="A20" s="256" t="s">
        <v>2662</v>
      </c>
      <c r="B20" s="257" t="s">
        <v>2663</v>
      </c>
      <c r="C20" s="258">
        <v>0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35">
      <c r="A21" s="253" t="s">
        <v>2664</v>
      </c>
      <c r="B21" s="254" t="s">
        <v>2665</v>
      </c>
      <c r="C21" s="255">
        <v>623480.25842631084</v>
      </c>
      <c r="D21" s="255">
        <v>626073.39980000001</v>
      </c>
      <c r="E21" s="255">
        <v>618825.43595999992</v>
      </c>
      <c r="F21" s="255">
        <v>628670.19412999996</v>
      </c>
      <c r="G21" s="255">
        <v>638380.62278000009</v>
      </c>
      <c r="H21" s="255">
        <v>640472.05795294058</v>
      </c>
      <c r="I21" s="255">
        <v>642203.60285999998</v>
      </c>
      <c r="J21" s="255">
        <v>635216.81692000001</v>
      </c>
      <c r="K21" s="255">
        <v>634921.27807999996</v>
      </c>
      <c r="L21" s="255">
        <v>591630.29995000002</v>
      </c>
      <c r="M21" s="255">
        <v>586737.58675099537</v>
      </c>
      <c r="N21" s="255">
        <v>572353.30867214105</v>
      </c>
      <c r="O21" s="255">
        <v>571584.00447293476</v>
      </c>
      <c r="P21" s="255">
        <v>547123.31464980461</v>
      </c>
      <c r="Q21" s="255">
        <v>550225.38740599144</v>
      </c>
      <c r="R21" s="255">
        <v>578909.62830073887</v>
      </c>
      <c r="S21" s="255">
        <v>583329.98864770459</v>
      </c>
      <c r="T21" s="255">
        <v>585523.99015085818</v>
      </c>
      <c r="U21" s="255">
        <v>585776.29274930723</v>
      </c>
      <c r="V21" s="255">
        <v>587154.25404957321</v>
      </c>
      <c r="W21" s="255">
        <v>584108.97851899907</v>
      </c>
      <c r="X21" s="255">
        <v>583350.03529184626</v>
      </c>
      <c r="Y21" s="255">
        <v>580024.81402487797</v>
      </c>
      <c r="Z21" s="255">
        <v>576119.91376382811</v>
      </c>
      <c r="AA21" s="255">
        <v>570713.35166201228</v>
      </c>
      <c r="AB21" s="255">
        <v>565813.60209456924</v>
      </c>
      <c r="AC21" s="255">
        <v>562761.65692788316</v>
      </c>
      <c r="AD21" s="255">
        <v>558114.9472892168</v>
      </c>
      <c r="AE21" s="255">
        <v>555987.03814331791</v>
      </c>
      <c r="AF21" s="255">
        <v>553356.31531011185</v>
      </c>
      <c r="AG21" s="255">
        <v>549526.98679088836</v>
      </c>
      <c r="AH21" s="255">
        <v>547784.53091997956</v>
      </c>
      <c r="AI21" s="255">
        <v>545414.76177077915</v>
      </c>
      <c r="AJ21" s="255">
        <v>542190.34995672374</v>
      </c>
      <c r="AK21" s="255">
        <v>538949.75841916213</v>
      </c>
      <c r="AL21" s="255">
        <v>533333.99172472802</v>
      </c>
      <c r="AM21" s="255">
        <v>531543.27342241304</v>
      </c>
      <c r="AN21" s="255">
        <v>526848.36046007741</v>
      </c>
      <c r="AO21" s="255">
        <v>522987.93516660976</v>
      </c>
      <c r="AP21" s="255">
        <v>518940.63644868787</v>
      </c>
      <c r="AQ21" s="255">
        <v>514674.57819339848</v>
      </c>
      <c r="AR21" s="255">
        <v>509011.8464638507</v>
      </c>
      <c r="AS21" s="255">
        <v>504839.39957317326</v>
      </c>
      <c r="AT21" s="255">
        <v>499699.6192220106</v>
      </c>
      <c r="AU21" s="255">
        <v>495419.73416544968</v>
      </c>
      <c r="AV21" s="255">
        <v>491702.03923186666</v>
      </c>
      <c r="AW21" s="255">
        <v>488241.71613824519</v>
      </c>
      <c r="AX21" s="255">
        <v>483421.12169392791</v>
      </c>
      <c r="AY21" s="255">
        <v>479877.17058114841</v>
      </c>
      <c r="AZ21" s="255">
        <v>476245.83979734551</v>
      </c>
      <c r="BA21" s="255">
        <v>471470.92848586425</v>
      </c>
    </row>
    <row r="22" spans="1:53" x14ac:dyDescent="0.35">
      <c r="A22" s="256" t="s">
        <v>2666</v>
      </c>
      <c r="B22" s="257" t="s">
        <v>2667</v>
      </c>
      <c r="C22" s="258">
        <v>623480.25842631084</v>
      </c>
      <c r="D22" s="258">
        <v>626073.39980000001</v>
      </c>
      <c r="E22" s="258">
        <v>618825.43595999992</v>
      </c>
      <c r="F22" s="258">
        <v>628670.19412999996</v>
      </c>
      <c r="G22" s="258">
        <v>638380.62278000009</v>
      </c>
      <c r="H22" s="258">
        <v>640472.05795294058</v>
      </c>
      <c r="I22" s="258">
        <v>642203.60285999998</v>
      </c>
      <c r="J22" s="258">
        <v>635216.81692000001</v>
      </c>
      <c r="K22" s="258">
        <v>634921.27807999996</v>
      </c>
      <c r="L22" s="258">
        <v>591630.29995000002</v>
      </c>
      <c r="M22" s="258">
        <v>586737.58675099537</v>
      </c>
      <c r="N22" s="258">
        <v>572353.30867214105</v>
      </c>
      <c r="O22" s="258">
        <v>571584.00447293476</v>
      </c>
      <c r="P22" s="258">
        <v>547123.31464980461</v>
      </c>
      <c r="Q22" s="258">
        <v>550225.38740599144</v>
      </c>
      <c r="R22" s="258">
        <v>578909.62830073887</v>
      </c>
      <c r="S22" s="258">
        <v>583329.98864770459</v>
      </c>
      <c r="T22" s="258">
        <v>585523.99015085818</v>
      </c>
      <c r="U22" s="258">
        <v>585776.29274930723</v>
      </c>
      <c r="V22" s="258">
        <v>587154.25404957321</v>
      </c>
      <c r="W22" s="258">
        <v>584108.97851899907</v>
      </c>
      <c r="X22" s="258">
        <v>583350.03529184626</v>
      </c>
      <c r="Y22" s="258">
        <v>580024.81402487797</v>
      </c>
      <c r="Z22" s="258">
        <v>576119.91376382811</v>
      </c>
      <c r="AA22" s="258">
        <v>570713.35166201228</v>
      </c>
      <c r="AB22" s="258">
        <v>565813.60209456924</v>
      </c>
      <c r="AC22" s="258">
        <v>562761.65692788316</v>
      </c>
      <c r="AD22" s="258">
        <v>558114.9472892168</v>
      </c>
      <c r="AE22" s="258">
        <v>555987.03814331791</v>
      </c>
      <c r="AF22" s="258">
        <v>553356.31531011185</v>
      </c>
      <c r="AG22" s="258">
        <v>549526.98679088836</v>
      </c>
      <c r="AH22" s="258">
        <v>547784.53091997956</v>
      </c>
      <c r="AI22" s="258">
        <v>545414.76177077915</v>
      </c>
      <c r="AJ22" s="258">
        <v>542190.34995672374</v>
      </c>
      <c r="AK22" s="258">
        <v>538949.75841916213</v>
      </c>
      <c r="AL22" s="258">
        <v>533333.99172472802</v>
      </c>
      <c r="AM22" s="258">
        <v>531543.27342241304</v>
      </c>
      <c r="AN22" s="258">
        <v>526848.36046007741</v>
      </c>
      <c r="AO22" s="258">
        <v>522987.93516660976</v>
      </c>
      <c r="AP22" s="258">
        <v>518940.63644868787</v>
      </c>
      <c r="AQ22" s="258">
        <v>514674.57819339848</v>
      </c>
      <c r="AR22" s="258">
        <v>509011.8464638507</v>
      </c>
      <c r="AS22" s="258">
        <v>504839.39957317326</v>
      </c>
      <c r="AT22" s="258">
        <v>499699.6192220106</v>
      </c>
      <c r="AU22" s="258">
        <v>495419.73416544968</v>
      </c>
      <c r="AV22" s="258">
        <v>491702.03923186666</v>
      </c>
      <c r="AW22" s="258">
        <v>488241.71613824519</v>
      </c>
      <c r="AX22" s="258">
        <v>483421.12169392791</v>
      </c>
      <c r="AY22" s="258">
        <v>479877.17058114841</v>
      </c>
      <c r="AZ22" s="258">
        <v>476245.83979734551</v>
      </c>
      <c r="BA22" s="258">
        <v>471470.92848586425</v>
      </c>
    </row>
    <row r="23" spans="1:53" x14ac:dyDescent="0.35">
      <c r="A23" s="259" t="s">
        <v>2668</v>
      </c>
      <c r="B23" s="260" t="s">
        <v>2669</v>
      </c>
      <c r="C23" s="261">
        <v>579226.66143193725</v>
      </c>
      <c r="D23" s="261">
        <v>579850.85240999993</v>
      </c>
      <c r="E23" s="261">
        <v>566473.78213000007</v>
      </c>
      <c r="F23" s="261">
        <v>585153.98512999993</v>
      </c>
      <c r="G23" s="261">
        <v>596649.35109999997</v>
      </c>
      <c r="H23" s="261">
        <v>599993.24840990501</v>
      </c>
      <c r="I23" s="261">
        <v>592557.55104999989</v>
      </c>
      <c r="J23" s="261">
        <v>582955.82599000004</v>
      </c>
      <c r="K23" s="261">
        <v>585735.05218</v>
      </c>
      <c r="L23" s="261">
        <v>541930.69343999994</v>
      </c>
      <c r="M23" s="261">
        <v>539812.33029288659</v>
      </c>
      <c r="N23" s="261">
        <v>521330.48296914203</v>
      </c>
      <c r="O23" s="261">
        <v>525453.89800086722</v>
      </c>
      <c r="P23" s="261">
        <v>499018.9929376932</v>
      </c>
      <c r="Q23" s="261">
        <v>501207.57360048714</v>
      </c>
      <c r="R23" s="261">
        <v>532388.41758197767</v>
      </c>
      <c r="S23" s="261">
        <v>535177.62982265931</v>
      </c>
      <c r="T23" s="261">
        <v>536038.69342803361</v>
      </c>
      <c r="U23" s="261">
        <v>530598.66672431654</v>
      </c>
      <c r="V23" s="261">
        <v>531960.32639679476</v>
      </c>
      <c r="W23" s="261">
        <v>527141.69040718419</v>
      </c>
      <c r="X23" s="261">
        <v>528645.55379659671</v>
      </c>
      <c r="Y23" s="261">
        <v>524288.30072921712</v>
      </c>
      <c r="Z23" s="261">
        <v>519746.61591532367</v>
      </c>
      <c r="AA23" s="261">
        <v>513451.24425459414</v>
      </c>
      <c r="AB23" s="261">
        <v>504801.56811454962</v>
      </c>
      <c r="AC23" s="261">
        <v>501572.17512147938</v>
      </c>
      <c r="AD23" s="261">
        <v>496777.45418809162</v>
      </c>
      <c r="AE23" s="261">
        <v>494190.43653404101</v>
      </c>
      <c r="AF23" s="261">
        <v>489796.7280749433</v>
      </c>
      <c r="AG23" s="261">
        <v>485832.67627894093</v>
      </c>
      <c r="AH23" s="261">
        <v>483530.48033032939</v>
      </c>
      <c r="AI23" s="261">
        <v>480641.47816795215</v>
      </c>
      <c r="AJ23" s="261">
        <v>477203.97503091791</v>
      </c>
      <c r="AK23" s="261">
        <v>473266.39739951183</v>
      </c>
      <c r="AL23" s="261">
        <v>462636.73998118733</v>
      </c>
      <c r="AM23" s="261">
        <v>461681.07693544013</v>
      </c>
      <c r="AN23" s="261">
        <v>453340.58067365724</v>
      </c>
      <c r="AO23" s="261">
        <v>447860.83792983403</v>
      </c>
      <c r="AP23" s="261">
        <v>443025.38173866278</v>
      </c>
      <c r="AQ23" s="261">
        <v>437158.09250223252</v>
      </c>
      <c r="AR23" s="261">
        <v>427218.65608642035</v>
      </c>
      <c r="AS23" s="261">
        <v>421973.23115995585</v>
      </c>
      <c r="AT23" s="261">
        <v>415808.85417233419</v>
      </c>
      <c r="AU23" s="261">
        <v>410609.77621496533</v>
      </c>
      <c r="AV23" s="261">
        <v>406562.60800963762</v>
      </c>
      <c r="AW23" s="261">
        <v>402842.5344134724</v>
      </c>
      <c r="AX23" s="261">
        <v>397488.21323300665</v>
      </c>
      <c r="AY23" s="261">
        <v>393522.41214166989</v>
      </c>
      <c r="AZ23" s="261">
        <v>389541.45577250357</v>
      </c>
      <c r="BA23" s="261">
        <v>384432.5219439455</v>
      </c>
    </row>
    <row r="24" spans="1:53" x14ac:dyDescent="0.35">
      <c r="A24" s="262" t="s">
        <v>2670</v>
      </c>
      <c r="B24" s="263" t="s">
        <v>2671</v>
      </c>
      <c r="C24" s="264">
        <v>575141.84957942308</v>
      </c>
      <c r="D24" s="264">
        <v>575085.75118000002</v>
      </c>
      <c r="E24" s="264">
        <v>560722.58386000013</v>
      </c>
      <c r="F24" s="264">
        <v>578708.5946800001</v>
      </c>
      <c r="G24" s="264">
        <v>590739.94316999998</v>
      </c>
      <c r="H24" s="264">
        <v>593516.44115923403</v>
      </c>
      <c r="I24" s="264">
        <v>583416.54740999988</v>
      </c>
      <c r="J24" s="264">
        <v>575628.30394999986</v>
      </c>
      <c r="K24" s="264">
        <v>579520.03238999983</v>
      </c>
      <c r="L24" s="264">
        <v>534441.77823000005</v>
      </c>
      <c r="M24" s="264">
        <v>533898.86273323942</v>
      </c>
      <c r="N24" s="264">
        <v>515722.11978807329</v>
      </c>
      <c r="O24" s="264">
        <v>519737.7642671385</v>
      </c>
      <c r="P24" s="264">
        <v>493340.40802236582</v>
      </c>
      <c r="Q24" s="264">
        <v>496934.23961366038</v>
      </c>
      <c r="R24" s="264">
        <v>527016.91796137916</v>
      </c>
      <c r="S24" s="264">
        <v>529722.50173789193</v>
      </c>
      <c r="T24" s="264">
        <v>530546.18645542837</v>
      </c>
      <c r="U24" s="264">
        <v>525058.4131445227</v>
      </c>
      <c r="V24" s="264">
        <v>526391.19625233475</v>
      </c>
      <c r="W24" s="264">
        <v>521555.7391736586</v>
      </c>
      <c r="X24" s="264">
        <v>523043.36120063049</v>
      </c>
      <c r="Y24" s="264">
        <v>518683.34757431084</v>
      </c>
      <c r="Z24" s="264">
        <v>514149.54994972789</v>
      </c>
      <c r="AA24" s="264">
        <v>507869.73631819029</v>
      </c>
      <c r="AB24" s="264">
        <v>499238.28693109227</v>
      </c>
      <c r="AC24" s="264">
        <v>496021.03555182822</v>
      </c>
      <c r="AD24" s="264">
        <v>491258.87028337287</v>
      </c>
      <c r="AE24" s="264">
        <v>488676.9527574805</v>
      </c>
      <c r="AF24" s="264">
        <v>484296.56367799925</v>
      </c>
      <c r="AG24" s="264">
        <v>480368.42764647614</v>
      </c>
      <c r="AH24" s="264">
        <v>478068.52712474705</v>
      </c>
      <c r="AI24" s="264">
        <v>475193.44324805721</v>
      </c>
      <c r="AJ24" s="264">
        <v>471772.44275748509</v>
      </c>
      <c r="AK24" s="264">
        <v>467840.89080356748</v>
      </c>
      <c r="AL24" s="264">
        <v>457229.12564965611</v>
      </c>
      <c r="AM24" s="264">
        <v>456269.79183142865</v>
      </c>
      <c r="AN24" s="264">
        <v>447955.54356250563</v>
      </c>
      <c r="AO24" s="264">
        <v>442501.56248522684</v>
      </c>
      <c r="AP24" s="264">
        <v>437690.58261899883</v>
      </c>
      <c r="AQ24" s="264">
        <v>431847.50001435197</v>
      </c>
      <c r="AR24" s="264">
        <v>421933.40923052002</v>
      </c>
      <c r="AS24" s="264">
        <v>416705.10358648258</v>
      </c>
      <c r="AT24" s="264">
        <v>410579.81075002655</v>
      </c>
      <c r="AU24" s="264">
        <v>405424.89901011362</v>
      </c>
      <c r="AV24" s="264">
        <v>401392.65728196444</v>
      </c>
      <c r="AW24" s="264">
        <v>397688.61182772787</v>
      </c>
      <c r="AX24" s="264">
        <v>392378.53650074982</v>
      </c>
      <c r="AY24" s="264">
        <v>388430.47978606005</v>
      </c>
      <c r="AZ24" s="264">
        <v>384478.11088076711</v>
      </c>
      <c r="BA24" s="264">
        <v>379420.72283341957</v>
      </c>
    </row>
    <row r="25" spans="1:53" x14ac:dyDescent="0.35">
      <c r="A25" s="262" t="s">
        <v>2672</v>
      </c>
      <c r="B25" s="263" t="s">
        <v>2673</v>
      </c>
      <c r="C25" s="264">
        <v>4084.8118525142972</v>
      </c>
      <c r="D25" s="264">
        <v>4765.1012299999984</v>
      </c>
      <c r="E25" s="264">
        <v>5751.1982699999999</v>
      </c>
      <c r="F25" s="264">
        <v>6445.390449999999</v>
      </c>
      <c r="G25" s="264">
        <v>5909.4079299999985</v>
      </c>
      <c r="H25" s="264">
        <v>6476.8072506711687</v>
      </c>
      <c r="I25" s="264">
        <v>9141.003639999999</v>
      </c>
      <c r="J25" s="264">
        <v>7327.522039999998</v>
      </c>
      <c r="K25" s="264">
        <v>6215.0197899999985</v>
      </c>
      <c r="L25" s="264">
        <v>7488.915210000001</v>
      </c>
      <c r="M25" s="264">
        <v>5913.4675596471488</v>
      </c>
      <c r="N25" s="264">
        <v>5608.3631810689194</v>
      </c>
      <c r="O25" s="264">
        <v>5716.1337337286268</v>
      </c>
      <c r="P25" s="264">
        <v>5678.5849153272302</v>
      </c>
      <c r="Q25" s="264">
        <v>4273.3339868268113</v>
      </c>
      <c r="R25" s="264">
        <v>5371.4996205983007</v>
      </c>
      <c r="S25" s="264">
        <v>5455.1280847673479</v>
      </c>
      <c r="T25" s="264">
        <v>5492.5069726053971</v>
      </c>
      <c r="U25" s="264">
        <v>5540.2535797938008</v>
      </c>
      <c r="V25" s="264">
        <v>5569.1301444601731</v>
      </c>
      <c r="W25" s="264">
        <v>5585.951233525524</v>
      </c>
      <c r="X25" s="264">
        <v>5602.1925959662412</v>
      </c>
      <c r="Y25" s="264">
        <v>5604.9531549062995</v>
      </c>
      <c r="Z25" s="264">
        <v>5597.065965595616</v>
      </c>
      <c r="AA25" s="264">
        <v>5581.5079364036301</v>
      </c>
      <c r="AB25" s="264">
        <v>5563.2811834573567</v>
      </c>
      <c r="AC25" s="264">
        <v>5551.1395696512827</v>
      </c>
      <c r="AD25" s="264">
        <v>5518.5839047188656</v>
      </c>
      <c r="AE25" s="264">
        <v>5513.483776560488</v>
      </c>
      <c r="AF25" s="264">
        <v>5500.1643969440156</v>
      </c>
      <c r="AG25" s="264">
        <v>5464.2486324647325</v>
      </c>
      <c r="AH25" s="264">
        <v>5461.9532055822247</v>
      </c>
      <c r="AI25" s="264">
        <v>5448.0349198949898</v>
      </c>
      <c r="AJ25" s="264">
        <v>5431.5322734329166</v>
      </c>
      <c r="AK25" s="264">
        <v>5425.5065959441617</v>
      </c>
      <c r="AL25" s="264">
        <v>5407.6143315312102</v>
      </c>
      <c r="AM25" s="264">
        <v>5411.2851040114128</v>
      </c>
      <c r="AN25" s="264">
        <v>5385.0371111515315</v>
      </c>
      <c r="AO25" s="264">
        <v>5359.2754446071958</v>
      </c>
      <c r="AP25" s="264">
        <v>5334.7991196640442</v>
      </c>
      <c r="AQ25" s="264">
        <v>5310.5924878803744</v>
      </c>
      <c r="AR25" s="264">
        <v>5285.2468559002464</v>
      </c>
      <c r="AS25" s="264">
        <v>5268.1275734733699</v>
      </c>
      <c r="AT25" s="264">
        <v>5229.0434223075499</v>
      </c>
      <c r="AU25" s="264">
        <v>5184.877204851733</v>
      </c>
      <c r="AV25" s="264">
        <v>5169.9507276731847</v>
      </c>
      <c r="AW25" s="264">
        <v>5153.9225857444235</v>
      </c>
      <c r="AX25" s="264">
        <v>5109.6767322570076</v>
      </c>
      <c r="AY25" s="264">
        <v>5091.9323556098752</v>
      </c>
      <c r="AZ25" s="264">
        <v>5063.3448917364603</v>
      </c>
      <c r="BA25" s="264">
        <v>5011.799110525898</v>
      </c>
    </row>
    <row r="26" spans="1:53" x14ac:dyDescent="0.35">
      <c r="A26" s="259" t="s">
        <v>2674</v>
      </c>
      <c r="B26" s="260" t="s">
        <v>2675</v>
      </c>
      <c r="C26" s="261">
        <v>44253.596994373664</v>
      </c>
      <c r="D26" s="261">
        <v>46222.54739</v>
      </c>
      <c r="E26" s="261">
        <v>52351.65383000001</v>
      </c>
      <c r="F26" s="261">
        <v>43516.209000000003</v>
      </c>
      <c r="G26" s="261">
        <v>41731.271679999991</v>
      </c>
      <c r="H26" s="261">
        <v>40478.809543035451</v>
      </c>
      <c r="I26" s="261">
        <v>49646.051810000004</v>
      </c>
      <c r="J26" s="261">
        <v>52260.990929999971</v>
      </c>
      <c r="K26" s="261">
        <v>49186.22589999999</v>
      </c>
      <c r="L26" s="261">
        <v>49699.606509999998</v>
      </c>
      <c r="M26" s="261">
        <v>46925.256458108815</v>
      </c>
      <c r="N26" s="261">
        <v>51022.825702998947</v>
      </c>
      <c r="O26" s="261">
        <v>46130.106472067644</v>
      </c>
      <c r="P26" s="261">
        <v>48104.321712111538</v>
      </c>
      <c r="Q26" s="261">
        <v>49017.813805504404</v>
      </c>
      <c r="R26" s="261">
        <v>46521.210718761155</v>
      </c>
      <c r="S26" s="261">
        <v>48152.358825045296</v>
      </c>
      <c r="T26" s="261">
        <v>49485.296722824532</v>
      </c>
      <c r="U26" s="261">
        <v>55177.626024990554</v>
      </c>
      <c r="V26" s="261">
        <v>55193.927652778191</v>
      </c>
      <c r="W26" s="261">
        <v>56967.288111814887</v>
      </c>
      <c r="X26" s="261">
        <v>54704.48149524958</v>
      </c>
      <c r="Y26" s="261">
        <v>55736.513295660727</v>
      </c>
      <c r="Z26" s="261">
        <v>56373.297848504328</v>
      </c>
      <c r="AA26" s="261">
        <v>57262.107407418072</v>
      </c>
      <c r="AB26" s="261">
        <v>61012.033980019616</v>
      </c>
      <c r="AC26" s="261">
        <v>61189.481806403681</v>
      </c>
      <c r="AD26" s="261">
        <v>61337.493101125307</v>
      </c>
      <c r="AE26" s="261">
        <v>61796.601609276935</v>
      </c>
      <c r="AF26" s="261">
        <v>63559.58723516835</v>
      </c>
      <c r="AG26" s="261">
        <v>63694.31051194742</v>
      </c>
      <c r="AH26" s="261">
        <v>64254.050589650142</v>
      </c>
      <c r="AI26" s="261">
        <v>64773.283602826858</v>
      </c>
      <c r="AJ26" s="261">
        <v>64986.374925806012</v>
      </c>
      <c r="AK26" s="261">
        <v>65683.361019650532</v>
      </c>
      <c r="AL26" s="261">
        <v>70697.251743540794</v>
      </c>
      <c r="AM26" s="261">
        <v>69862.196486972782</v>
      </c>
      <c r="AN26" s="261">
        <v>73507.779786420142</v>
      </c>
      <c r="AO26" s="261">
        <v>75127.097236775662</v>
      </c>
      <c r="AP26" s="261">
        <v>75915.254710025081</v>
      </c>
      <c r="AQ26" s="261">
        <v>77516.485691166075</v>
      </c>
      <c r="AR26" s="261">
        <v>81793.190377430365</v>
      </c>
      <c r="AS26" s="261">
        <v>82866.168413217121</v>
      </c>
      <c r="AT26" s="261">
        <v>83890.765049676513</v>
      </c>
      <c r="AU26" s="261">
        <v>84809.957950484386</v>
      </c>
      <c r="AV26" s="261">
        <v>85139.431222229236</v>
      </c>
      <c r="AW26" s="261">
        <v>85399.181724772789</v>
      </c>
      <c r="AX26" s="261">
        <v>85932.908460921171</v>
      </c>
      <c r="AY26" s="261">
        <v>86354.758439478464</v>
      </c>
      <c r="AZ26" s="261">
        <v>86704.384024841856</v>
      </c>
      <c r="BA26" s="261">
        <v>87038.406541918725</v>
      </c>
    </row>
    <row r="27" spans="1:53" x14ac:dyDescent="0.35">
      <c r="A27" s="262" t="s">
        <v>2676</v>
      </c>
      <c r="B27" s="263" t="s">
        <v>2677</v>
      </c>
      <c r="C27" s="264">
        <v>41611.747545419552</v>
      </c>
      <c r="D27" s="264">
        <v>43546.455310000005</v>
      </c>
      <c r="E27" s="264">
        <v>48039.95557999998</v>
      </c>
      <c r="F27" s="264">
        <v>39017.808640000003</v>
      </c>
      <c r="G27" s="264">
        <v>37750.264219999997</v>
      </c>
      <c r="H27" s="264">
        <v>35280.185915920629</v>
      </c>
      <c r="I27" s="264">
        <v>43889.14510999999</v>
      </c>
      <c r="J27" s="264">
        <v>46757.99013999998</v>
      </c>
      <c r="K27" s="264">
        <v>43644.425179999998</v>
      </c>
      <c r="L27" s="264">
        <v>44701.116689999981</v>
      </c>
      <c r="M27" s="264">
        <v>42295.036197045578</v>
      </c>
      <c r="N27" s="264">
        <v>46863.039174249323</v>
      </c>
      <c r="O27" s="264">
        <v>41658.765478184694</v>
      </c>
      <c r="P27" s="264">
        <v>42873.288170070176</v>
      </c>
      <c r="Q27" s="264">
        <v>44214.959296326335</v>
      </c>
      <c r="R27" s="264">
        <v>41434.463390394056</v>
      </c>
      <c r="S27" s="264">
        <v>42958.171618285414</v>
      </c>
      <c r="T27" s="264">
        <v>44179.175720724284</v>
      </c>
      <c r="U27" s="264">
        <v>49816.19240641455</v>
      </c>
      <c r="V27" s="264">
        <v>49785.402760051773</v>
      </c>
      <c r="W27" s="264">
        <v>51543.055602885754</v>
      </c>
      <c r="X27" s="264">
        <v>49255.332444732485</v>
      </c>
      <c r="Y27" s="264">
        <v>50291.010660589534</v>
      </c>
      <c r="Z27" s="264">
        <v>50934.392807134369</v>
      </c>
      <c r="AA27" s="264">
        <v>51842.70685209307</v>
      </c>
      <c r="AB27" s="264">
        <v>55611.160684414994</v>
      </c>
      <c r="AC27" s="264">
        <v>55797.124914078107</v>
      </c>
      <c r="AD27" s="264">
        <v>55971.141932390157</v>
      </c>
      <c r="AE27" s="264">
        <v>56441.67876773719</v>
      </c>
      <c r="AF27" s="264">
        <v>58197.443053853545</v>
      </c>
      <c r="AG27" s="264">
        <v>58346.506543838899</v>
      </c>
      <c r="AH27" s="264">
        <v>58901.815364897237</v>
      </c>
      <c r="AI27" s="264">
        <v>59424.159778594738</v>
      </c>
      <c r="AJ27" s="264">
        <v>59646.788271593046</v>
      </c>
      <c r="AK27" s="264">
        <v>60352.356405360202</v>
      </c>
      <c r="AL27" s="264">
        <v>65392.998743043223</v>
      </c>
      <c r="AM27" s="264">
        <v>64557.459244720514</v>
      </c>
      <c r="AN27" s="264">
        <v>68228.212756491892</v>
      </c>
      <c r="AO27" s="264">
        <v>69870.621165316086</v>
      </c>
      <c r="AP27" s="264">
        <v>70682.168481473869</v>
      </c>
      <c r="AQ27" s="264">
        <v>72309.302474779266</v>
      </c>
      <c r="AR27" s="264">
        <v>76619.862981296465</v>
      </c>
      <c r="AS27" s="264">
        <v>77718.796907359327</v>
      </c>
      <c r="AT27" s="264">
        <v>78776.971640848365</v>
      </c>
      <c r="AU27" s="264">
        <v>79725.799734638407</v>
      </c>
      <c r="AV27" s="264">
        <v>80079.7426227947</v>
      </c>
      <c r="AW27" s="264">
        <v>80364.198527214598</v>
      </c>
      <c r="AX27" s="264">
        <v>80940.010284847609</v>
      </c>
      <c r="AY27" s="264">
        <v>81393.187960871917</v>
      </c>
      <c r="AZ27" s="264">
        <v>81772.637308397549</v>
      </c>
      <c r="BA27" s="264">
        <v>82149.080083598019</v>
      </c>
    </row>
    <row r="28" spans="1:53" x14ac:dyDescent="0.35">
      <c r="A28" s="262" t="s">
        <v>2678</v>
      </c>
      <c r="B28" s="263" t="s">
        <v>2679</v>
      </c>
      <c r="C28" s="264">
        <v>2094.5107070276827</v>
      </c>
      <c r="D28" s="264">
        <v>2133.3955599999999</v>
      </c>
      <c r="E28" s="264">
        <v>2423.20129</v>
      </c>
      <c r="F28" s="264">
        <v>2678.1011699999999</v>
      </c>
      <c r="G28" s="264">
        <v>3321.9055299999995</v>
      </c>
      <c r="H28" s="264">
        <v>4221.2905844908792</v>
      </c>
      <c r="I28" s="264">
        <v>4566.6017000000002</v>
      </c>
      <c r="J28" s="264">
        <v>4643.5005499999997</v>
      </c>
      <c r="K28" s="264">
        <v>4841.5011900000009</v>
      </c>
      <c r="L28" s="264">
        <v>4335.0935899999995</v>
      </c>
      <c r="M28" s="264">
        <v>3843.1747729840349</v>
      </c>
      <c r="N28" s="264">
        <v>3395.2176883283414</v>
      </c>
      <c r="O28" s="264">
        <v>3304.6969702281526</v>
      </c>
      <c r="P28" s="264">
        <v>3861.7312527152135</v>
      </c>
      <c r="Q28" s="264">
        <v>3478.8134067031529</v>
      </c>
      <c r="R28" s="264">
        <v>3569.8610612145721</v>
      </c>
      <c r="S28" s="264">
        <v>3621.7299329710013</v>
      </c>
      <c r="T28" s="264">
        <v>3653.1797281768286</v>
      </c>
      <c r="U28" s="264">
        <v>3692.9391787628751</v>
      </c>
      <c r="V28" s="264">
        <v>3727.8450092624512</v>
      </c>
      <c r="W28" s="264">
        <v>3739.0744454402552</v>
      </c>
      <c r="X28" s="264">
        <v>3757.0441600944237</v>
      </c>
      <c r="Y28" s="264">
        <v>3757.0771041623143</v>
      </c>
      <c r="Z28" s="264">
        <v>3759.1601451219312</v>
      </c>
      <c r="AA28" s="264">
        <v>3741.3380254092031</v>
      </c>
      <c r="AB28" s="264">
        <v>3726.8526964850976</v>
      </c>
      <c r="AC28" s="264">
        <v>3722.9795893176679</v>
      </c>
      <c r="AD28" s="264">
        <v>3701.9149004489695</v>
      </c>
      <c r="AE28" s="264">
        <v>3696.3753469996846</v>
      </c>
      <c r="AF28" s="264">
        <v>3699.3489818941925</v>
      </c>
      <c r="AG28" s="264">
        <v>3684.3453530514907</v>
      </c>
      <c r="AH28" s="264">
        <v>3696.1991884177132</v>
      </c>
      <c r="AI28" s="264">
        <v>3694.7449387152492</v>
      </c>
      <c r="AJ28" s="264">
        <v>3693.2049082204553</v>
      </c>
      <c r="AK28" s="264">
        <v>3688.2414596472026</v>
      </c>
      <c r="AL28" s="264">
        <v>3667.3795532900167</v>
      </c>
      <c r="AM28" s="264">
        <v>3671.8933091547201</v>
      </c>
      <c r="AN28" s="264">
        <v>3654.5973884503601</v>
      </c>
      <c r="AO28" s="264">
        <v>3642.1634158445645</v>
      </c>
      <c r="AP28" s="264">
        <v>3629.5508902303773</v>
      </c>
      <c r="AQ28" s="264">
        <v>3616.7770852740705</v>
      </c>
      <c r="AR28" s="264">
        <v>3596.284584648995</v>
      </c>
      <c r="AS28" s="264">
        <v>3584.990638456723</v>
      </c>
      <c r="AT28" s="264">
        <v>3566.0872484672327</v>
      </c>
      <c r="AU28" s="264">
        <v>3551.1987954849633</v>
      </c>
      <c r="AV28" s="264">
        <v>3540.7059525776767</v>
      </c>
      <c r="AW28" s="264">
        <v>3530.763117027614</v>
      </c>
      <c r="AX28" s="264">
        <v>3506.3086140275768</v>
      </c>
      <c r="AY28" s="264">
        <v>3493.0807755633123</v>
      </c>
      <c r="AZ28" s="264">
        <v>3479.5349016250366</v>
      </c>
      <c r="BA28" s="264">
        <v>3454.6318515314188</v>
      </c>
    </row>
    <row r="29" spans="1:53" x14ac:dyDescent="0.35">
      <c r="A29" s="262" t="s">
        <v>2680</v>
      </c>
      <c r="B29" s="263" t="s">
        <v>2681</v>
      </c>
      <c r="C29" s="264">
        <v>547.33874192644248</v>
      </c>
      <c r="D29" s="264">
        <v>542.69651999999996</v>
      </c>
      <c r="E29" s="264">
        <v>1888.4969599999997</v>
      </c>
      <c r="F29" s="264">
        <v>1820.29919</v>
      </c>
      <c r="G29" s="264">
        <v>659.10192999999992</v>
      </c>
      <c r="H29" s="264">
        <v>977.33304262394665</v>
      </c>
      <c r="I29" s="264">
        <v>1190.3050000000003</v>
      </c>
      <c r="J29" s="264">
        <v>859.50023999999996</v>
      </c>
      <c r="K29" s="264">
        <v>700.29953</v>
      </c>
      <c r="L29" s="264">
        <v>663.39622999999995</v>
      </c>
      <c r="M29" s="264">
        <v>787.04548807919264</v>
      </c>
      <c r="N29" s="264">
        <v>764.56884042129343</v>
      </c>
      <c r="O29" s="264">
        <v>1166.6440236547887</v>
      </c>
      <c r="P29" s="264">
        <v>1369.3022893261407</v>
      </c>
      <c r="Q29" s="264">
        <v>1324.0411024749401</v>
      </c>
      <c r="R29" s="264">
        <v>1516.8862671525164</v>
      </c>
      <c r="S29" s="264">
        <v>1572.4572737888604</v>
      </c>
      <c r="T29" s="264">
        <v>1652.9412739234022</v>
      </c>
      <c r="U29" s="264">
        <v>1668.4944398131499</v>
      </c>
      <c r="V29" s="264">
        <v>1680.6798834639801</v>
      </c>
      <c r="W29" s="264">
        <v>1685.1580634888589</v>
      </c>
      <c r="X29" s="264">
        <v>1692.1048904227</v>
      </c>
      <c r="Y29" s="264">
        <v>1688.4255309088544</v>
      </c>
      <c r="Z29" s="264">
        <v>1679.7448962480162</v>
      </c>
      <c r="AA29" s="264">
        <v>1678.062529915818</v>
      </c>
      <c r="AB29" s="264">
        <v>1674.0205991195635</v>
      </c>
      <c r="AC29" s="264">
        <v>1669.3773030078921</v>
      </c>
      <c r="AD29" s="264">
        <v>1664.4362682861815</v>
      </c>
      <c r="AE29" s="264">
        <v>1658.5474945400658</v>
      </c>
      <c r="AF29" s="264">
        <v>1662.7951994206505</v>
      </c>
      <c r="AG29" s="264">
        <v>1663.4586150570153</v>
      </c>
      <c r="AH29" s="264">
        <v>1656.0360363352152</v>
      </c>
      <c r="AI29" s="264">
        <v>1654.3788855168852</v>
      </c>
      <c r="AJ29" s="264">
        <v>1646.3817459925037</v>
      </c>
      <c r="AK29" s="264">
        <v>1642.7631546431562</v>
      </c>
      <c r="AL29" s="264">
        <v>1636.8734472075587</v>
      </c>
      <c r="AM29" s="264">
        <v>1632.8439330975596</v>
      </c>
      <c r="AN29" s="264">
        <v>1624.9696414778987</v>
      </c>
      <c r="AO29" s="264">
        <v>1614.3126556149809</v>
      </c>
      <c r="AP29" s="264">
        <v>1603.535338320826</v>
      </c>
      <c r="AQ29" s="264">
        <v>1590.4061311127584</v>
      </c>
      <c r="AR29" s="264">
        <v>1577.0428114849165</v>
      </c>
      <c r="AS29" s="264">
        <v>1562.3808674011011</v>
      </c>
      <c r="AT29" s="264">
        <v>1547.7061603609588</v>
      </c>
      <c r="AU29" s="264">
        <v>1532.9594203610663</v>
      </c>
      <c r="AV29" s="264">
        <v>1518.9826468568197</v>
      </c>
      <c r="AW29" s="264">
        <v>1504.2200805305631</v>
      </c>
      <c r="AX29" s="264">
        <v>1486.5895620459705</v>
      </c>
      <c r="AY29" s="264">
        <v>1468.489703043241</v>
      </c>
      <c r="AZ29" s="264">
        <v>1452.2118148192653</v>
      </c>
      <c r="BA29" s="264">
        <v>1434.6946067892663</v>
      </c>
    </row>
    <row r="30" spans="1:53" x14ac:dyDescent="0.35">
      <c r="A30" s="256" t="s">
        <v>2682</v>
      </c>
      <c r="B30" s="257" t="s">
        <v>2683</v>
      </c>
      <c r="C30" s="258">
        <v>0</v>
      </c>
      <c r="D30" s="258">
        <v>0</v>
      </c>
      <c r="E30" s="258">
        <v>0</v>
      </c>
      <c r="F30" s="258">
        <v>0</v>
      </c>
      <c r="G30" s="258">
        <v>0</v>
      </c>
      <c r="H30" s="258">
        <v>0</v>
      </c>
      <c r="I30" s="258">
        <v>0</v>
      </c>
      <c r="J30" s="258">
        <v>0</v>
      </c>
      <c r="K30" s="258">
        <v>0</v>
      </c>
      <c r="L30" s="258">
        <v>0</v>
      </c>
      <c r="M30" s="258">
        <v>0</v>
      </c>
      <c r="N30" s="258">
        <v>0</v>
      </c>
      <c r="O30" s="258">
        <v>0</v>
      </c>
      <c r="P30" s="258">
        <v>0</v>
      </c>
      <c r="Q30" s="258">
        <v>0</v>
      </c>
      <c r="R30" s="258">
        <v>0</v>
      </c>
      <c r="S30" s="258">
        <v>0</v>
      </c>
      <c r="T30" s="258">
        <v>0</v>
      </c>
      <c r="U30" s="258">
        <v>0</v>
      </c>
      <c r="V30" s="258">
        <v>0</v>
      </c>
      <c r="W30" s="258">
        <v>0</v>
      </c>
      <c r="X30" s="258">
        <v>0</v>
      </c>
      <c r="Y30" s="258">
        <v>0</v>
      </c>
      <c r="Z30" s="258">
        <v>0</v>
      </c>
      <c r="AA30" s="258">
        <v>0</v>
      </c>
      <c r="AB30" s="258">
        <v>0</v>
      </c>
      <c r="AC30" s="258">
        <v>0</v>
      </c>
      <c r="AD30" s="258">
        <v>0</v>
      </c>
      <c r="AE30" s="258">
        <v>0</v>
      </c>
      <c r="AF30" s="258">
        <v>0</v>
      </c>
      <c r="AG30" s="258">
        <v>0</v>
      </c>
      <c r="AH30" s="258">
        <v>0</v>
      </c>
      <c r="AI30" s="258">
        <v>0</v>
      </c>
      <c r="AJ30" s="258">
        <v>0</v>
      </c>
      <c r="AK30" s="258">
        <v>0</v>
      </c>
      <c r="AL30" s="258">
        <v>0</v>
      </c>
      <c r="AM30" s="258">
        <v>0</v>
      </c>
      <c r="AN30" s="258">
        <v>0</v>
      </c>
      <c r="AO30" s="258">
        <v>0</v>
      </c>
      <c r="AP30" s="258">
        <v>0</v>
      </c>
      <c r="AQ30" s="258">
        <v>0</v>
      </c>
      <c r="AR30" s="258">
        <v>0</v>
      </c>
      <c r="AS30" s="258">
        <v>0</v>
      </c>
      <c r="AT30" s="258">
        <v>0</v>
      </c>
      <c r="AU30" s="258">
        <v>0</v>
      </c>
      <c r="AV30" s="258">
        <v>0</v>
      </c>
      <c r="AW30" s="258">
        <v>0</v>
      </c>
      <c r="AX30" s="258">
        <v>0</v>
      </c>
      <c r="AY30" s="258">
        <v>0</v>
      </c>
      <c r="AZ30" s="258">
        <v>0</v>
      </c>
      <c r="BA30" s="258">
        <v>0</v>
      </c>
    </row>
    <row r="31" spans="1:53" x14ac:dyDescent="0.3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3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3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35">
      <c r="A34" s="259" t="s">
        <v>2690</v>
      </c>
      <c r="B34" s="260" t="s">
        <v>2691</v>
      </c>
      <c r="C34" s="261">
        <v>0</v>
      </c>
      <c r="D34" s="261">
        <v>0</v>
      </c>
      <c r="E34" s="261">
        <v>0</v>
      </c>
      <c r="F34" s="261">
        <v>0</v>
      </c>
      <c r="G34" s="261">
        <v>0</v>
      </c>
      <c r="H34" s="261">
        <v>0</v>
      </c>
      <c r="I34" s="261">
        <v>0</v>
      </c>
      <c r="J34" s="261">
        <v>0</v>
      </c>
      <c r="K34" s="261">
        <v>0</v>
      </c>
      <c r="L34" s="261">
        <v>0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3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3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3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3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3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3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3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35">
      <c r="A42" s="259" t="s">
        <v>2621</v>
      </c>
      <c r="B42" s="260" t="s">
        <v>2706</v>
      </c>
      <c r="C42" s="261">
        <v>0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35">
      <c r="A43" s="259" t="s">
        <v>2707</v>
      </c>
      <c r="B43" s="260" t="s">
        <v>2708</v>
      </c>
      <c r="C43" s="261">
        <v>0</v>
      </c>
      <c r="D43" s="261">
        <v>0</v>
      </c>
      <c r="E43" s="261">
        <v>0</v>
      </c>
      <c r="F43" s="261">
        <v>0</v>
      </c>
      <c r="G43" s="261">
        <v>0</v>
      </c>
      <c r="H43" s="261">
        <v>0</v>
      </c>
      <c r="I43" s="261">
        <v>0</v>
      </c>
      <c r="J43" s="261">
        <v>0</v>
      </c>
      <c r="K43" s="261">
        <v>0</v>
      </c>
      <c r="L43" s="261">
        <v>0</v>
      </c>
      <c r="M43" s="261">
        <v>0</v>
      </c>
      <c r="N43" s="261">
        <v>0</v>
      </c>
      <c r="O43" s="261">
        <v>0</v>
      </c>
      <c r="P43" s="261">
        <v>0</v>
      </c>
      <c r="Q43" s="261">
        <v>0</v>
      </c>
      <c r="R43" s="261">
        <v>0</v>
      </c>
      <c r="S43" s="261">
        <v>0</v>
      </c>
      <c r="T43" s="261">
        <v>0</v>
      </c>
      <c r="U43" s="261">
        <v>0</v>
      </c>
      <c r="V43" s="261">
        <v>0</v>
      </c>
      <c r="W43" s="261">
        <v>0</v>
      </c>
      <c r="X43" s="261">
        <v>0</v>
      </c>
      <c r="Y43" s="261">
        <v>0</v>
      </c>
      <c r="Z43" s="261">
        <v>0</v>
      </c>
      <c r="AA43" s="261">
        <v>0</v>
      </c>
      <c r="AB43" s="261">
        <v>0</v>
      </c>
      <c r="AC43" s="261">
        <v>0</v>
      </c>
      <c r="AD43" s="261">
        <v>0</v>
      </c>
      <c r="AE43" s="261">
        <v>0</v>
      </c>
      <c r="AF43" s="261">
        <v>0</v>
      </c>
      <c r="AG43" s="261">
        <v>0</v>
      </c>
      <c r="AH43" s="261">
        <v>0</v>
      </c>
      <c r="AI43" s="261">
        <v>0</v>
      </c>
      <c r="AJ43" s="261">
        <v>0</v>
      </c>
      <c r="AK43" s="261">
        <v>0</v>
      </c>
      <c r="AL43" s="261">
        <v>0</v>
      </c>
      <c r="AM43" s="261">
        <v>0</v>
      </c>
      <c r="AN43" s="261">
        <v>0</v>
      </c>
      <c r="AO43" s="261">
        <v>0</v>
      </c>
      <c r="AP43" s="261">
        <v>0</v>
      </c>
      <c r="AQ43" s="261">
        <v>0</v>
      </c>
      <c r="AR43" s="261">
        <v>0</v>
      </c>
      <c r="AS43" s="261">
        <v>0</v>
      </c>
      <c r="AT43" s="261">
        <v>0</v>
      </c>
      <c r="AU43" s="261">
        <v>0</v>
      </c>
      <c r="AV43" s="261">
        <v>0</v>
      </c>
      <c r="AW43" s="261">
        <v>0</v>
      </c>
      <c r="AX43" s="261">
        <v>0</v>
      </c>
      <c r="AY43" s="261">
        <v>0</v>
      </c>
      <c r="AZ43" s="261">
        <v>0</v>
      </c>
      <c r="BA43" s="261">
        <v>0</v>
      </c>
    </row>
    <row r="44" spans="1:53" x14ac:dyDescent="0.3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35">
      <c r="A45" s="259" t="s">
        <v>2710</v>
      </c>
      <c r="B45" s="260" t="s">
        <v>2711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0</v>
      </c>
      <c r="O45" s="261">
        <v>0</v>
      </c>
      <c r="P45" s="261">
        <v>0</v>
      </c>
      <c r="Q45" s="261">
        <v>0</v>
      </c>
      <c r="R45" s="261">
        <v>0</v>
      </c>
      <c r="S45" s="261">
        <v>0</v>
      </c>
      <c r="T45" s="261">
        <v>0</v>
      </c>
      <c r="U45" s="261">
        <v>0</v>
      </c>
      <c r="V45" s="261">
        <v>0</v>
      </c>
      <c r="W45" s="261">
        <v>0</v>
      </c>
      <c r="X45" s="261">
        <v>0</v>
      </c>
      <c r="Y45" s="261">
        <v>0</v>
      </c>
      <c r="Z45" s="261">
        <v>0</v>
      </c>
      <c r="AA45" s="261">
        <v>0</v>
      </c>
      <c r="AB45" s="261">
        <v>0</v>
      </c>
      <c r="AC45" s="261">
        <v>0</v>
      </c>
      <c r="AD45" s="261">
        <v>0</v>
      </c>
      <c r="AE45" s="261">
        <v>0</v>
      </c>
      <c r="AF45" s="261">
        <v>0</v>
      </c>
      <c r="AG45" s="261">
        <v>0</v>
      </c>
      <c r="AH45" s="261">
        <v>0</v>
      </c>
      <c r="AI45" s="261">
        <v>0</v>
      </c>
      <c r="AJ45" s="261">
        <v>0</v>
      </c>
      <c r="AK45" s="261">
        <v>0</v>
      </c>
      <c r="AL45" s="261">
        <v>0</v>
      </c>
      <c r="AM45" s="261">
        <v>0</v>
      </c>
      <c r="AN45" s="261">
        <v>0</v>
      </c>
      <c r="AO45" s="261">
        <v>0</v>
      </c>
      <c r="AP45" s="261">
        <v>0</v>
      </c>
      <c r="AQ45" s="261">
        <v>0</v>
      </c>
      <c r="AR45" s="261">
        <v>0</v>
      </c>
      <c r="AS45" s="261">
        <v>0</v>
      </c>
      <c r="AT45" s="261">
        <v>0</v>
      </c>
      <c r="AU45" s="261">
        <v>0</v>
      </c>
      <c r="AV45" s="261">
        <v>0</v>
      </c>
      <c r="AW45" s="261">
        <v>0</v>
      </c>
      <c r="AX45" s="261">
        <v>0</v>
      </c>
      <c r="AY45" s="261">
        <v>0</v>
      </c>
      <c r="AZ45" s="261">
        <v>0</v>
      </c>
      <c r="BA45" s="261">
        <v>0</v>
      </c>
    </row>
    <row r="46" spans="1:53" x14ac:dyDescent="0.3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3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3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35">
      <c r="A49" s="262" t="s">
        <v>1112</v>
      </c>
      <c r="B49" s="263" t="s">
        <v>2717</v>
      </c>
      <c r="C49" s="264">
        <v>0</v>
      </c>
      <c r="D49" s="264">
        <v>0</v>
      </c>
      <c r="E49" s="264">
        <v>0</v>
      </c>
      <c r="F49" s="264">
        <v>0</v>
      </c>
      <c r="G49" s="264">
        <v>0</v>
      </c>
      <c r="H49" s="264">
        <v>0</v>
      </c>
      <c r="I49" s="264">
        <v>0</v>
      </c>
      <c r="J49" s="264">
        <v>0</v>
      </c>
      <c r="K49" s="264">
        <v>0</v>
      </c>
      <c r="L49" s="264">
        <v>0</v>
      </c>
      <c r="M49" s="264">
        <v>0</v>
      </c>
      <c r="N49" s="264">
        <v>0</v>
      </c>
      <c r="O49" s="264">
        <v>0</v>
      </c>
      <c r="P49" s="264">
        <v>0</v>
      </c>
      <c r="Q49" s="264">
        <v>0</v>
      </c>
      <c r="R49" s="264">
        <v>0</v>
      </c>
      <c r="S49" s="264">
        <v>0</v>
      </c>
      <c r="T49" s="264">
        <v>0</v>
      </c>
      <c r="U49" s="264">
        <v>0</v>
      </c>
      <c r="V49" s="264">
        <v>0</v>
      </c>
      <c r="W49" s="264">
        <v>0</v>
      </c>
      <c r="X49" s="264">
        <v>0</v>
      </c>
      <c r="Y49" s="264">
        <v>0</v>
      </c>
      <c r="Z49" s="264">
        <v>0</v>
      </c>
      <c r="AA49" s="264">
        <v>0</v>
      </c>
      <c r="AB49" s="264">
        <v>0</v>
      </c>
      <c r="AC49" s="264">
        <v>0</v>
      </c>
      <c r="AD49" s="264">
        <v>0</v>
      </c>
      <c r="AE49" s="264">
        <v>0</v>
      </c>
      <c r="AF49" s="264">
        <v>0</v>
      </c>
      <c r="AG49" s="264">
        <v>0</v>
      </c>
      <c r="AH49" s="264">
        <v>0</v>
      </c>
      <c r="AI49" s="264">
        <v>0</v>
      </c>
      <c r="AJ49" s="264">
        <v>0</v>
      </c>
      <c r="AK49" s="264">
        <v>0</v>
      </c>
      <c r="AL49" s="264">
        <v>0</v>
      </c>
      <c r="AM49" s="264">
        <v>0</v>
      </c>
      <c r="AN49" s="264">
        <v>0</v>
      </c>
      <c r="AO49" s="264">
        <v>0</v>
      </c>
      <c r="AP49" s="264">
        <v>0</v>
      </c>
      <c r="AQ49" s="264">
        <v>0</v>
      </c>
      <c r="AR49" s="264">
        <v>0</v>
      </c>
      <c r="AS49" s="264">
        <v>0</v>
      </c>
      <c r="AT49" s="264">
        <v>0</v>
      </c>
      <c r="AU49" s="264">
        <v>0</v>
      </c>
      <c r="AV49" s="264">
        <v>0</v>
      </c>
      <c r="AW49" s="264">
        <v>0</v>
      </c>
      <c r="AX49" s="264">
        <v>0</v>
      </c>
      <c r="AY49" s="264">
        <v>0</v>
      </c>
      <c r="AZ49" s="264">
        <v>0</v>
      </c>
      <c r="BA49" s="264">
        <v>0</v>
      </c>
    </row>
    <row r="50" spans="1:53" x14ac:dyDescent="0.3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3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35">
      <c r="A52" s="253" t="s">
        <v>2722</v>
      </c>
      <c r="B52" s="254" t="s">
        <v>2723</v>
      </c>
      <c r="C52" s="255">
        <v>0</v>
      </c>
      <c r="D52" s="255">
        <v>0</v>
      </c>
      <c r="E52" s="255">
        <v>0</v>
      </c>
      <c r="F52" s="255">
        <v>0</v>
      </c>
      <c r="G52" s="255">
        <v>0</v>
      </c>
      <c r="H52" s="255">
        <v>0</v>
      </c>
      <c r="I52" s="255">
        <v>0</v>
      </c>
      <c r="J52" s="255">
        <v>0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5">
        <v>0</v>
      </c>
      <c r="AJ52" s="255">
        <v>0</v>
      </c>
      <c r="AK52" s="255">
        <v>0</v>
      </c>
      <c r="AL52" s="255">
        <v>0</v>
      </c>
      <c r="AM52" s="255">
        <v>0</v>
      </c>
      <c r="AN52" s="255">
        <v>0</v>
      </c>
      <c r="AO52" s="255">
        <v>0</v>
      </c>
      <c r="AP52" s="255">
        <v>0</v>
      </c>
      <c r="AQ52" s="255">
        <v>0</v>
      </c>
      <c r="AR52" s="255">
        <v>0</v>
      </c>
      <c r="AS52" s="255">
        <v>0</v>
      </c>
      <c r="AT52" s="255">
        <v>0</v>
      </c>
      <c r="AU52" s="255">
        <v>0</v>
      </c>
      <c r="AV52" s="255">
        <v>0</v>
      </c>
      <c r="AW52" s="255">
        <v>0</v>
      </c>
      <c r="AX52" s="255">
        <v>0</v>
      </c>
      <c r="AY52" s="255">
        <v>0</v>
      </c>
      <c r="AZ52" s="255">
        <v>0</v>
      </c>
      <c r="BA52" s="255">
        <v>0</v>
      </c>
    </row>
    <row r="53" spans="1:53" x14ac:dyDescent="0.35">
      <c r="A53" s="256" t="s">
        <v>2061</v>
      </c>
      <c r="B53" s="257" t="s">
        <v>2724</v>
      </c>
      <c r="C53" s="258">
        <v>0</v>
      </c>
      <c r="D53" s="258">
        <v>0</v>
      </c>
      <c r="E53" s="258">
        <v>0</v>
      </c>
      <c r="F53" s="258">
        <v>0</v>
      </c>
      <c r="G53" s="258">
        <v>0</v>
      </c>
      <c r="H53" s="258">
        <v>0</v>
      </c>
      <c r="I53" s="258">
        <v>0</v>
      </c>
      <c r="J53" s="258">
        <v>0</v>
      </c>
      <c r="K53" s="258">
        <v>0</v>
      </c>
      <c r="L53" s="258">
        <v>0</v>
      </c>
      <c r="M53" s="258">
        <v>0</v>
      </c>
      <c r="N53" s="258">
        <v>0</v>
      </c>
      <c r="O53" s="258">
        <v>0</v>
      </c>
      <c r="P53" s="258">
        <v>0</v>
      </c>
      <c r="Q53" s="258">
        <v>0</v>
      </c>
      <c r="R53" s="258">
        <v>0</v>
      </c>
      <c r="S53" s="258">
        <v>0</v>
      </c>
      <c r="T53" s="258">
        <v>0</v>
      </c>
      <c r="U53" s="258">
        <v>0</v>
      </c>
      <c r="V53" s="258">
        <v>0</v>
      </c>
      <c r="W53" s="258">
        <v>0</v>
      </c>
      <c r="X53" s="258">
        <v>0</v>
      </c>
      <c r="Y53" s="258">
        <v>0</v>
      </c>
      <c r="Z53" s="258">
        <v>0</v>
      </c>
      <c r="AA53" s="258">
        <v>0</v>
      </c>
      <c r="AB53" s="258">
        <v>0</v>
      </c>
      <c r="AC53" s="258">
        <v>0</v>
      </c>
      <c r="AD53" s="258">
        <v>0</v>
      </c>
      <c r="AE53" s="258">
        <v>0</v>
      </c>
      <c r="AF53" s="258">
        <v>0</v>
      </c>
      <c r="AG53" s="258">
        <v>0</v>
      </c>
      <c r="AH53" s="258">
        <v>0</v>
      </c>
      <c r="AI53" s="258">
        <v>0</v>
      </c>
      <c r="AJ53" s="258">
        <v>0</v>
      </c>
      <c r="AK53" s="258">
        <v>0</v>
      </c>
      <c r="AL53" s="258">
        <v>0</v>
      </c>
      <c r="AM53" s="258">
        <v>0</v>
      </c>
      <c r="AN53" s="258">
        <v>0</v>
      </c>
      <c r="AO53" s="258">
        <v>0</v>
      </c>
      <c r="AP53" s="258">
        <v>0</v>
      </c>
      <c r="AQ53" s="258">
        <v>0</v>
      </c>
      <c r="AR53" s="258">
        <v>0</v>
      </c>
      <c r="AS53" s="258">
        <v>0</v>
      </c>
      <c r="AT53" s="258">
        <v>0</v>
      </c>
      <c r="AU53" s="258">
        <v>0</v>
      </c>
      <c r="AV53" s="258">
        <v>0</v>
      </c>
      <c r="AW53" s="258">
        <v>0</v>
      </c>
      <c r="AX53" s="258">
        <v>0</v>
      </c>
      <c r="AY53" s="258">
        <v>0</v>
      </c>
      <c r="AZ53" s="258">
        <v>0</v>
      </c>
      <c r="BA53" s="258">
        <v>0</v>
      </c>
    </row>
    <row r="54" spans="1:53" x14ac:dyDescent="0.35">
      <c r="A54" s="256" t="s">
        <v>2725</v>
      </c>
      <c r="B54" s="257" t="s">
        <v>2726</v>
      </c>
      <c r="C54" s="258">
        <v>0</v>
      </c>
      <c r="D54" s="258">
        <v>0</v>
      </c>
      <c r="E54" s="258">
        <v>0</v>
      </c>
      <c r="F54" s="258">
        <v>0</v>
      </c>
      <c r="G54" s="258">
        <v>0</v>
      </c>
      <c r="H54" s="258">
        <v>0</v>
      </c>
      <c r="I54" s="258">
        <v>0</v>
      </c>
      <c r="J54" s="258">
        <v>0</v>
      </c>
      <c r="K54" s="258">
        <v>0</v>
      </c>
      <c r="L54" s="258">
        <v>0</v>
      </c>
      <c r="M54" s="258">
        <v>0</v>
      </c>
      <c r="N54" s="258">
        <v>0</v>
      </c>
      <c r="O54" s="258">
        <v>0</v>
      </c>
      <c r="P54" s="258">
        <v>0</v>
      </c>
      <c r="Q54" s="258">
        <v>0</v>
      </c>
      <c r="R54" s="258">
        <v>0</v>
      </c>
      <c r="S54" s="258">
        <v>0</v>
      </c>
      <c r="T54" s="258">
        <v>0</v>
      </c>
      <c r="U54" s="258">
        <v>0</v>
      </c>
      <c r="V54" s="258">
        <v>0</v>
      </c>
      <c r="W54" s="258">
        <v>0</v>
      </c>
      <c r="X54" s="258">
        <v>0</v>
      </c>
      <c r="Y54" s="258">
        <v>0</v>
      </c>
      <c r="Z54" s="258">
        <v>0</v>
      </c>
      <c r="AA54" s="258">
        <v>0</v>
      </c>
      <c r="AB54" s="258">
        <v>0</v>
      </c>
      <c r="AC54" s="258">
        <v>0</v>
      </c>
      <c r="AD54" s="258">
        <v>0</v>
      </c>
      <c r="AE54" s="258">
        <v>0</v>
      </c>
      <c r="AF54" s="258">
        <v>0</v>
      </c>
      <c r="AG54" s="258">
        <v>0</v>
      </c>
      <c r="AH54" s="258">
        <v>0</v>
      </c>
      <c r="AI54" s="258">
        <v>0</v>
      </c>
      <c r="AJ54" s="258">
        <v>0</v>
      </c>
      <c r="AK54" s="258">
        <v>0</v>
      </c>
      <c r="AL54" s="258">
        <v>0</v>
      </c>
      <c r="AM54" s="258">
        <v>0</v>
      </c>
      <c r="AN54" s="258">
        <v>0</v>
      </c>
      <c r="AO54" s="258">
        <v>0</v>
      </c>
      <c r="AP54" s="258">
        <v>0</v>
      </c>
      <c r="AQ54" s="258">
        <v>0</v>
      </c>
      <c r="AR54" s="258">
        <v>0</v>
      </c>
      <c r="AS54" s="258">
        <v>0</v>
      </c>
      <c r="AT54" s="258">
        <v>0</v>
      </c>
      <c r="AU54" s="258">
        <v>0</v>
      </c>
      <c r="AV54" s="258">
        <v>0</v>
      </c>
      <c r="AW54" s="258">
        <v>0</v>
      </c>
      <c r="AX54" s="258">
        <v>0</v>
      </c>
      <c r="AY54" s="258">
        <v>0</v>
      </c>
      <c r="AZ54" s="258">
        <v>0</v>
      </c>
      <c r="BA54" s="258">
        <v>0</v>
      </c>
    </row>
    <row r="55" spans="1:53" x14ac:dyDescent="0.35">
      <c r="A55" s="259" t="s">
        <v>2727</v>
      </c>
      <c r="B55" s="260" t="s">
        <v>2728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X55" s="261">
        <v>0</v>
      </c>
      <c r="Y55" s="261">
        <v>0</v>
      </c>
      <c r="Z55" s="261">
        <v>0</v>
      </c>
      <c r="AA55" s="261">
        <v>0</v>
      </c>
      <c r="AB55" s="261">
        <v>0</v>
      </c>
      <c r="AC55" s="261">
        <v>0</v>
      </c>
      <c r="AD55" s="261">
        <v>0</v>
      </c>
      <c r="AE55" s="261">
        <v>0</v>
      </c>
      <c r="AF55" s="261">
        <v>0</v>
      </c>
      <c r="AG55" s="261">
        <v>0</v>
      </c>
      <c r="AH55" s="261">
        <v>0</v>
      </c>
      <c r="AI55" s="261">
        <v>0</v>
      </c>
      <c r="AJ55" s="261">
        <v>0</v>
      </c>
      <c r="AK55" s="261">
        <v>0</v>
      </c>
      <c r="AL55" s="261">
        <v>0</v>
      </c>
      <c r="AM55" s="261">
        <v>0</v>
      </c>
      <c r="AN55" s="261">
        <v>0</v>
      </c>
      <c r="AO55" s="261">
        <v>0</v>
      </c>
      <c r="AP55" s="261">
        <v>0</v>
      </c>
      <c r="AQ55" s="261">
        <v>0</v>
      </c>
      <c r="AR55" s="261">
        <v>0</v>
      </c>
      <c r="AS55" s="261">
        <v>0</v>
      </c>
      <c r="AT55" s="261">
        <v>0</v>
      </c>
      <c r="AU55" s="261">
        <v>0</v>
      </c>
      <c r="AV55" s="261">
        <v>0</v>
      </c>
      <c r="AW55" s="261">
        <v>0</v>
      </c>
      <c r="AX55" s="261">
        <v>0</v>
      </c>
      <c r="AY55" s="261">
        <v>0</v>
      </c>
      <c r="AZ55" s="261">
        <v>0</v>
      </c>
      <c r="BA55" s="261">
        <v>0</v>
      </c>
    </row>
    <row r="56" spans="1:53" x14ac:dyDescent="0.35">
      <c r="A56" s="259" t="s">
        <v>2729</v>
      </c>
      <c r="B56" s="260" t="s">
        <v>2730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</row>
    <row r="57" spans="1:53" x14ac:dyDescent="0.3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35">
      <c r="A58" s="259" t="s">
        <v>2733</v>
      </c>
      <c r="B58" s="260" t="s">
        <v>2734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</row>
    <row r="59" spans="1:53" x14ac:dyDescent="0.3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35">
      <c r="A60" s="253" t="s">
        <v>2737</v>
      </c>
      <c r="B60" s="254" t="s">
        <v>2738</v>
      </c>
      <c r="C60" s="255">
        <v>0</v>
      </c>
      <c r="D60" s="255">
        <v>0</v>
      </c>
      <c r="E60" s="255">
        <v>0</v>
      </c>
      <c r="F60" s="255">
        <v>0</v>
      </c>
      <c r="G60" s="255">
        <v>0</v>
      </c>
      <c r="H60" s="255">
        <v>0</v>
      </c>
      <c r="I60" s="255">
        <v>0</v>
      </c>
      <c r="J60" s="255">
        <v>0</v>
      </c>
      <c r="K60" s="255">
        <v>0</v>
      </c>
      <c r="L60" s="255">
        <v>0</v>
      </c>
      <c r="M60" s="255">
        <v>0</v>
      </c>
      <c r="N60" s="255">
        <v>0</v>
      </c>
      <c r="O60" s="255">
        <v>0</v>
      </c>
      <c r="P60" s="255">
        <v>0</v>
      </c>
      <c r="Q60" s="255">
        <v>0</v>
      </c>
      <c r="R60" s="255">
        <v>0</v>
      </c>
      <c r="S60" s="255">
        <v>0</v>
      </c>
      <c r="T60" s="255">
        <v>0</v>
      </c>
      <c r="U60" s="255">
        <v>0</v>
      </c>
      <c r="V60" s="255">
        <v>0</v>
      </c>
      <c r="W60" s="255">
        <v>0</v>
      </c>
      <c r="X60" s="255">
        <v>0</v>
      </c>
      <c r="Y60" s="255">
        <v>0</v>
      </c>
      <c r="Z60" s="255">
        <v>0</v>
      </c>
      <c r="AA60" s="255">
        <v>0</v>
      </c>
      <c r="AB60" s="255">
        <v>0</v>
      </c>
      <c r="AC60" s="255">
        <v>0</v>
      </c>
      <c r="AD60" s="255">
        <v>0</v>
      </c>
      <c r="AE60" s="255">
        <v>0</v>
      </c>
      <c r="AF60" s="255">
        <v>0</v>
      </c>
      <c r="AG60" s="255">
        <v>0</v>
      </c>
      <c r="AH60" s="255">
        <v>0</v>
      </c>
      <c r="AI60" s="255">
        <v>0</v>
      </c>
      <c r="AJ60" s="255">
        <v>0</v>
      </c>
      <c r="AK60" s="255">
        <v>0</v>
      </c>
      <c r="AL60" s="255">
        <v>0</v>
      </c>
      <c r="AM60" s="255">
        <v>0</v>
      </c>
      <c r="AN60" s="255">
        <v>0</v>
      </c>
      <c r="AO60" s="255">
        <v>0</v>
      </c>
      <c r="AP60" s="255">
        <v>0</v>
      </c>
      <c r="AQ60" s="255">
        <v>0</v>
      </c>
      <c r="AR60" s="255">
        <v>0</v>
      </c>
      <c r="AS60" s="255">
        <v>0</v>
      </c>
      <c r="AT60" s="255">
        <v>0</v>
      </c>
      <c r="AU60" s="255">
        <v>0</v>
      </c>
      <c r="AV60" s="255">
        <v>0</v>
      </c>
      <c r="AW60" s="255">
        <v>0</v>
      </c>
      <c r="AX60" s="255">
        <v>0</v>
      </c>
      <c r="AY60" s="255">
        <v>0</v>
      </c>
      <c r="AZ60" s="255">
        <v>0</v>
      </c>
      <c r="BA60" s="255">
        <v>0</v>
      </c>
    </row>
    <row r="61" spans="1:53" x14ac:dyDescent="0.3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3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3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3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3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3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3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3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3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3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3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3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3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3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3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3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3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3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35">
      <c r="A79" s="253" t="s">
        <v>2617</v>
      </c>
      <c r="B79" s="254" t="s">
        <v>2775</v>
      </c>
      <c r="C79" s="255">
        <v>0</v>
      </c>
      <c r="D79" s="255">
        <v>0</v>
      </c>
      <c r="E79" s="255">
        <v>0</v>
      </c>
      <c r="F79" s="255">
        <v>0</v>
      </c>
      <c r="G79" s="255">
        <v>0</v>
      </c>
      <c r="H79" s="255">
        <v>0</v>
      </c>
      <c r="I79" s="255">
        <v>0</v>
      </c>
      <c r="J79" s="255">
        <v>0</v>
      </c>
      <c r="K79" s="255">
        <v>0</v>
      </c>
      <c r="L79" s="255">
        <v>0</v>
      </c>
      <c r="M79" s="255">
        <v>0</v>
      </c>
      <c r="N79" s="255">
        <v>0</v>
      </c>
      <c r="O79" s="255">
        <v>0</v>
      </c>
      <c r="P79" s="255">
        <v>0</v>
      </c>
      <c r="Q79" s="255">
        <v>0</v>
      </c>
      <c r="R79" s="255">
        <v>0</v>
      </c>
      <c r="S79" s="255">
        <v>0</v>
      </c>
      <c r="T79" s="255">
        <v>0</v>
      </c>
      <c r="U79" s="255">
        <v>0</v>
      </c>
      <c r="V79" s="255">
        <v>0</v>
      </c>
      <c r="W79" s="255">
        <v>0</v>
      </c>
      <c r="X79" s="255">
        <v>0</v>
      </c>
      <c r="Y79" s="255">
        <v>0</v>
      </c>
      <c r="Z79" s="255">
        <v>0</v>
      </c>
      <c r="AA79" s="255">
        <v>0</v>
      </c>
      <c r="AB79" s="255">
        <v>0</v>
      </c>
      <c r="AC79" s="255">
        <v>0</v>
      </c>
      <c r="AD79" s="255">
        <v>0</v>
      </c>
      <c r="AE79" s="255">
        <v>0</v>
      </c>
      <c r="AF79" s="255">
        <v>0</v>
      </c>
      <c r="AG79" s="255">
        <v>0</v>
      </c>
      <c r="AH79" s="255">
        <v>0</v>
      </c>
      <c r="AI79" s="255">
        <v>0</v>
      </c>
      <c r="AJ79" s="255">
        <v>0</v>
      </c>
      <c r="AK79" s="255">
        <v>0</v>
      </c>
      <c r="AL79" s="255">
        <v>0</v>
      </c>
      <c r="AM79" s="255">
        <v>0</v>
      </c>
      <c r="AN79" s="255">
        <v>0</v>
      </c>
      <c r="AO79" s="255">
        <v>0</v>
      </c>
      <c r="AP79" s="255">
        <v>0</v>
      </c>
      <c r="AQ79" s="255">
        <v>0</v>
      </c>
      <c r="AR79" s="255">
        <v>0</v>
      </c>
      <c r="AS79" s="255">
        <v>0</v>
      </c>
      <c r="AT79" s="255">
        <v>0</v>
      </c>
      <c r="AU79" s="255">
        <v>0</v>
      </c>
      <c r="AV79" s="255">
        <v>0</v>
      </c>
      <c r="AW79" s="255">
        <v>0</v>
      </c>
      <c r="AX79" s="255">
        <v>0</v>
      </c>
      <c r="AY79" s="255">
        <v>0</v>
      </c>
      <c r="AZ79" s="255">
        <v>0</v>
      </c>
      <c r="BA79" s="255">
        <v>0</v>
      </c>
    </row>
    <row r="80" spans="1:53" x14ac:dyDescent="0.3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</v>
      </c>
      <c r="O80" s="255">
        <v>0</v>
      </c>
      <c r="P80" s="255">
        <v>0</v>
      </c>
      <c r="Q80" s="255">
        <v>0</v>
      </c>
      <c r="R80" s="255">
        <v>0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</row>
    <row r="81" spans="1:53" x14ac:dyDescent="0.3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</row>
    <row r="82" spans="1:53" x14ac:dyDescent="0.3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3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3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3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topLeftCell="A19" workbookViewId="0">
      <selection activeCell="E43" sqref="E43"/>
    </sheetView>
  </sheetViews>
  <sheetFormatPr defaultRowHeight="14.5" x14ac:dyDescent="0.35"/>
  <cols>
    <col min="2" max="2" width="69" customWidth="1"/>
  </cols>
  <sheetData>
    <row r="1" spans="1:54" x14ac:dyDescent="0.35">
      <c r="A1" s="271" t="s">
        <v>2786</v>
      </c>
      <c r="B1" s="272" t="s">
        <v>2787</v>
      </c>
      <c r="C1" s="246" t="s">
        <v>2626</v>
      </c>
      <c r="D1" s="247">
        <v>2000</v>
      </c>
      <c r="E1" s="248">
        <v>2001</v>
      </c>
      <c r="F1" s="248">
        <v>2002</v>
      </c>
      <c r="G1" s="248">
        <v>2003</v>
      </c>
      <c r="H1" s="248">
        <v>2004</v>
      </c>
      <c r="I1" s="248">
        <v>2005</v>
      </c>
      <c r="J1" s="248">
        <v>2006</v>
      </c>
      <c r="K1" s="248">
        <v>2007</v>
      </c>
      <c r="L1" s="248">
        <v>2008</v>
      </c>
      <c r="M1" s="248">
        <v>2009</v>
      </c>
      <c r="N1" s="248">
        <v>2010</v>
      </c>
      <c r="O1" s="248">
        <v>2011</v>
      </c>
      <c r="P1" s="248">
        <v>2012</v>
      </c>
      <c r="Q1" s="248">
        <v>2013</v>
      </c>
      <c r="R1" s="248">
        <v>2014</v>
      </c>
      <c r="S1" s="248">
        <v>2015</v>
      </c>
      <c r="T1" s="248">
        <v>2016</v>
      </c>
      <c r="U1" s="248">
        <v>2017</v>
      </c>
      <c r="V1" s="248">
        <v>2018</v>
      </c>
      <c r="W1" s="248">
        <v>2019</v>
      </c>
      <c r="X1" s="248">
        <v>2020</v>
      </c>
      <c r="Y1" s="248">
        <v>2021</v>
      </c>
      <c r="Z1" s="248">
        <v>2022</v>
      </c>
      <c r="AA1" s="248">
        <v>2023</v>
      </c>
      <c r="AB1" s="248">
        <v>2024</v>
      </c>
      <c r="AC1" s="248">
        <v>2025</v>
      </c>
      <c r="AD1" s="248">
        <v>2026</v>
      </c>
      <c r="AE1" s="248">
        <v>2027</v>
      </c>
      <c r="AF1" s="248">
        <v>2028</v>
      </c>
      <c r="AG1" s="248">
        <v>2029</v>
      </c>
      <c r="AH1" s="248">
        <v>2030</v>
      </c>
      <c r="AI1" s="248">
        <v>2031</v>
      </c>
      <c r="AJ1" s="248">
        <v>2032</v>
      </c>
      <c r="AK1" s="248">
        <v>2033</v>
      </c>
      <c r="AL1" s="248">
        <v>2034</v>
      </c>
      <c r="AM1" s="248">
        <v>2035</v>
      </c>
      <c r="AN1" s="248">
        <v>2036</v>
      </c>
      <c r="AO1" s="248">
        <v>2037</v>
      </c>
      <c r="AP1" s="248">
        <v>2038</v>
      </c>
      <c r="AQ1" s="248">
        <v>2039</v>
      </c>
      <c r="AR1" s="248">
        <v>2040</v>
      </c>
      <c r="AS1" s="248">
        <v>2041</v>
      </c>
      <c r="AT1" s="248">
        <v>2042</v>
      </c>
      <c r="AU1" s="248">
        <v>2043</v>
      </c>
      <c r="AV1" s="248">
        <v>2044</v>
      </c>
      <c r="AW1" s="248">
        <v>2045</v>
      </c>
      <c r="AX1" s="248">
        <v>2046</v>
      </c>
      <c r="AY1" s="248">
        <v>2047</v>
      </c>
      <c r="AZ1" s="248">
        <v>2048</v>
      </c>
      <c r="BA1" s="248">
        <v>2049</v>
      </c>
      <c r="BB1" s="249">
        <v>2050</v>
      </c>
    </row>
    <row r="2" spans="1:54" x14ac:dyDescent="0.35">
      <c r="A2" s="273"/>
      <c r="B2" s="250" t="s">
        <v>2627</v>
      </c>
      <c r="C2" s="251" t="s">
        <v>2628</v>
      </c>
      <c r="D2" s="252">
        <v>39506.521619845567</v>
      </c>
      <c r="E2" s="252">
        <v>39809.56057999999</v>
      </c>
      <c r="F2" s="252">
        <v>39659.309310000004</v>
      </c>
      <c r="G2" s="252">
        <v>40161.330969999995</v>
      </c>
      <c r="H2" s="252">
        <v>41791.196220000005</v>
      </c>
      <c r="I2" s="252">
        <v>42630.075863802078</v>
      </c>
      <c r="J2" s="252">
        <v>42707.448319999996</v>
      </c>
      <c r="K2" s="252">
        <v>43602.039799999991</v>
      </c>
      <c r="L2" s="252">
        <v>44007.892030000003</v>
      </c>
      <c r="M2" s="252">
        <v>42452.342080000009</v>
      </c>
      <c r="N2" s="252">
        <v>41825.99756607951</v>
      </c>
      <c r="O2" s="252">
        <v>41033.218069259943</v>
      </c>
      <c r="P2" s="252">
        <v>40288.670293459465</v>
      </c>
      <c r="Q2" s="252">
        <v>39260.473783467925</v>
      </c>
      <c r="R2" s="252">
        <v>38594.712881447398</v>
      </c>
      <c r="S2" s="252">
        <v>41210.797760571411</v>
      </c>
      <c r="T2" s="252">
        <v>42047.126513503834</v>
      </c>
      <c r="U2" s="252">
        <v>42491.875396700649</v>
      </c>
      <c r="V2" s="252">
        <v>42639.684841509952</v>
      </c>
      <c r="W2" s="252">
        <v>42611.070189153077</v>
      </c>
      <c r="X2" s="252">
        <v>42353.997979473112</v>
      </c>
      <c r="Y2" s="252">
        <v>42132.605881454547</v>
      </c>
      <c r="Z2" s="252">
        <v>41883.427983076785</v>
      </c>
      <c r="AA2" s="252">
        <v>41290.659676275311</v>
      </c>
      <c r="AB2" s="252">
        <v>40707.962108324326</v>
      </c>
      <c r="AC2" s="252">
        <v>40178.108489789956</v>
      </c>
      <c r="AD2" s="252">
        <v>39639.478220004792</v>
      </c>
      <c r="AE2" s="252">
        <v>38868.205666939699</v>
      </c>
      <c r="AF2" s="252">
        <v>38417.177679177075</v>
      </c>
      <c r="AG2" s="252">
        <v>38034.129054398014</v>
      </c>
      <c r="AH2" s="252">
        <v>37303.867785629343</v>
      </c>
      <c r="AI2" s="252">
        <v>36853.228379683656</v>
      </c>
      <c r="AJ2" s="252">
        <v>36470.585372530462</v>
      </c>
      <c r="AK2" s="252">
        <v>35992.937409307066</v>
      </c>
      <c r="AL2" s="252">
        <v>35580.827607276842</v>
      </c>
      <c r="AM2" s="252">
        <v>35097.328736169591</v>
      </c>
      <c r="AN2" s="252">
        <v>34844.846113491207</v>
      </c>
      <c r="AO2" s="252">
        <v>34462.941933311398</v>
      </c>
      <c r="AP2" s="252">
        <v>34086.742538494291</v>
      </c>
      <c r="AQ2" s="252">
        <v>33690.861101439325</v>
      </c>
      <c r="AR2" s="252">
        <v>33253.442423414795</v>
      </c>
      <c r="AS2" s="252">
        <v>32874.898706276312</v>
      </c>
      <c r="AT2" s="252">
        <v>32495.146212115309</v>
      </c>
      <c r="AU2" s="252">
        <v>31861.522437349442</v>
      </c>
      <c r="AV2" s="252">
        <v>31410.305387226865</v>
      </c>
      <c r="AW2" s="252">
        <v>30952.317830297638</v>
      </c>
      <c r="AX2" s="252">
        <v>30380.328594058061</v>
      </c>
      <c r="AY2" s="252">
        <v>29675.537235712094</v>
      </c>
      <c r="AZ2" s="252">
        <v>29199.712775030275</v>
      </c>
      <c r="BA2" s="252">
        <v>28764.980364903491</v>
      </c>
      <c r="BB2" s="252">
        <v>28067.357134806083</v>
      </c>
    </row>
    <row r="3" spans="1:54" x14ac:dyDescent="0.35">
      <c r="A3" s="274" t="s">
        <v>2788</v>
      </c>
      <c r="B3" s="253" t="s">
        <v>2629</v>
      </c>
      <c r="C3" s="254" t="s">
        <v>2630</v>
      </c>
      <c r="D3" s="255">
        <v>4.9678785367933918</v>
      </c>
      <c r="E3" s="255">
        <v>1.6998899999999999</v>
      </c>
      <c r="F3" s="255">
        <v>0.60002999999999995</v>
      </c>
      <c r="G3" s="255">
        <v>0</v>
      </c>
      <c r="H3" s="255">
        <v>0</v>
      </c>
      <c r="I3" s="255">
        <v>0</v>
      </c>
      <c r="J3" s="255">
        <v>23.800170000001572</v>
      </c>
      <c r="K3" s="255">
        <v>23.80847</v>
      </c>
      <c r="L3" s="255">
        <v>91.900660000001238</v>
      </c>
      <c r="M3" s="255">
        <v>58.499789999999997</v>
      </c>
      <c r="N3" s="255">
        <v>60.577004643703809</v>
      </c>
      <c r="O3" s="255">
        <v>57.70525481956431</v>
      </c>
      <c r="P3" s="255">
        <v>55.102586709836288</v>
      </c>
      <c r="Q3" s="255">
        <v>4.2040855298796735</v>
      </c>
      <c r="R3" s="255">
        <v>4.3263692952986643</v>
      </c>
      <c r="S3" s="255">
        <v>22.141105067124077</v>
      </c>
      <c r="T3" s="255">
        <v>23.892693866407097</v>
      </c>
      <c r="U3" s="255">
        <v>26.512440348160553</v>
      </c>
      <c r="V3" s="255">
        <v>22.072019207683518</v>
      </c>
      <c r="W3" s="255">
        <v>21.949454769910574</v>
      </c>
      <c r="X3" s="255">
        <v>22.255299286560042</v>
      </c>
      <c r="Y3" s="255">
        <v>23.11963111382121</v>
      </c>
      <c r="Z3" s="255">
        <v>22.306284715365749</v>
      </c>
      <c r="AA3" s="255">
        <v>22.097970101676751</v>
      </c>
      <c r="AB3" s="255">
        <v>22.427139079167212</v>
      </c>
      <c r="AC3" s="255">
        <v>22.928284658221809</v>
      </c>
      <c r="AD3" s="255">
        <v>22.866005267025532</v>
      </c>
      <c r="AE3" s="255">
        <v>22.771899030782308</v>
      </c>
      <c r="AF3" s="255">
        <v>22.68952149671599</v>
      </c>
      <c r="AG3" s="255">
        <v>22.116693512641977</v>
      </c>
      <c r="AH3" s="255">
        <v>21.370468411360559</v>
      </c>
      <c r="AI3" s="255">
        <v>21.084342285752008</v>
      </c>
      <c r="AJ3" s="255">
        <v>20.019236209576182</v>
      </c>
      <c r="AK3" s="255">
        <v>18.890621172183589</v>
      </c>
      <c r="AL3" s="255">
        <v>18.171583424675628</v>
      </c>
      <c r="AM3" s="255">
        <v>17.764137192281666</v>
      </c>
      <c r="AN3" s="255">
        <v>17.711684509637458</v>
      </c>
      <c r="AO3" s="255">
        <v>17.027024059757206</v>
      </c>
      <c r="AP3" s="255">
        <v>16.417255159522181</v>
      </c>
      <c r="AQ3" s="255">
        <v>15.968226737897051</v>
      </c>
      <c r="AR3" s="255">
        <v>15.469466239751107</v>
      </c>
      <c r="AS3" s="255">
        <v>15.253896325262666</v>
      </c>
      <c r="AT3" s="255">
        <v>14.879394017286863</v>
      </c>
      <c r="AU3" s="255">
        <v>14.293619760402795</v>
      </c>
      <c r="AV3" s="255">
        <v>13.866315839385173</v>
      </c>
      <c r="AW3" s="255">
        <v>13.538898770132372</v>
      </c>
      <c r="AX3" s="255">
        <v>12.974241301962692</v>
      </c>
      <c r="AY3" s="255">
        <v>12.194357203287097</v>
      </c>
      <c r="AZ3" s="255">
        <v>11.902229053782184</v>
      </c>
      <c r="BA3" s="255">
        <v>11.290732517028227</v>
      </c>
      <c r="BB3" s="255">
        <v>10.651184491135522</v>
      </c>
    </row>
    <row r="4" spans="1:54" x14ac:dyDescent="0.35">
      <c r="A4" s="274" t="s">
        <v>2789</v>
      </c>
      <c r="B4" s="256" t="s">
        <v>2631</v>
      </c>
      <c r="C4" s="257" t="s">
        <v>2632</v>
      </c>
      <c r="D4" s="258">
        <v>4.9678785367933918</v>
      </c>
      <c r="E4" s="258">
        <v>1.6998899999999999</v>
      </c>
      <c r="F4" s="258">
        <v>0.60002999999999995</v>
      </c>
      <c r="G4" s="258">
        <v>0</v>
      </c>
      <c r="H4" s="258">
        <v>0</v>
      </c>
      <c r="I4" s="258">
        <v>0</v>
      </c>
      <c r="J4" s="258">
        <v>23.800170000001572</v>
      </c>
      <c r="K4" s="258">
        <v>23.80847</v>
      </c>
      <c r="L4" s="258">
        <v>91.900660000001238</v>
      </c>
      <c r="M4" s="258">
        <v>58.499789999999997</v>
      </c>
      <c r="N4" s="258">
        <v>60.577004643703809</v>
      </c>
      <c r="O4" s="258">
        <v>56.510515089236087</v>
      </c>
      <c r="P4" s="258">
        <v>54.576452700996398</v>
      </c>
      <c r="Q4" s="258">
        <v>2.6979387577136489</v>
      </c>
      <c r="R4" s="258">
        <v>3.7761284956541901</v>
      </c>
      <c r="S4" s="258">
        <v>21.878373507535763</v>
      </c>
      <c r="T4" s="258">
        <v>23.609177542210247</v>
      </c>
      <c r="U4" s="258">
        <v>26.197837496132749</v>
      </c>
      <c r="V4" s="258">
        <v>21.810831554169859</v>
      </c>
      <c r="W4" s="258">
        <v>21.690484721091877</v>
      </c>
      <c r="X4" s="258">
        <v>21.992953523264173</v>
      </c>
      <c r="Y4" s="258">
        <v>22.846790120739104</v>
      </c>
      <c r="Z4" s="258">
        <v>22.043812217889695</v>
      </c>
      <c r="AA4" s="258">
        <v>21.838128172118626</v>
      </c>
      <c r="AB4" s="258">
        <v>22.163395268798638</v>
      </c>
      <c r="AC4" s="258">
        <v>22.658362562198139</v>
      </c>
      <c r="AD4" s="258">
        <v>22.596480558273598</v>
      </c>
      <c r="AE4" s="258">
        <v>22.503163306163469</v>
      </c>
      <c r="AF4" s="258">
        <v>22.42145242905481</v>
      </c>
      <c r="AG4" s="258">
        <v>21.855611782238565</v>
      </c>
      <c r="AH4" s="258">
        <v>21.118349308579461</v>
      </c>
      <c r="AI4" s="258">
        <v>20.835508637560263</v>
      </c>
      <c r="AJ4" s="258">
        <v>19.783596330327768</v>
      </c>
      <c r="AK4" s="258">
        <v>18.668554784424135</v>
      </c>
      <c r="AL4" s="258">
        <v>17.958361349496677</v>
      </c>
      <c r="AM4" s="258">
        <v>17.555883816463027</v>
      </c>
      <c r="AN4" s="258">
        <v>17.504030378172921</v>
      </c>
      <c r="AO4" s="258">
        <v>16.827623480168924</v>
      </c>
      <c r="AP4" s="258">
        <v>16.225151298667722</v>
      </c>
      <c r="AQ4" s="258">
        <v>15.781453907268817</v>
      </c>
      <c r="AR4" s="258">
        <v>15.288614502768603</v>
      </c>
      <c r="AS4" s="258">
        <v>15.075542019914726</v>
      </c>
      <c r="AT4" s="258">
        <v>14.705469482708285</v>
      </c>
      <c r="AU4" s="258">
        <v>14.126591107125718</v>
      </c>
      <c r="AV4" s="258">
        <v>13.704389210975013</v>
      </c>
      <c r="AW4" s="258">
        <v>13.38077163768823</v>
      </c>
      <c r="AX4" s="258">
        <v>12.822760157192741</v>
      </c>
      <c r="AY4" s="258">
        <v>12.052147598838099</v>
      </c>
      <c r="AZ4" s="258">
        <v>11.763409472235358</v>
      </c>
      <c r="BA4" s="258">
        <v>11.159170220641411</v>
      </c>
      <c r="BB4" s="258">
        <v>10.527154535675399</v>
      </c>
    </row>
    <row r="5" spans="1:54" x14ac:dyDescent="0.35">
      <c r="A5" s="274" t="s">
        <v>2789</v>
      </c>
      <c r="B5" s="259" t="s">
        <v>2633</v>
      </c>
      <c r="C5" s="260" t="s">
        <v>2634</v>
      </c>
      <c r="D5" s="261">
        <v>4.9678785367933918</v>
      </c>
      <c r="E5" s="261">
        <v>1.6998899999999999</v>
      </c>
      <c r="F5" s="261">
        <v>0.60002999999999995</v>
      </c>
      <c r="G5" s="261">
        <v>0</v>
      </c>
      <c r="H5" s="261">
        <v>0</v>
      </c>
      <c r="I5" s="261">
        <v>0</v>
      </c>
      <c r="J5" s="261">
        <v>0</v>
      </c>
      <c r="K5" s="261">
        <v>0</v>
      </c>
      <c r="L5" s="261">
        <v>0</v>
      </c>
      <c r="M5" s="261">
        <v>2.6997899999999997</v>
      </c>
      <c r="N5" s="261">
        <v>2.7240607267275205</v>
      </c>
      <c r="O5" s="261">
        <v>2.72241916872344</v>
      </c>
      <c r="P5" s="261">
        <v>2.1736629809238073</v>
      </c>
      <c r="Q5" s="261">
        <v>2.6979387577136489</v>
      </c>
      <c r="R5" s="261">
        <v>3.7761284956541901</v>
      </c>
      <c r="S5" s="261">
        <v>21.878373507535763</v>
      </c>
      <c r="T5" s="261">
        <v>23.609177542210247</v>
      </c>
      <c r="U5" s="261">
        <v>26.197837496132749</v>
      </c>
      <c r="V5" s="261">
        <v>21.810831554169859</v>
      </c>
      <c r="W5" s="261">
        <v>21.690484721091877</v>
      </c>
      <c r="X5" s="261">
        <v>21.992953523264173</v>
      </c>
      <c r="Y5" s="261">
        <v>22.846790120739104</v>
      </c>
      <c r="Z5" s="261">
        <v>22.043812217889695</v>
      </c>
      <c r="AA5" s="261">
        <v>21.838128172118626</v>
      </c>
      <c r="AB5" s="261">
        <v>22.163395268798638</v>
      </c>
      <c r="AC5" s="261">
        <v>22.658362562198139</v>
      </c>
      <c r="AD5" s="261">
        <v>22.596480558273598</v>
      </c>
      <c r="AE5" s="261">
        <v>22.503163306163469</v>
      </c>
      <c r="AF5" s="261">
        <v>22.42145242905481</v>
      </c>
      <c r="AG5" s="261">
        <v>21.855611782238565</v>
      </c>
      <c r="AH5" s="261">
        <v>21.118349308579461</v>
      </c>
      <c r="AI5" s="261">
        <v>20.835508637560263</v>
      </c>
      <c r="AJ5" s="261">
        <v>19.783596330327768</v>
      </c>
      <c r="AK5" s="261">
        <v>18.668554784424135</v>
      </c>
      <c r="AL5" s="261">
        <v>17.958361349496677</v>
      </c>
      <c r="AM5" s="261">
        <v>17.555883816463027</v>
      </c>
      <c r="AN5" s="261">
        <v>17.504030378172921</v>
      </c>
      <c r="AO5" s="261">
        <v>16.827623480168924</v>
      </c>
      <c r="AP5" s="261">
        <v>16.225151298667722</v>
      </c>
      <c r="AQ5" s="261">
        <v>15.781453907268817</v>
      </c>
      <c r="AR5" s="261">
        <v>15.288614502768603</v>
      </c>
      <c r="AS5" s="261">
        <v>15.075542019914726</v>
      </c>
      <c r="AT5" s="261">
        <v>14.705469482708285</v>
      </c>
      <c r="AU5" s="261">
        <v>14.126591107125718</v>
      </c>
      <c r="AV5" s="261">
        <v>13.704389210975013</v>
      </c>
      <c r="AW5" s="261">
        <v>13.38077163768823</v>
      </c>
      <c r="AX5" s="261">
        <v>12.822760157192741</v>
      </c>
      <c r="AY5" s="261">
        <v>12.052147598838099</v>
      </c>
      <c r="AZ5" s="261">
        <v>11.763409472235358</v>
      </c>
      <c r="BA5" s="261">
        <v>11.159170220641411</v>
      </c>
      <c r="BB5" s="261">
        <v>10.527154535675399</v>
      </c>
    </row>
    <row r="6" spans="1:54" x14ac:dyDescent="0.35">
      <c r="A6" s="274" t="s">
        <v>2789</v>
      </c>
      <c r="B6" s="262" t="s">
        <v>2635</v>
      </c>
      <c r="C6" s="263" t="s">
        <v>2636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  <c r="BB6" s="264">
        <v>0</v>
      </c>
    </row>
    <row r="7" spans="1:54" x14ac:dyDescent="0.35">
      <c r="A7" s="274" t="s">
        <v>2789</v>
      </c>
      <c r="B7" s="262" t="s">
        <v>2637</v>
      </c>
      <c r="C7" s="263" t="s">
        <v>2638</v>
      </c>
      <c r="D7" s="264">
        <v>0</v>
      </c>
      <c r="E7" s="264">
        <v>0</v>
      </c>
      <c r="F7" s="264">
        <v>0</v>
      </c>
      <c r="G7" s="264">
        <v>0</v>
      </c>
      <c r="H7" s="264">
        <v>0</v>
      </c>
      <c r="I7" s="264">
        <v>0</v>
      </c>
      <c r="J7" s="264">
        <v>0</v>
      </c>
      <c r="K7" s="264">
        <v>0</v>
      </c>
      <c r="L7" s="264">
        <v>0</v>
      </c>
      <c r="M7" s="264">
        <v>0</v>
      </c>
      <c r="N7" s="264">
        <v>0</v>
      </c>
      <c r="O7" s="264">
        <v>0</v>
      </c>
      <c r="P7" s="264">
        <v>0</v>
      </c>
      <c r="Q7" s="264">
        <v>0</v>
      </c>
      <c r="R7" s="264">
        <v>0</v>
      </c>
      <c r="S7" s="264">
        <v>0</v>
      </c>
      <c r="T7" s="264">
        <v>0</v>
      </c>
      <c r="U7" s="264">
        <v>0</v>
      </c>
      <c r="V7" s="264">
        <v>0</v>
      </c>
      <c r="W7" s="264">
        <v>0</v>
      </c>
      <c r="X7" s="264">
        <v>0</v>
      </c>
      <c r="Y7" s="264">
        <v>0</v>
      </c>
      <c r="Z7" s="264">
        <v>0</v>
      </c>
      <c r="AA7" s="264">
        <v>0</v>
      </c>
      <c r="AB7" s="264">
        <v>0</v>
      </c>
      <c r="AC7" s="264">
        <v>0</v>
      </c>
      <c r="AD7" s="264">
        <v>0</v>
      </c>
      <c r="AE7" s="264">
        <v>0</v>
      </c>
      <c r="AF7" s="264">
        <v>0</v>
      </c>
      <c r="AG7" s="264">
        <v>0</v>
      </c>
      <c r="AH7" s="264">
        <v>0</v>
      </c>
      <c r="AI7" s="264">
        <v>0</v>
      </c>
      <c r="AJ7" s="264">
        <v>0</v>
      </c>
      <c r="AK7" s="264">
        <v>0</v>
      </c>
      <c r="AL7" s="264">
        <v>0</v>
      </c>
      <c r="AM7" s="264">
        <v>0</v>
      </c>
      <c r="AN7" s="264">
        <v>0</v>
      </c>
      <c r="AO7" s="264">
        <v>0</v>
      </c>
      <c r="AP7" s="264">
        <v>0</v>
      </c>
      <c r="AQ7" s="264">
        <v>0</v>
      </c>
      <c r="AR7" s="264">
        <v>0</v>
      </c>
      <c r="AS7" s="264">
        <v>0</v>
      </c>
      <c r="AT7" s="264">
        <v>0</v>
      </c>
      <c r="AU7" s="264">
        <v>0</v>
      </c>
      <c r="AV7" s="264">
        <v>0</v>
      </c>
      <c r="AW7" s="264">
        <v>0</v>
      </c>
      <c r="AX7" s="264">
        <v>0</v>
      </c>
      <c r="AY7" s="264">
        <v>0</v>
      </c>
      <c r="AZ7" s="264">
        <v>0</v>
      </c>
      <c r="BA7" s="264">
        <v>0</v>
      </c>
      <c r="BB7" s="264">
        <v>0</v>
      </c>
    </row>
    <row r="8" spans="1:54" x14ac:dyDescent="0.35">
      <c r="A8" s="274" t="s">
        <v>2789</v>
      </c>
      <c r="B8" s="262" t="s">
        <v>2639</v>
      </c>
      <c r="C8" s="263" t="s">
        <v>2640</v>
      </c>
      <c r="D8" s="264">
        <v>4.9678785367933918</v>
      </c>
      <c r="E8" s="264">
        <v>1.6998899999999999</v>
      </c>
      <c r="F8" s="264">
        <v>0.60002999999999995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2.6997899999999997</v>
      </c>
      <c r="N8" s="264">
        <v>2.7240607267275205</v>
      </c>
      <c r="O8" s="264">
        <v>2.72241916872344</v>
      </c>
      <c r="P8" s="264">
        <v>2.1736629809238073</v>
      </c>
      <c r="Q8" s="264">
        <v>2.6979387577136489</v>
      </c>
      <c r="R8" s="264">
        <v>3.7761284956541901</v>
      </c>
      <c r="S8" s="264">
        <v>21.878373507535763</v>
      </c>
      <c r="T8" s="264">
        <v>23.609177542210247</v>
      </c>
      <c r="U8" s="264">
        <v>26.197837496132749</v>
      </c>
      <c r="V8" s="264">
        <v>21.810831554169859</v>
      </c>
      <c r="W8" s="264">
        <v>21.690484721091877</v>
      </c>
      <c r="X8" s="264">
        <v>21.992953523264173</v>
      </c>
      <c r="Y8" s="264">
        <v>22.846790120739104</v>
      </c>
      <c r="Z8" s="264">
        <v>22.043812217889695</v>
      </c>
      <c r="AA8" s="264">
        <v>21.838128172118626</v>
      </c>
      <c r="AB8" s="264">
        <v>22.163395268798638</v>
      </c>
      <c r="AC8" s="264">
        <v>22.658362562198139</v>
      </c>
      <c r="AD8" s="264">
        <v>22.596480558273598</v>
      </c>
      <c r="AE8" s="264">
        <v>22.503163306163469</v>
      </c>
      <c r="AF8" s="264">
        <v>22.42145242905481</v>
      </c>
      <c r="AG8" s="264">
        <v>21.855611782238565</v>
      </c>
      <c r="AH8" s="264">
        <v>21.118349308579461</v>
      </c>
      <c r="AI8" s="264">
        <v>20.835508637560263</v>
      </c>
      <c r="AJ8" s="264">
        <v>19.783596330327768</v>
      </c>
      <c r="AK8" s="264">
        <v>18.668554784424135</v>
      </c>
      <c r="AL8" s="264">
        <v>17.958361349496677</v>
      </c>
      <c r="AM8" s="264">
        <v>17.555883816463027</v>
      </c>
      <c r="AN8" s="264">
        <v>17.504030378172921</v>
      </c>
      <c r="AO8" s="264">
        <v>16.827623480168924</v>
      </c>
      <c r="AP8" s="264">
        <v>16.225151298667722</v>
      </c>
      <c r="AQ8" s="264">
        <v>15.781453907268817</v>
      </c>
      <c r="AR8" s="264">
        <v>15.288614502768603</v>
      </c>
      <c r="AS8" s="264">
        <v>15.075542019914726</v>
      </c>
      <c r="AT8" s="264">
        <v>14.705469482708285</v>
      </c>
      <c r="AU8" s="264">
        <v>14.126591107125718</v>
      </c>
      <c r="AV8" s="264">
        <v>13.704389210975013</v>
      </c>
      <c r="AW8" s="264">
        <v>13.38077163768823</v>
      </c>
      <c r="AX8" s="264">
        <v>12.822760157192741</v>
      </c>
      <c r="AY8" s="264">
        <v>12.052147598838099</v>
      </c>
      <c r="AZ8" s="264">
        <v>11.763409472235358</v>
      </c>
      <c r="BA8" s="264">
        <v>11.159170220641411</v>
      </c>
      <c r="BB8" s="264">
        <v>10.527154535675399</v>
      </c>
    </row>
    <row r="9" spans="1:54" x14ac:dyDescent="0.35">
      <c r="A9" s="274" t="s">
        <v>2789</v>
      </c>
      <c r="B9" s="262" t="s">
        <v>2641</v>
      </c>
      <c r="C9" s="263" t="s">
        <v>2642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  <c r="BB9" s="264">
        <v>0</v>
      </c>
    </row>
    <row r="10" spans="1:54" x14ac:dyDescent="0.35">
      <c r="A10" s="274" t="s">
        <v>2789</v>
      </c>
      <c r="B10" s="275" t="s">
        <v>2643</v>
      </c>
      <c r="C10" s="276" t="s">
        <v>2644</v>
      </c>
      <c r="D10" s="277">
        <v>0</v>
      </c>
      <c r="E10" s="277">
        <v>0</v>
      </c>
      <c r="F10" s="277">
        <v>0</v>
      </c>
      <c r="G10" s="277">
        <v>0</v>
      </c>
      <c r="H10" s="277">
        <v>0</v>
      </c>
      <c r="I10" s="277">
        <v>0</v>
      </c>
      <c r="J10" s="277">
        <v>0</v>
      </c>
      <c r="K10" s="277">
        <v>0</v>
      </c>
      <c r="L10" s="277">
        <v>0</v>
      </c>
      <c r="M10" s="277">
        <v>0</v>
      </c>
      <c r="N10" s="277">
        <v>0</v>
      </c>
      <c r="O10" s="277">
        <v>0</v>
      </c>
      <c r="P10" s="277">
        <v>0</v>
      </c>
      <c r="Q10" s="277">
        <v>0</v>
      </c>
      <c r="R10" s="277">
        <v>0</v>
      </c>
      <c r="S10" s="277">
        <v>0</v>
      </c>
      <c r="T10" s="277">
        <v>0</v>
      </c>
      <c r="U10" s="277">
        <v>0</v>
      </c>
      <c r="V10" s="277">
        <v>0</v>
      </c>
      <c r="W10" s="277">
        <v>0</v>
      </c>
      <c r="X10" s="277">
        <v>0</v>
      </c>
      <c r="Y10" s="277">
        <v>0</v>
      </c>
      <c r="Z10" s="277">
        <v>0</v>
      </c>
      <c r="AA10" s="277">
        <v>0</v>
      </c>
      <c r="AB10" s="277">
        <v>0</v>
      </c>
      <c r="AC10" s="277">
        <v>0</v>
      </c>
      <c r="AD10" s="277">
        <v>0</v>
      </c>
      <c r="AE10" s="277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  <c r="BB10" s="261">
        <v>0</v>
      </c>
    </row>
    <row r="11" spans="1:54" x14ac:dyDescent="0.35">
      <c r="A11" s="274" t="s">
        <v>2789</v>
      </c>
      <c r="B11" s="259" t="s">
        <v>2624</v>
      </c>
      <c r="C11" s="260" t="s">
        <v>2645</v>
      </c>
      <c r="D11" s="261">
        <v>0</v>
      </c>
      <c r="E11" s="261">
        <v>0</v>
      </c>
      <c r="F11" s="261">
        <v>0</v>
      </c>
      <c r="G11" s="261">
        <v>0</v>
      </c>
      <c r="H11" s="261">
        <v>0</v>
      </c>
      <c r="I11" s="261">
        <v>0</v>
      </c>
      <c r="J11" s="261">
        <v>23.800170000001572</v>
      </c>
      <c r="K11" s="261">
        <v>23.80847</v>
      </c>
      <c r="L11" s="261">
        <v>91.900660000001238</v>
      </c>
      <c r="M11" s="261">
        <v>55.8</v>
      </c>
      <c r="N11" s="261">
        <v>57.852943916976287</v>
      </c>
      <c r="O11" s="261">
        <v>53.788095920512646</v>
      </c>
      <c r="P11" s="261">
        <v>52.402789720072597</v>
      </c>
      <c r="Q11" s="261">
        <v>0</v>
      </c>
      <c r="R11" s="261">
        <v>0</v>
      </c>
      <c r="S11" s="261">
        <v>0</v>
      </c>
      <c r="T11" s="261">
        <v>0</v>
      </c>
      <c r="U11" s="261">
        <v>0</v>
      </c>
      <c r="V11" s="261">
        <v>0</v>
      </c>
      <c r="W11" s="261">
        <v>0</v>
      </c>
      <c r="X11" s="261">
        <v>0</v>
      </c>
      <c r="Y11" s="261">
        <v>0</v>
      </c>
      <c r="Z11" s="261">
        <v>0</v>
      </c>
      <c r="AA11" s="261">
        <v>0</v>
      </c>
      <c r="AB11" s="261">
        <v>0</v>
      </c>
      <c r="AC11" s="261">
        <v>0</v>
      </c>
      <c r="AD11" s="261">
        <v>0</v>
      </c>
      <c r="AE11" s="261">
        <v>0</v>
      </c>
      <c r="AF11" s="261">
        <v>0</v>
      </c>
      <c r="AG11" s="261">
        <v>0</v>
      </c>
      <c r="AH11" s="261">
        <v>0</v>
      </c>
      <c r="AI11" s="261">
        <v>0</v>
      </c>
      <c r="AJ11" s="261">
        <v>0</v>
      </c>
      <c r="AK11" s="261">
        <v>0</v>
      </c>
      <c r="AL11" s="261">
        <v>0</v>
      </c>
      <c r="AM11" s="261">
        <v>0</v>
      </c>
      <c r="AN11" s="261">
        <v>0</v>
      </c>
      <c r="AO11" s="261">
        <v>0</v>
      </c>
      <c r="AP11" s="261">
        <v>0</v>
      </c>
      <c r="AQ11" s="261">
        <v>0</v>
      </c>
      <c r="AR11" s="261">
        <v>0</v>
      </c>
      <c r="AS11" s="261">
        <v>0</v>
      </c>
      <c r="AT11" s="261">
        <v>0</v>
      </c>
      <c r="AU11" s="261">
        <v>0</v>
      </c>
      <c r="AV11" s="261">
        <v>0</v>
      </c>
      <c r="AW11" s="261">
        <v>0</v>
      </c>
      <c r="AX11" s="261">
        <v>0</v>
      </c>
      <c r="AY11" s="261">
        <v>0</v>
      </c>
      <c r="AZ11" s="261">
        <v>0</v>
      </c>
      <c r="BA11" s="261">
        <v>0</v>
      </c>
      <c r="BB11" s="261">
        <v>0</v>
      </c>
    </row>
    <row r="12" spans="1:54" x14ac:dyDescent="0.35">
      <c r="A12" s="274" t="s">
        <v>2789</v>
      </c>
      <c r="B12" s="262" t="s">
        <v>2646</v>
      </c>
      <c r="C12" s="263" t="s">
        <v>2647</v>
      </c>
      <c r="D12" s="264">
        <v>0</v>
      </c>
      <c r="E12" s="264">
        <v>0</v>
      </c>
      <c r="F12" s="264">
        <v>0</v>
      </c>
      <c r="G12" s="264">
        <v>0</v>
      </c>
      <c r="H12" s="264">
        <v>0</v>
      </c>
      <c r="I12" s="264">
        <v>0</v>
      </c>
      <c r="J12" s="264">
        <v>23.800170000001572</v>
      </c>
      <c r="K12" s="264">
        <v>23.80847</v>
      </c>
      <c r="L12" s="264">
        <v>91.900660000001238</v>
      </c>
      <c r="M12" s="264">
        <v>55.8</v>
      </c>
      <c r="N12" s="264">
        <v>57.852943916976287</v>
      </c>
      <c r="O12" s="264">
        <v>53.788095920512646</v>
      </c>
      <c r="P12" s="264">
        <v>52.402789720072597</v>
      </c>
      <c r="Q12" s="264">
        <v>0</v>
      </c>
      <c r="R12" s="264">
        <v>0</v>
      </c>
      <c r="S12" s="264">
        <v>0</v>
      </c>
      <c r="T12" s="264">
        <v>0</v>
      </c>
      <c r="U12" s="264">
        <v>0</v>
      </c>
      <c r="V12" s="264">
        <v>0</v>
      </c>
      <c r="W12" s="264">
        <v>0</v>
      </c>
      <c r="X12" s="264">
        <v>0</v>
      </c>
      <c r="Y12" s="264">
        <v>0</v>
      </c>
      <c r="Z12" s="264">
        <v>0</v>
      </c>
      <c r="AA12" s="264">
        <v>0</v>
      </c>
      <c r="AB12" s="264">
        <v>0</v>
      </c>
      <c r="AC12" s="264">
        <v>0</v>
      </c>
      <c r="AD12" s="264">
        <v>0</v>
      </c>
      <c r="AE12" s="264">
        <v>0</v>
      </c>
      <c r="AF12" s="264">
        <v>0</v>
      </c>
      <c r="AG12" s="264">
        <v>0</v>
      </c>
      <c r="AH12" s="264">
        <v>0</v>
      </c>
      <c r="AI12" s="264">
        <v>0</v>
      </c>
      <c r="AJ12" s="264">
        <v>0</v>
      </c>
      <c r="AK12" s="264">
        <v>0</v>
      </c>
      <c r="AL12" s="264">
        <v>0</v>
      </c>
      <c r="AM12" s="264">
        <v>0</v>
      </c>
      <c r="AN12" s="264">
        <v>0</v>
      </c>
      <c r="AO12" s="264">
        <v>0</v>
      </c>
      <c r="AP12" s="264">
        <v>0</v>
      </c>
      <c r="AQ12" s="264">
        <v>0</v>
      </c>
      <c r="AR12" s="264">
        <v>0</v>
      </c>
      <c r="AS12" s="264">
        <v>0</v>
      </c>
      <c r="AT12" s="264">
        <v>0</v>
      </c>
      <c r="AU12" s="264">
        <v>0</v>
      </c>
      <c r="AV12" s="264">
        <v>0</v>
      </c>
      <c r="AW12" s="264">
        <v>0</v>
      </c>
      <c r="AX12" s="264">
        <v>0</v>
      </c>
      <c r="AY12" s="264">
        <v>0</v>
      </c>
      <c r="AZ12" s="264">
        <v>0</v>
      </c>
      <c r="BA12" s="264">
        <v>0</v>
      </c>
      <c r="BB12" s="264">
        <v>0</v>
      </c>
    </row>
    <row r="13" spans="1:54" x14ac:dyDescent="0.35">
      <c r="A13" s="274" t="s">
        <v>2789</v>
      </c>
      <c r="B13" s="262" t="s">
        <v>2648</v>
      </c>
      <c r="C13" s="263" t="s">
        <v>2649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  <c r="BB13" s="264">
        <v>0</v>
      </c>
    </row>
    <row r="14" spans="1:54" x14ac:dyDescent="0.35">
      <c r="A14" s="274" t="s">
        <v>2789</v>
      </c>
      <c r="B14" s="259" t="s">
        <v>2650</v>
      </c>
      <c r="C14" s="260" t="s">
        <v>2651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  <c r="BB14" s="261">
        <v>0</v>
      </c>
    </row>
    <row r="15" spans="1:54" x14ac:dyDescent="0.35">
      <c r="A15" s="274" t="s">
        <v>2789</v>
      </c>
      <c r="B15" s="256" t="s">
        <v>2652</v>
      </c>
      <c r="C15" s="257" t="s">
        <v>2653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1.1947397303282254</v>
      </c>
      <c r="P15" s="258">
        <v>0.5261340088398857</v>
      </c>
      <c r="Q15" s="258">
        <v>1.5061467721660247</v>
      </c>
      <c r="R15" s="258">
        <v>0.55024079964447459</v>
      </c>
      <c r="S15" s="258">
        <v>0.26273155958831479</v>
      </c>
      <c r="T15" s="258">
        <v>0.28351632419685147</v>
      </c>
      <c r="U15" s="258">
        <v>0.31460285202779892</v>
      </c>
      <c r="V15" s="258">
        <v>0.26118765351366108</v>
      </c>
      <c r="W15" s="258">
        <v>0.25897004881869601</v>
      </c>
      <c r="X15" s="258">
        <v>0.26234576329587123</v>
      </c>
      <c r="Y15" s="258">
        <v>0.27284099308210547</v>
      </c>
      <c r="Z15" s="258">
        <v>0.26247249747605256</v>
      </c>
      <c r="AA15" s="258">
        <v>0.25984192955812513</v>
      </c>
      <c r="AB15" s="258">
        <v>0.26374381036857381</v>
      </c>
      <c r="AC15" s="258">
        <v>0.26992209602367151</v>
      </c>
      <c r="AD15" s="258">
        <v>0.2695247087519359</v>
      </c>
      <c r="AE15" s="258">
        <v>0.26873572461883743</v>
      </c>
      <c r="AF15" s="258">
        <v>0.2680690676611785</v>
      </c>
      <c r="AG15" s="258">
        <v>0.26108173040341426</v>
      </c>
      <c r="AH15" s="258">
        <v>0.25211910278109462</v>
      </c>
      <c r="AI15" s="258">
        <v>0.2488336481917445</v>
      </c>
      <c r="AJ15" s="258">
        <v>0.23563987924841157</v>
      </c>
      <c r="AK15" s="258">
        <v>0.22206638775945731</v>
      </c>
      <c r="AL15" s="258">
        <v>0.2132220751789535</v>
      </c>
      <c r="AM15" s="258">
        <v>0.20825337581863912</v>
      </c>
      <c r="AN15" s="258">
        <v>0.20765413146453707</v>
      </c>
      <c r="AO15" s="258">
        <v>0.19940057958828433</v>
      </c>
      <c r="AP15" s="258">
        <v>0.19210386085446141</v>
      </c>
      <c r="AQ15" s="258">
        <v>0.18677283062823313</v>
      </c>
      <c r="AR15" s="258">
        <v>0.18085173698250487</v>
      </c>
      <c r="AS15" s="258">
        <v>0.17835430534793908</v>
      </c>
      <c r="AT15" s="258">
        <v>0.17392453457857879</v>
      </c>
      <c r="AU15" s="258">
        <v>0.16702865327707569</v>
      </c>
      <c r="AV15" s="258">
        <v>0.16192662841016009</v>
      </c>
      <c r="AW15" s="258">
        <v>0.15812713244413917</v>
      </c>
      <c r="AX15" s="258">
        <v>0.15148114476994815</v>
      </c>
      <c r="AY15" s="258">
        <v>0.14220960444899733</v>
      </c>
      <c r="AZ15" s="258">
        <v>0.13881958154682714</v>
      </c>
      <c r="BA15" s="258">
        <v>0.13156229638681519</v>
      </c>
      <c r="BB15" s="258">
        <v>0.12402995546012208</v>
      </c>
    </row>
    <row r="16" spans="1:54" x14ac:dyDescent="0.35">
      <c r="A16" s="274" t="s">
        <v>2789</v>
      </c>
      <c r="B16" s="259" t="s">
        <v>2654</v>
      </c>
      <c r="C16" s="260" t="s">
        <v>2655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1.1947397303282254</v>
      </c>
      <c r="P16" s="261">
        <v>0.5261340088398857</v>
      </c>
      <c r="Q16" s="261">
        <v>1.5061467721660247</v>
      </c>
      <c r="R16" s="261">
        <v>0.55024079964447459</v>
      </c>
      <c r="S16" s="261">
        <v>0.26273155958831479</v>
      </c>
      <c r="T16" s="261">
        <v>0.28351632419685147</v>
      </c>
      <c r="U16" s="261">
        <v>0.31460285202779892</v>
      </c>
      <c r="V16" s="261">
        <v>0.26118765351366108</v>
      </c>
      <c r="W16" s="261">
        <v>0.25897004881869601</v>
      </c>
      <c r="X16" s="261">
        <v>0.26234576329587123</v>
      </c>
      <c r="Y16" s="261">
        <v>0.27284099308210547</v>
      </c>
      <c r="Z16" s="261">
        <v>0.26247249747605256</v>
      </c>
      <c r="AA16" s="261">
        <v>0.25984192955812513</v>
      </c>
      <c r="AB16" s="261">
        <v>0.26374381036857381</v>
      </c>
      <c r="AC16" s="261">
        <v>0.26992209602367151</v>
      </c>
      <c r="AD16" s="261">
        <v>0.2695247087519359</v>
      </c>
      <c r="AE16" s="261">
        <v>0.26873572461883743</v>
      </c>
      <c r="AF16" s="261">
        <v>0.2680690676611785</v>
      </c>
      <c r="AG16" s="261">
        <v>0.26108173040341426</v>
      </c>
      <c r="AH16" s="261">
        <v>0.25211910278109462</v>
      </c>
      <c r="AI16" s="261">
        <v>0.2488336481917445</v>
      </c>
      <c r="AJ16" s="261">
        <v>0.23563987924841157</v>
      </c>
      <c r="AK16" s="261">
        <v>0.22206638775945731</v>
      </c>
      <c r="AL16" s="261">
        <v>0.2132220751789535</v>
      </c>
      <c r="AM16" s="261">
        <v>0.20825337581863912</v>
      </c>
      <c r="AN16" s="261">
        <v>0.20765413146453707</v>
      </c>
      <c r="AO16" s="261">
        <v>0.19940057958828433</v>
      </c>
      <c r="AP16" s="261">
        <v>0.19210386085446141</v>
      </c>
      <c r="AQ16" s="261">
        <v>0.18677283062823313</v>
      </c>
      <c r="AR16" s="261">
        <v>0.18085173698250487</v>
      </c>
      <c r="AS16" s="261">
        <v>0.17835430534793908</v>
      </c>
      <c r="AT16" s="261">
        <v>0.17392453457857879</v>
      </c>
      <c r="AU16" s="261">
        <v>0.16702865327707569</v>
      </c>
      <c r="AV16" s="261">
        <v>0.16192662841016009</v>
      </c>
      <c r="AW16" s="261">
        <v>0.15812713244413917</v>
      </c>
      <c r="AX16" s="261">
        <v>0.15148114476994815</v>
      </c>
      <c r="AY16" s="261">
        <v>0.14220960444899733</v>
      </c>
      <c r="AZ16" s="261">
        <v>0.13881958154682714</v>
      </c>
      <c r="BA16" s="261">
        <v>0.13156229638681519</v>
      </c>
      <c r="BB16" s="261">
        <v>0.12402995546012208</v>
      </c>
    </row>
    <row r="17" spans="1:54" x14ac:dyDescent="0.35">
      <c r="A17" s="274" t="s">
        <v>2789</v>
      </c>
      <c r="B17" s="259" t="s">
        <v>2656</v>
      </c>
      <c r="C17" s="260" t="s">
        <v>2657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  <c r="BB17" s="261">
        <v>0</v>
      </c>
    </row>
    <row r="18" spans="1:54" x14ac:dyDescent="0.35">
      <c r="A18" s="274" t="s">
        <v>2789</v>
      </c>
      <c r="B18" s="259" t="s">
        <v>2658</v>
      </c>
      <c r="C18" s="260" t="s">
        <v>2659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  <c r="BB18" s="261">
        <v>0</v>
      </c>
    </row>
    <row r="19" spans="1:54" x14ac:dyDescent="0.35">
      <c r="A19" s="274" t="s">
        <v>2789</v>
      </c>
      <c r="B19" s="259" t="s">
        <v>2660</v>
      </c>
      <c r="C19" s="260" t="s">
        <v>2661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  <c r="BB19" s="261">
        <v>0</v>
      </c>
    </row>
    <row r="20" spans="1:54" x14ac:dyDescent="0.35">
      <c r="A20" s="274" t="s">
        <v>2789</v>
      </c>
      <c r="B20" s="256" t="s">
        <v>2662</v>
      </c>
      <c r="C20" s="257" t="s">
        <v>2663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  <c r="BB20" s="258">
        <v>0</v>
      </c>
    </row>
    <row r="21" spans="1:54" x14ac:dyDescent="0.35">
      <c r="A21" s="274" t="s">
        <v>2789</v>
      </c>
      <c r="B21" s="253" t="s">
        <v>2664</v>
      </c>
      <c r="C21" s="254" t="s">
        <v>2665</v>
      </c>
      <c r="D21" s="255">
        <v>33391.250772709362</v>
      </c>
      <c r="E21" s="255">
        <v>33756.764799999997</v>
      </c>
      <c r="F21" s="255">
        <v>33388.768979999993</v>
      </c>
      <c r="G21" s="255">
        <v>33974.11464</v>
      </c>
      <c r="H21" s="255">
        <v>34961.977880000006</v>
      </c>
      <c r="I21" s="255">
        <v>35416.566793911697</v>
      </c>
      <c r="J21" s="255">
        <v>34863.737149999994</v>
      </c>
      <c r="K21" s="255">
        <v>35037.057180000003</v>
      </c>
      <c r="L21" s="255">
        <v>34733.711340000002</v>
      </c>
      <c r="M21" s="255">
        <v>32741.620400000003</v>
      </c>
      <c r="N21" s="255">
        <v>31810.614915850587</v>
      </c>
      <c r="O21" s="255">
        <v>30141.490710974314</v>
      </c>
      <c r="P21" s="255">
        <v>29037.380291701535</v>
      </c>
      <c r="Q21" s="255">
        <v>27148.684794618406</v>
      </c>
      <c r="R21" s="255">
        <v>26641.597979129423</v>
      </c>
      <c r="S21" s="255">
        <v>28396.668022825266</v>
      </c>
      <c r="T21" s="255">
        <v>28957.39840563813</v>
      </c>
      <c r="U21" s="255">
        <v>29252.431907429018</v>
      </c>
      <c r="V21" s="255">
        <v>28811.713459500621</v>
      </c>
      <c r="W21" s="255">
        <v>28647.533195417207</v>
      </c>
      <c r="X21" s="255">
        <v>28422.9003525064</v>
      </c>
      <c r="Y21" s="255">
        <v>28213.126915288431</v>
      </c>
      <c r="Z21" s="255">
        <v>27948.570969667398</v>
      </c>
      <c r="AA21" s="255">
        <v>27551.017273231162</v>
      </c>
      <c r="AB21" s="255">
        <v>27170.136318183169</v>
      </c>
      <c r="AC21" s="255">
        <v>26847.685982872339</v>
      </c>
      <c r="AD21" s="255">
        <v>26561.043826745808</v>
      </c>
      <c r="AE21" s="255">
        <v>26177.563299704401</v>
      </c>
      <c r="AF21" s="255">
        <v>25970.466400819012</v>
      </c>
      <c r="AG21" s="255">
        <v>25754.752150567074</v>
      </c>
      <c r="AH21" s="255">
        <v>25422.956631817913</v>
      </c>
      <c r="AI21" s="255">
        <v>25123.223013426374</v>
      </c>
      <c r="AJ21" s="255">
        <v>24886.726898125966</v>
      </c>
      <c r="AK21" s="255">
        <v>24600.495540457316</v>
      </c>
      <c r="AL21" s="255">
        <v>24318.746461803235</v>
      </c>
      <c r="AM21" s="255">
        <v>24012.682796158813</v>
      </c>
      <c r="AN21" s="255">
        <v>23817.347989412538</v>
      </c>
      <c r="AO21" s="255">
        <v>23545.399908708157</v>
      </c>
      <c r="AP21" s="255">
        <v>23228.623169271974</v>
      </c>
      <c r="AQ21" s="255">
        <v>22896.554818595054</v>
      </c>
      <c r="AR21" s="255">
        <v>22619.482070675222</v>
      </c>
      <c r="AS21" s="255">
        <v>22308.757205790524</v>
      </c>
      <c r="AT21" s="255">
        <v>21965.359427781095</v>
      </c>
      <c r="AU21" s="255">
        <v>21534.877285797294</v>
      </c>
      <c r="AV21" s="255">
        <v>21222.895972549501</v>
      </c>
      <c r="AW21" s="255">
        <v>20965.651745314168</v>
      </c>
      <c r="AX21" s="255">
        <v>20680.495534954684</v>
      </c>
      <c r="AY21" s="255">
        <v>20329.270028054965</v>
      </c>
      <c r="AZ21" s="255">
        <v>20093.724495758153</v>
      </c>
      <c r="BA21" s="255">
        <v>19835.293796104539</v>
      </c>
      <c r="BB21" s="255">
        <v>19512.940375628034</v>
      </c>
    </row>
    <row r="22" spans="1:54" x14ac:dyDescent="0.35">
      <c r="A22" s="274" t="s">
        <v>2789</v>
      </c>
      <c r="B22" s="256" t="s">
        <v>2666</v>
      </c>
      <c r="C22" s="257" t="s">
        <v>2667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  <c r="BB22" s="258">
        <v>0</v>
      </c>
    </row>
    <row r="23" spans="1:54" x14ac:dyDescent="0.35">
      <c r="A23" s="274" t="s">
        <v>207</v>
      </c>
      <c r="B23" s="259" t="s">
        <v>2668</v>
      </c>
      <c r="C23" s="260" t="s">
        <v>2669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  <c r="BB23" s="261">
        <v>0</v>
      </c>
    </row>
    <row r="24" spans="1:54" x14ac:dyDescent="0.35">
      <c r="A24" s="274" t="s">
        <v>2789</v>
      </c>
      <c r="B24" s="262" t="s">
        <v>2670</v>
      </c>
      <c r="C24" s="263" t="s">
        <v>2671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  <c r="BB24" s="264">
        <v>0</v>
      </c>
    </row>
    <row r="25" spans="1:54" x14ac:dyDescent="0.35">
      <c r="A25" s="274" t="s">
        <v>2789</v>
      </c>
      <c r="B25" s="262" t="s">
        <v>2672</v>
      </c>
      <c r="C25" s="263" t="s">
        <v>2673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  <c r="BB25" s="264">
        <v>0</v>
      </c>
    </row>
    <row r="26" spans="1:54" x14ac:dyDescent="0.35">
      <c r="A26" s="274" t="s">
        <v>2789</v>
      </c>
      <c r="B26" s="259" t="s">
        <v>2674</v>
      </c>
      <c r="C26" s="260" t="s">
        <v>2675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  <c r="BB26" s="261">
        <v>0</v>
      </c>
    </row>
    <row r="27" spans="1:54" x14ac:dyDescent="0.35">
      <c r="A27" s="274" t="s">
        <v>2789</v>
      </c>
      <c r="B27" s="262" t="s">
        <v>2676</v>
      </c>
      <c r="C27" s="263" t="s">
        <v>2677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  <c r="BB27" s="264">
        <v>0</v>
      </c>
    </row>
    <row r="28" spans="1:54" x14ac:dyDescent="0.35">
      <c r="A28" s="274" t="s">
        <v>2789</v>
      </c>
      <c r="B28" s="262" t="s">
        <v>2678</v>
      </c>
      <c r="C28" s="263" t="s">
        <v>2679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  <c r="BB28" s="264">
        <v>0</v>
      </c>
    </row>
    <row r="29" spans="1:54" x14ac:dyDescent="0.35">
      <c r="A29" s="274" t="s">
        <v>2789</v>
      </c>
      <c r="B29" s="262" t="s">
        <v>2680</v>
      </c>
      <c r="C29" s="263" t="s">
        <v>2681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  <c r="BB29" s="264">
        <v>0</v>
      </c>
    </row>
    <row r="30" spans="1:54" x14ac:dyDescent="0.35">
      <c r="A30" s="274" t="s">
        <v>2789</v>
      </c>
      <c r="B30" s="256" t="s">
        <v>2682</v>
      </c>
      <c r="C30" s="257" t="s">
        <v>2683</v>
      </c>
      <c r="D30" s="258">
        <v>33391.250772709362</v>
      </c>
      <c r="E30" s="258">
        <v>33756.764799999997</v>
      </c>
      <c r="F30" s="258">
        <v>33388.768979999993</v>
      </c>
      <c r="G30" s="258">
        <v>33974.11464</v>
      </c>
      <c r="H30" s="258">
        <v>34961.977880000006</v>
      </c>
      <c r="I30" s="258">
        <v>35416.566793911697</v>
      </c>
      <c r="J30" s="258">
        <v>34863.737149999994</v>
      </c>
      <c r="K30" s="258">
        <v>35037.057180000003</v>
      </c>
      <c r="L30" s="258">
        <v>34733.711340000002</v>
      </c>
      <c r="M30" s="258">
        <v>32741.620400000003</v>
      </c>
      <c r="N30" s="258">
        <v>31810.614915850587</v>
      </c>
      <c r="O30" s="258">
        <v>30141.490710974314</v>
      </c>
      <c r="P30" s="258">
        <v>29037.380291701535</v>
      </c>
      <c r="Q30" s="258">
        <v>27148.684794618406</v>
      </c>
      <c r="R30" s="258">
        <v>26641.597979129423</v>
      </c>
      <c r="S30" s="258">
        <v>28396.668022825266</v>
      </c>
      <c r="T30" s="258">
        <v>28957.39840563813</v>
      </c>
      <c r="U30" s="258">
        <v>29252.431907429018</v>
      </c>
      <c r="V30" s="258">
        <v>28811.713459500621</v>
      </c>
      <c r="W30" s="258">
        <v>28647.533195417207</v>
      </c>
      <c r="X30" s="258">
        <v>28422.9003525064</v>
      </c>
      <c r="Y30" s="258">
        <v>28213.126915288431</v>
      </c>
      <c r="Z30" s="258">
        <v>27948.570969667398</v>
      </c>
      <c r="AA30" s="258">
        <v>27551.017273231162</v>
      </c>
      <c r="AB30" s="258">
        <v>27170.136318183169</v>
      </c>
      <c r="AC30" s="258">
        <v>26847.685982872339</v>
      </c>
      <c r="AD30" s="258">
        <v>26561.043826745808</v>
      </c>
      <c r="AE30" s="258">
        <v>26177.563299704401</v>
      </c>
      <c r="AF30" s="258">
        <v>25970.466400819012</v>
      </c>
      <c r="AG30" s="258">
        <v>25754.752150567074</v>
      </c>
      <c r="AH30" s="258">
        <v>25422.956631817913</v>
      </c>
      <c r="AI30" s="258">
        <v>25123.223013426374</v>
      </c>
      <c r="AJ30" s="258">
        <v>24886.726898125966</v>
      </c>
      <c r="AK30" s="258">
        <v>24600.495540457316</v>
      </c>
      <c r="AL30" s="258">
        <v>24318.746461803235</v>
      </c>
      <c r="AM30" s="258">
        <v>24012.682796158813</v>
      </c>
      <c r="AN30" s="258">
        <v>23817.347989412538</v>
      </c>
      <c r="AO30" s="258">
        <v>23545.399908708157</v>
      </c>
      <c r="AP30" s="258">
        <v>23228.623169271974</v>
      </c>
      <c r="AQ30" s="258">
        <v>22896.554818595054</v>
      </c>
      <c r="AR30" s="258">
        <v>22619.482070675222</v>
      </c>
      <c r="AS30" s="258">
        <v>22308.757205790524</v>
      </c>
      <c r="AT30" s="258">
        <v>21965.359427781095</v>
      </c>
      <c r="AU30" s="258">
        <v>21534.877285797294</v>
      </c>
      <c r="AV30" s="258">
        <v>21222.895972549501</v>
      </c>
      <c r="AW30" s="258">
        <v>20965.651745314168</v>
      </c>
      <c r="AX30" s="258">
        <v>20680.495534954684</v>
      </c>
      <c r="AY30" s="258">
        <v>20329.270028054965</v>
      </c>
      <c r="AZ30" s="258">
        <v>20093.724495758153</v>
      </c>
      <c r="BA30" s="258">
        <v>19835.293796104539</v>
      </c>
      <c r="BB30" s="258">
        <v>19512.940375628034</v>
      </c>
    </row>
    <row r="31" spans="1:54" x14ac:dyDescent="0.35">
      <c r="A31" s="274"/>
      <c r="B31" s="259" t="s">
        <v>2684</v>
      </c>
      <c r="C31" s="260" t="s">
        <v>2685</v>
      </c>
      <c r="D31" s="261">
        <v>16854.988590086476</v>
      </c>
      <c r="E31" s="261">
        <v>17095.86321</v>
      </c>
      <c r="F31" s="261">
        <v>17310.984710000008</v>
      </c>
      <c r="G31" s="261">
        <v>18418.766210000002</v>
      </c>
      <c r="H31" s="261">
        <v>19358.326089999999</v>
      </c>
      <c r="I31" s="261">
        <v>19962.112261276208</v>
      </c>
      <c r="J31" s="261">
        <v>19884.643960000001</v>
      </c>
      <c r="K31" s="261">
        <v>20174.456139999995</v>
      </c>
      <c r="L31" s="261">
        <v>20139.59809</v>
      </c>
      <c r="M31" s="261">
        <v>19436.925189999994</v>
      </c>
      <c r="N31" s="261">
        <v>19528.106311332154</v>
      </c>
      <c r="O31" s="261">
        <v>19790.67710749718</v>
      </c>
      <c r="P31" s="261">
        <v>19341.193227697917</v>
      </c>
      <c r="Q31" s="261">
        <v>18680.93114278659</v>
      </c>
      <c r="R31" s="261">
        <v>19069.582247360599</v>
      </c>
      <c r="S31" s="261">
        <v>20371.134877549066</v>
      </c>
      <c r="T31" s="261">
        <v>20750.890989705673</v>
      </c>
      <c r="U31" s="261">
        <v>20923.058299095883</v>
      </c>
      <c r="V31" s="261">
        <v>21011.509659185478</v>
      </c>
      <c r="W31" s="261">
        <v>21025.751142700712</v>
      </c>
      <c r="X31" s="261">
        <v>20966.424715174431</v>
      </c>
      <c r="Y31" s="261">
        <v>20865.687373713969</v>
      </c>
      <c r="Z31" s="261">
        <v>20757.767992291079</v>
      </c>
      <c r="AA31" s="261">
        <v>20575.323568436394</v>
      </c>
      <c r="AB31" s="261">
        <v>20356.292886590563</v>
      </c>
      <c r="AC31" s="261">
        <v>20167.040796002912</v>
      </c>
      <c r="AD31" s="261">
        <v>20041.415975536078</v>
      </c>
      <c r="AE31" s="261">
        <v>19838.781939046537</v>
      </c>
      <c r="AF31" s="261">
        <v>19737.871503466868</v>
      </c>
      <c r="AG31" s="261">
        <v>19623.924166414912</v>
      </c>
      <c r="AH31" s="261">
        <v>19445.010957919898</v>
      </c>
      <c r="AI31" s="261">
        <v>19360.655651486108</v>
      </c>
      <c r="AJ31" s="261">
        <v>19236.384453627597</v>
      </c>
      <c r="AK31" s="261">
        <v>19084.615177653439</v>
      </c>
      <c r="AL31" s="261">
        <v>18942.186028742006</v>
      </c>
      <c r="AM31" s="261">
        <v>18779.369974448186</v>
      </c>
      <c r="AN31" s="261">
        <v>18680.375451211912</v>
      </c>
      <c r="AO31" s="261">
        <v>18538.993263222397</v>
      </c>
      <c r="AP31" s="261">
        <v>18393.269951043869</v>
      </c>
      <c r="AQ31" s="261">
        <v>18232.393675838306</v>
      </c>
      <c r="AR31" s="261">
        <v>18060.16760892795</v>
      </c>
      <c r="AS31" s="261">
        <v>17886.129628429764</v>
      </c>
      <c r="AT31" s="261">
        <v>17703.228375632389</v>
      </c>
      <c r="AU31" s="261">
        <v>17489.278197133252</v>
      </c>
      <c r="AV31" s="261">
        <v>17309.263971903816</v>
      </c>
      <c r="AW31" s="261">
        <v>17153.485524256499</v>
      </c>
      <c r="AX31" s="261">
        <v>17007.849199211032</v>
      </c>
      <c r="AY31" s="261">
        <v>16810.096855188749</v>
      </c>
      <c r="AZ31" s="261">
        <v>16673.032239594315</v>
      </c>
      <c r="BA31" s="261">
        <v>16522.107880597599</v>
      </c>
      <c r="BB31" s="261">
        <v>16328.342884953816</v>
      </c>
    </row>
    <row r="32" spans="1:54" x14ac:dyDescent="0.35">
      <c r="A32" s="274" t="s">
        <v>2789</v>
      </c>
      <c r="B32" s="262" t="s">
        <v>2686</v>
      </c>
      <c r="C32" s="263" t="s">
        <v>2687</v>
      </c>
      <c r="D32" s="264">
        <v>16854.988590086479</v>
      </c>
      <c r="E32" s="264">
        <v>17095.86321</v>
      </c>
      <c r="F32" s="264">
        <v>17310.984710000001</v>
      </c>
      <c r="G32" s="264">
        <v>18418.766210000002</v>
      </c>
      <c r="H32" s="264">
        <v>19358.326090000002</v>
      </c>
      <c r="I32" s="264">
        <v>19962.112261276208</v>
      </c>
      <c r="J32" s="264">
        <v>19884.643960000001</v>
      </c>
      <c r="K32" s="264">
        <v>20174.456139999995</v>
      </c>
      <c r="L32" s="264">
        <v>20139.59809</v>
      </c>
      <c r="M32" s="264">
        <v>19419.969349999992</v>
      </c>
      <c r="N32" s="264">
        <v>19509.990554305117</v>
      </c>
      <c r="O32" s="264">
        <v>19772.56135047014</v>
      </c>
      <c r="P32" s="264">
        <v>19323.088708733554</v>
      </c>
      <c r="Q32" s="264">
        <v>18661.680163518417</v>
      </c>
      <c r="R32" s="264">
        <v>19043.548044628198</v>
      </c>
      <c r="S32" s="264">
        <v>20331.51034329856</v>
      </c>
      <c r="T32" s="264">
        <v>20709.277799210246</v>
      </c>
      <c r="U32" s="264">
        <v>20880.115646392864</v>
      </c>
      <c r="V32" s="264">
        <v>20974.385402763728</v>
      </c>
      <c r="W32" s="264">
        <v>20991.020241874165</v>
      </c>
      <c r="X32" s="264">
        <v>20931.947584644495</v>
      </c>
      <c r="Y32" s="264">
        <v>20829.101166959936</v>
      </c>
      <c r="Z32" s="264">
        <v>20724.143895915691</v>
      </c>
      <c r="AA32" s="264">
        <v>20542.983510202524</v>
      </c>
      <c r="AB32" s="264">
        <v>20323.52862993722</v>
      </c>
      <c r="AC32" s="264">
        <v>20133.103367371426</v>
      </c>
      <c r="AD32" s="264">
        <v>20005.938659838874</v>
      </c>
      <c r="AE32" s="264">
        <v>19803.11127940697</v>
      </c>
      <c r="AF32" s="264">
        <v>19702.13677815715</v>
      </c>
      <c r="AG32" s="264">
        <v>19589.760178784712</v>
      </c>
      <c r="AH32" s="264">
        <v>19411.729990851512</v>
      </c>
      <c r="AI32" s="264">
        <v>19327.823326791586</v>
      </c>
      <c r="AJ32" s="264">
        <v>19207.00505909212</v>
      </c>
      <c r="AK32" s="264">
        <v>19056.631930326388</v>
      </c>
      <c r="AL32" s="264">
        <v>18916.564709458107</v>
      </c>
      <c r="AM32" s="264">
        <v>18754.803525719472</v>
      </c>
      <c r="AN32" s="264">
        <v>18655.79610867548</v>
      </c>
      <c r="AO32" s="264">
        <v>18515.647064478118</v>
      </c>
      <c r="AP32" s="264">
        <v>18371.148612765188</v>
      </c>
      <c r="AQ32" s="264">
        <v>18211.206934461174</v>
      </c>
      <c r="AR32" s="264">
        <v>18039.920899921162</v>
      </c>
      <c r="AS32" s="264">
        <v>17866.083627650001</v>
      </c>
      <c r="AT32" s="264">
        <v>17683.777607462911</v>
      </c>
      <c r="AU32" s="264">
        <v>17471.853267658807</v>
      </c>
      <c r="AV32" s="264">
        <v>17292.548180634047</v>
      </c>
      <c r="AW32" s="264">
        <v>17137.265449477592</v>
      </c>
      <c r="AX32" s="264">
        <v>16992.048450088521</v>
      </c>
      <c r="AY32" s="264">
        <v>16796.372245054215</v>
      </c>
      <c r="AZ32" s="264">
        <v>16660.119924740215</v>
      </c>
      <c r="BA32" s="264">
        <v>16510.417837864807</v>
      </c>
      <c r="BB32" s="264">
        <v>16317.350332021741</v>
      </c>
    </row>
    <row r="33" spans="1:54" x14ac:dyDescent="0.35">
      <c r="A33" s="274" t="s">
        <v>2789</v>
      </c>
      <c r="B33" s="262" t="s">
        <v>2688</v>
      </c>
      <c r="C33" s="263" t="s">
        <v>2689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16.955839999999995</v>
      </c>
      <c r="N33" s="264">
        <v>18.115757027036068</v>
      </c>
      <c r="O33" s="264">
        <v>18.115757027036068</v>
      </c>
      <c r="P33" s="264">
        <v>18.1045189643642</v>
      </c>
      <c r="Q33" s="264">
        <v>19.250979268176202</v>
      </c>
      <c r="R33" s="264">
        <v>26.034202732397102</v>
      </c>
      <c r="S33" s="264">
        <v>39.624534250501597</v>
      </c>
      <c r="T33" s="264">
        <v>41.61319049542869</v>
      </c>
      <c r="U33" s="264">
        <v>42.94265270301986</v>
      </c>
      <c r="V33" s="264">
        <v>37.124256421747319</v>
      </c>
      <c r="W33" s="264">
        <v>34.730900826544897</v>
      </c>
      <c r="X33" s="264">
        <v>34.47713052993371</v>
      </c>
      <c r="Y33" s="264">
        <v>36.586206754032496</v>
      </c>
      <c r="Z33" s="264">
        <v>33.62409637538746</v>
      </c>
      <c r="AA33" s="264">
        <v>32.340058233868554</v>
      </c>
      <c r="AB33" s="264">
        <v>32.764256653343246</v>
      </c>
      <c r="AC33" s="264">
        <v>33.937428631487748</v>
      </c>
      <c r="AD33" s="264">
        <v>35.477315697208702</v>
      </c>
      <c r="AE33" s="264">
        <v>35.670659639570033</v>
      </c>
      <c r="AF33" s="264">
        <v>35.734725309721036</v>
      </c>
      <c r="AG33" s="264">
        <v>34.163987630201532</v>
      </c>
      <c r="AH33" s="264">
        <v>33.280967068384605</v>
      </c>
      <c r="AI33" s="264">
        <v>32.83232469452247</v>
      </c>
      <c r="AJ33" s="264">
        <v>29.379394535478994</v>
      </c>
      <c r="AK33" s="264">
        <v>27.983247327047096</v>
      </c>
      <c r="AL33" s="264">
        <v>25.621319283904391</v>
      </c>
      <c r="AM33" s="264">
        <v>24.566448728715038</v>
      </c>
      <c r="AN33" s="264">
        <v>24.579342536427646</v>
      </c>
      <c r="AO33" s="264">
        <v>23.346198744275398</v>
      </c>
      <c r="AP33" s="264">
        <v>22.121338278685762</v>
      </c>
      <c r="AQ33" s="264">
        <v>21.186741377136933</v>
      </c>
      <c r="AR33" s="264">
        <v>20.246709006788521</v>
      </c>
      <c r="AS33" s="264">
        <v>20.046000779764693</v>
      </c>
      <c r="AT33" s="264">
        <v>19.450768169481087</v>
      </c>
      <c r="AU33" s="264">
        <v>17.424929474443086</v>
      </c>
      <c r="AV33" s="264">
        <v>16.715791269771735</v>
      </c>
      <c r="AW33" s="264">
        <v>16.220074778910405</v>
      </c>
      <c r="AX33" s="264">
        <v>15.80074912250531</v>
      </c>
      <c r="AY33" s="264">
        <v>13.724610134536716</v>
      </c>
      <c r="AZ33" s="264">
        <v>12.912314854098934</v>
      </c>
      <c r="BA33" s="264">
        <v>11.690042732790246</v>
      </c>
      <c r="BB33" s="264">
        <v>10.992552932071224</v>
      </c>
    </row>
    <row r="34" spans="1:54" x14ac:dyDescent="0.35">
      <c r="A34" s="274" t="s">
        <v>2790</v>
      </c>
      <c r="B34" s="259" t="s">
        <v>2690</v>
      </c>
      <c r="C34" s="260" t="s">
        <v>2691</v>
      </c>
      <c r="D34" s="261">
        <v>436.24924527446217</v>
      </c>
      <c r="E34" s="261">
        <v>424.38464000000033</v>
      </c>
      <c r="F34" s="261">
        <v>485.90249000000063</v>
      </c>
      <c r="G34" s="261">
        <v>471.10801000000106</v>
      </c>
      <c r="H34" s="261">
        <v>496.19087000000002</v>
      </c>
      <c r="I34" s="261">
        <v>602.55835770934971</v>
      </c>
      <c r="J34" s="261">
        <v>628.51744000000019</v>
      </c>
      <c r="K34" s="261">
        <v>683.90652000000227</v>
      </c>
      <c r="L34" s="261">
        <v>622.23718999999971</v>
      </c>
      <c r="M34" s="261">
        <v>531.90748999999971</v>
      </c>
      <c r="N34" s="261">
        <v>340.69082538898891</v>
      </c>
      <c r="O34" s="261">
        <v>301.138984915192</v>
      </c>
      <c r="P34" s="261">
        <v>266.02553192909005</v>
      </c>
      <c r="Q34" s="261">
        <v>223.13113876574971</v>
      </c>
      <c r="R34" s="261">
        <v>152.64590501670747</v>
      </c>
      <c r="S34" s="261">
        <v>331.9496175717789</v>
      </c>
      <c r="T34" s="261">
        <v>337.31883245363713</v>
      </c>
      <c r="U34" s="261">
        <v>337.72020056963333</v>
      </c>
      <c r="V34" s="261">
        <v>325.99817394236896</v>
      </c>
      <c r="W34" s="261">
        <v>324.76469454189845</v>
      </c>
      <c r="X34" s="261">
        <v>320.85116987090896</v>
      </c>
      <c r="Y34" s="261">
        <v>315.61896487732258</v>
      </c>
      <c r="Z34" s="261">
        <v>313.0944993975541</v>
      </c>
      <c r="AA34" s="261">
        <v>305.27821751588175</v>
      </c>
      <c r="AB34" s="261">
        <v>296.96232169725863</v>
      </c>
      <c r="AC34" s="261">
        <v>290.13194850189478</v>
      </c>
      <c r="AD34" s="261">
        <v>283.47396445841349</v>
      </c>
      <c r="AE34" s="261">
        <v>275.32776745785623</v>
      </c>
      <c r="AF34" s="261">
        <v>270.17748086623391</v>
      </c>
      <c r="AG34" s="261">
        <v>268.89987070900622</v>
      </c>
      <c r="AH34" s="261">
        <v>263.51077082068434</v>
      </c>
      <c r="AI34" s="261">
        <v>246.89662525482478</v>
      </c>
      <c r="AJ34" s="261">
        <v>245.0910242510416</v>
      </c>
      <c r="AK34" s="261">
        <v>240.95142306085523</v>
      </c>
      <c r="AL34" s="261">
        <v>234.58769262608553</v>
      </c>
      <c r="AM34" s="261">
        <v>227.16716865057478</v>
      </c>
      <c r="AN34" s="261">
        <v>220.66737306579199</v>
      </c>
      <c r="AO34" s="261">
        <v>215.15128547516971</v>
      </c>
      <c r="AP34" s="261">
        <v>204.16608134215977</v>
      </c>
      <c r="AQ34" s="261">
        <v>194.5143673472455</v>
      </c>
      <c r="AR34" s="261">
        <v>190.77979454314996</v>
      </c>
      <c r="AS34" s="261">
        <v>182.53750392122492</v>
      </c>
      <c r="AT34" s="261">
        <v>173.94751712488195</v>
      </c>
      <c r="AU34" s="261">
        <v>164.27294260983027</v>
      </c>
      <c r="AV34" s="261">
        <v>156.50629886410516</v>
      </c>
      <c r="AW34" s="261">
        <v>152.52663014457826</v>
      </c>
      <c r="AX34" s="261">
        <v>148.29338206239657</v>
      </c>
      <c r="AY34" s="261">
        <v>143.59077498142921</v>
      </c>
      <c r="AZ34" s="261">
        <v>138.83322152924984</v>
      </c>
      <c r="BA34" s="261">
        <v>136.60248271794694</v>
      </c>
      <c r="BB34" s="261">
        <v>132.00206929599022</v>
      </c>
    </row>
    <row r="35" spans="1:54" x14ac:dyDescent="0.35">
      <c r="A35" s="274" t="s">
        <v>209</v>
      </c>
      <c r="B35" s="259" t="s">
        <v>2692</v>
      </c>
      <c r="C35" s="260" t="s">
        <v>2693</v>
      </c>
      <c r="D35" s="261">
        <v>12.730389222572493</v>
      </c>
      <c r="E35" s="261">
        <v>17.900209999999998</v>
      </c>
      <c r="F35" s="261">
        <v>12.700159999999999</v>
      </c>
      <c r="G35" s="261">
        <v>11.60026</v>
      </c>
      <c r="H35" s="261">
        <v>21.00055</v>
      </c>
      <c r="I35" s="261">
        <v>23.120406613403311</v>
      </c>
      <c r="J35" s="261">
        <v>10.59985</v>
      </c>
      <c r="K35" s="261">
        <v>22.099719999999998</v>
      </c>
      <c r="L35" s="261">
        <v>8.5004700000000017</v>
      </c>
      <c r="M35" s="261">
        <v>6.2997199999999998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  <c r="BB35" s="261">
        <v>0</v>
      </c>
    </row>
    <row r="36" spans="1:54" x14ac:dyDescent="0.35">
      <c r="A36" s="274" t="s">
        <v>2789</v>
      </c>
      <c r="B36" s="262" t="s">
        <v>2694</v>
      </c>
      <c r="C36" s="263" t="s">
        <v>2695</v>
      </c>
      <c r="D36" s="264">
        <v>12.730389222572493</v>
      </c>
      <c r="E36" s="264">
        <v>17.900209999999998</v>
      </c>
      <c r="F36" s="264">
        <v>12.700159999999999</v>
      </c>
      <c r="G36" s="264">
        <v>11.60026</v>
      </c>
      <c r="H36" s="264">
        <v>21.00055</v>
      </c>
      <c r="I36" s="264">
        <v>23.120406613403311</v>
      </c>
      <c r="J36" s="264">
        <v>10.59985</v>
      </c>
      <c r="K36" s="264">
        <v>22.099719999999998</v>
      </c>
      <c r="L36" s="264">
        <v>8.5004700000000017</v>
      </c>
      <c r="M36" s="264">
        <v>6.2997199999999998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  <c r="BB36" s="264">
        <v>0</v>
      </c>
    </row>
    <row r="37" spans="1:54" x14ac:dyDescent="0.35">
      <c r="A37" s="274" t="s">
        <v>2789</v>
      </c>
      <c r="B37" s="262" t="s">
        <v>2696</v>
      </c>
      <c r="C37" s="263" t="s">
        <v>2697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  <c r="BB37" s="264">
        <v>0</v>
      </c>
    </row>
    <row r="38" spans="1:54" x14ac:dyDescent="0.35">
      <c r="A38" s="274" t="s">
        <v>209</v>
      </c>
      <c r="B38" s="259" t="s">
        <v>2698</v>
      </c>
      <c r="C38" s="260" t="s">
        <v>2699</v>
      </c>
      <c r="D38" s="261">
        <v>0</v>
      </c>
      <c r="E38" s="261">
        <v>56.500660000000003</v>
      </c>
      <c r="F38" s="261">
        <v>1.0000100000000001</v>
      </c>
      <c r="G38" s="261">
        <v>2.10005</v>
      </c>
      <c r="H38" s="261">
        <v>0</v>
      </c>
      <c r="I38" s="261">
        <v>1.0270373554982342</v>
      </c>
      <c r="J38" s="261">
        <v>0</v>
      </c>
      <c r="K38" s="261">
        <v>0</v>
      </c>
      <c r="L38" s="261">
        <v>0</v>
      </c>
      <c r="M38" s="261">
        <v>0</v>
      </c>
      <c r="N38" s="261">
        <v>3.0810825872464767</v>
      </c>
      <c r="O38" s="261">
        <v>1.0270400057232727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  <c r="BB38" s="261">
        <v>0</v>
      </c>
    </row>
    <row r="39" spans="1:54" x14ac:dyDescent="0.35">
      <c r="A39" s="274" t="s">
        <v>2789</v>
      </c>
      <c r="B39" s="262" t="s">
        <v>2700</v>
      </c>
      <c r="C39" s="263" t="s">
        <v>2701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  <c r="BB39" s="264">
        <v>0</v>
      </c>
    </row>
    <row r="40" spans="1:54" x14ac:dyDescent="0.35">
      <c r="A40" s="274" t="s">
        <v>2789</v>
      </c>
      <c r="B40" s="262" t="s">
        <v>2702</v>
      </c>
      <c r="C40" s="263" t="s">
        <v>2703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1.0270373554982342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  <c r="BB40" s="264">
        <v>0</v>
      </c>
    </row>
    <row r="41" spans="1:54" x14ac:dyDescent="0.35">
      <c r="A41" s="274" t="s">
        <v>2789</v>
      </c>
      <c r="B41" s="262" t="s">
        <v>2704</v>
      </c>
      <c r="C41" s="263" t="s">
        <v>2705</v>
      </c>
      <c r="D41" s="264">
        <v>0</v>
      </c>
      <c r="E41" s="264">
        <v>56.500660000000003</v>
      </c>
      <c r="F41" s="264">
        <v>1.0000100000000001</v>
      </c>
      <c r="G41" s="264">
        <v>2.10005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3.0810825872464767</v>
      </c>
      <c r="O41" s="264">
        <v>1.0270400057232727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  <c r="BB41" s="264">
        <v>0</v>
      </c>
    </row>
    <row r="42" spans="1:54" x14ac:dyDescent="0.35">
      <c r="A42" s="274" t="s">
        <v>209</v>
      </c>
      <c r="B42" s="259" t="s">
        <v>2621</v>
      </c>
      <c r="C42" s="260" t="s">
        <v>2706</v>
      </c>
      <c r="D42" s="261">
        <v>231.13114942289059</v>
      </c>
      <c r="E42" s="261">
        <v>420.79565999999994</v>
      </c>
      <c r="F42" s="261">
        <v>476.80291999999997</v>
      </c>
      <c r="G42" s="261">
        <v>337.20516999999995</v>
      </c>
      <c r="H42" s="261">
        <v>216.40144000000001</v>
      </c>
      <c r="I42" s="261">
        <v>138.76976986205383</v>
      </c>
      <c r="J42" s="261">
        <v>127.37119</v>
      </c>
      <c r="K42" s="261">
        <v>89.39967</v>
      </c>
      <c r="L42" s="261">
        <v>72.101190000000003</v>
      </c>
      <c r="M42" s="261">
        <v>15.799300000000001</v>
      </c>
      <c r="N42" s="261">
        <v>13.661854572906879</v>
      </c>
      <c r="O42" s="261">
        <v>12.611095884229996</v>
      </c>
      <c r="P42" s="261">
        <v>10.509250837781186</v>
      </c>
      <c r="Q42" s="261">
        <v>0</v>
      </c>
      <c r="R42" s="261">
        <v>2.1018010615921434</v>
      </c>
      <c r="S42" s="261">
        <v>2.1018826791353669</v>
      </c>
      <c r="T42" s="261">
        <v>2.1206684637667084</v>
      </c>
      <c r="U42" s="261">
        <v>2.1253678342285123</v>
      </c>
      <c r="V42" s="261">
        <v>1.9743378636497044</v>
      </c>
      <c r="W42" s="261">
        <v>1.8824647644250307</v>
      </c>
      <c r="X42" s="261">
        <v>1.7948937023474669</v>
      </c>
      <c r="Y42" s="261">
        <v>1.7358378300326081</v>
      </c>
      <c r="Z42" s="261">
        <v>1.6670863896990815</v>
      </c>
      <c r="AA42" s="261">
        <v>1.5974306930972246</v>
      </c>
      <c r="AB42" s="261">
        <v>1.5534346790447415</v>
      </c>
      <c r="AC42" s="261">
        <v>1.5133154821895896</v>
      </c>
      <c r="AD42" s="261">
        <v>1.4727524445613167</v>
      </c>
      <c r="AE42" s="261">
        <v>1.4252999902091377</v>
      </c>
      <c r="AF42" s="261">
        <v>1.4029330799724768</v>
      </c>
      <c r="AG42" s="261">
        <v>1.3779226037885632</v>
      </c>
      <c r="AH42" s="261">
        <v>1.3466030512012164</v>
      </c>
      <c r="AI42" s="261">
        <v>1.283244664348282</v>
      </c>
      <c r="AJ42" s="261">
        <v>1.255719793260289</v>
      </c>
      <c r="AK42" s="261">
        <v>1.2322773490892589</v>
      </c>
      <c r="AL42" s="261">
        <v>1.2058115247903514</v>
      </c>
      <c r="AM42" s="261">
        <v>1.180264228209992</v>
      </c>
      <c r="AN42" s="261">
        <v>1.1644367786661936</v>
      </c>
      <c r="AO42" s="261">
        <v>1.1373733072981076</v>
      </c>
      <c r="AP42" s="261">
        <v>1.1130185153532406</v>
      </c>
      <c r="AQ42" s="261">
        <v>1.0906310820749581</v>
      </c>
      <c r="AR42" s="261">
        <v>1.0682438046532141</v>
      </c>
      <c r="AS42" s="261">
        <v>1.0565486785792817</v>
      </c>
      <c r="AT42" s="261">
        <v>1.0406045988802353</v>
      </c>
      <c r="AU42" s="261">
        <v>1.0090881761920427</v>
      </c>
      <c r="AV42" s="261">
        <v>0.99063120084754863</v>
      </c>
      <c r="AW42" s="261">
        <v>0.97994811218427669</v>
      </c>
      <c r="AX42" s="261">
        <v>0.94723580703978194</v>
      </c>
      <c r="AY42" s="261">
        <v>0.9096775902438301</v>
      </c>
      <c r="AZ42" s="261">
        <v>0.89494902947757216</v>
      </c>
      <c r="BA42" s="261">
        <v>0.87849417413938624</v>
      </c>
      <c r="BB42" s="261">
        <v>0.85346310883797083</v>
      </c>
    </row>
    <row r="43" spans="1:54" x14ac:dyDescent="0.35">
      <c r="A43" s="274" t="s">
        <v>209</v>
      </c>
      <c r="B43" s="259" t="s">
        <v>2707</v>
      </c>
      <c r="C43" s="260" t="s">
        <v>2708</v>
      </c>
      <c r="D43" s="261">
        <v>335.85659638622684</v>
      </c>
      <c r="E43" s="261">
        <v>191.13336999999996</v>
      </c>
      <c r="F43" s="261">
        <v>423.14943</v>
      </c>
      <c r="G43" s="261">
        <v>358.94201999999996</v>
      </c>
      <c r="H43" s="261">
        <v>386.45294000000001</v>
      </c>
      <c r="I43" s="261">
        <v>395.66920098108136</v>
      </c>
      <c r="J43" s="261">
        <v>204.01316999999995</v>
      </c>
      <c r="K43" s="261">
        <v>178.29124999999996</v>
      </c>
      <c r="L43" s="261">
        <v>158.92394000000002</v>
      </c>
      <c r="M43" s="261">
        <v>255.91337000000001</v>
      </c>
      <c r="N43" s="261">
        <v>202.49597812400935</v>
      </c>
      <c r="O43" s="261">
        <v>145.36225751336403</v>
      </c>
      <c r="P43" s="261">
        <v>105.24685089347788</v>
      </c>
      <c r="Q43" s="261">
        <v>184.61980185723147</v>
      </c>
      <c r="R43" s="261">
        <v>48.224794918078125</v>
      </c>
      <c r="S43" s="261">
        <v>42.802512027467969</v>
      </c>
      <c r="T43" s="261">
        <v>44.050540571565151</v>
      </c>
      <c r="U43" s="261">
        <v>45.205571026111357</v>
      </c>
      <c r="V43" s="261">
        <v>42.696424006811768</v>
      </c>
      <c r="W43" s="261">
        <v>42.547954946374446</v>
      </c>
      <c r="X43" s="261">
        <v>42.156852848879595</v>
      </c>
      <c r="Y43" s="261">
        <v>41.761880598861538</v>
      </c>
      <c r="Z43" s="261">
        <v>41.335433604571506</v>
      </c>
      <c r="AA43" s="261">
        <v>40.2513801306117</v>
      </c>
      <c r="AB43" s="261">
        <v>39.484639661730647</v>
      </c>
      <c r="AC43" s="261">
        <v>38.811611183522373</v>
      </c>
      <c r="AD43" s="261">
        <v>37.295498842040786</v>
      </c>
      <c r="AE43" s="261">
        <v>36.171151846502262</v>
      </c>
      <c r="AF43" s="261">
        <v>34.852275008666062</v>
      </c>
      <c r="AG43" s="261">
        <v>34.53390927185098</v>
      </c>
      <c r="AH43" s="261">
        <v>34.071133341962017</v>
      </c>
      <c r="AI43" s="261">
        <v>33.344493098631965</v>
      </c>
      <c r="AJ43" s="261">
        <v>33.005830131648601</v>
      </c>
      <c r="AK43" s="261">
        <v>32.158387786510936</v>
      </c>
      <c r="AL43" s="261">
        <v>31.692644097695375</v>
      </c>
      <c r="AM43" s="261">
        <v>31.201270250923095</v>
      </c>
      <c r="AN43" s="261">
        <v>30.688788471012845</v>
      </c>
      <c r="AO43" s="261">
        <v>30.212067107676695</v>
      </c>
      <c r="AP43" s="261">
        <v>29.587291595843499</v>
      </c>
      <c r="AQ43" s="261">
        <v>29.154775195823316</v>
      </c>
      <c r="AR43" s="261">
        <v>28.665204756702625</v>
      </c>
      <c r="AS43" s="261">
        <v>28.229792494101417</v>
      </c>
      <c r="AT43" s="261">
        <v>27.739357899771111</v>
      </c>
      <c r="AU43" s="261">
        <v>26.761703167602853</v>
      </c>
      <c r="AV43" s="261">
        <v>26.261235561650608</v>
      </c>
      <c r="AW43" s="261">
        <v>25.748705216712253</v>
      </c>
      <c r="AX43" s="261">
        <v>24.179658203301575</v>
      </c>
      <c r="AY43" s="261">
        <v>23.154678919333488</v>
      </c>
      <c r="AZ43" s="261">
        <v>21.83032508891792</v>
      </c>
      <c r="BA43" s="261">
        <v>21.356876136663153</v>
      </c>
      <c r="BB43" s="261">
        <v>20.759615343847443</v>
      </c>
    </row>
    <row r="44" spans="1:54" x14ac:dyDescent="0.35">
      <c r="A44" s="274" t="s">
        <v>210</v>
      </c>
      <c r="B44" s="259" t="s">
        <v>1110</v>
      </c>
      <c r="C44" s="260" t="s">
        <v>2709</v>
      </c>
      <c r="D44" s="261">
        <v>10481.477925159408</v>
      </c>
      <c r="E44" s="261">
        <v>10301.46819</v>
      </c>
      <c r="F44" s="261">
        <v>9709.602179999998</v>
      </c>
      <c r="G44" s="261">
        <v>8220.788999999997</v>
      </c>
      <c r="H44" s="261">
        <v>8029.1955600000038</v>
      </c>
      <c r="I44" s="261">
        <v>7901.0081138012629</v>
      </c>
      <c r="J44" s="261">
        <v>7344.7401400000017</v>
      </c>
      <c r="K44" s="261">
        <v>7351.6058699999994</v>
      </c>
      <c r="L44" s="261">
        <v>7011.6413999999995</v>
      </c>
      <c r="M44" s="261">
        <v>6547.3849599999994</v>
      </c>
      <c r="N44" s="261">
        <v>6160.3098070323567</v>
      </c>
      <c r="O44" s="261">
        <v>5172.4733310292986</v>
      </c>
      <c r="P44" s="261">
        <v>4745.3879321043451</v>
      </c>
      <c r="Q44" s="261">
        <v>3616.1355197216285</v>
      </c>
      <c r="R44" s="261">
        <v>3035.2540265064436</v>
      </c>
      <c r="S44" s="261">
        <v>3298.9340565919842</v>
      </c>
      <c r="T44" s="261">
        <v>3400.6451539235559</v>
      </c>
      <c r="U44" s="261">
        <v>3500.2798032147271</v>
      </c>
      <c r="V44" s="261">
        <v>3317.7326174378582</v>
      </c>
      <c r="W44" s="261">
        <v>3267.2339189512172</v>
      </c>
      <c r="X44" s="261">
        <v>3217.9480286048961</v>
      </c>
      <c r="Y44" s="261">
        <v>3186.5662116395533</v>
      </c>
      <c r="Z44" s="261">
        <v>3130.0687694497601</v>
      </c>
      <c r="AA44" s="261">
        <v>3045.3410636998256</v>
      </c>
      <c r="AB44" s="261">
        <v>2985.8721102929321</v>
      </c>
      <c r="AC44" s="261">
        <v>2931.4565857982238</v>
      </c>
      <c r="AD44" s="261">
        <v>2869.0100403977353</v>
      </c>
      <c r="AE44" s="261">
        <v>2795.9052227948373</v>
      </c>
      <c r="AF44" s="261">
        <v>2755.1772802384439</v>
      </c>
      <c r="AG44" s="261">
        <v>2720.105408868942</v>
      </c>
      <c r="AH44" s="261">
        <v>2659.6621076354095</v>
      </c>
      <c r="AI44" s="261">
        <v>2555.1152767234348</v>
      </c>
      <c r="AJ44" s="261">
        <v>2511.4432018809448</v>
      </c>
      <c r="AK44" s="261">
        <v>2445.4326161748972</v>
      </c>
      <c r="AL44" s="261">
        <v>2388.2792684110586</v>
      </c>
      <c r="AM44" s="261">
        <v>2329.0883558218402</v>
      </c>
      <c r="AN44" s="261">
        <v>2287.9657159068929</v>
      </c>
      <c r="AO44" s="261">
        <v>2231.8900125870732</v>
      </c>
      <c r="AP44" s="261">
        <v>2153.2418424532052</v>
      </c>
      <c r="AQ44" s="261">
        <v>2074.9308773527478</v>
      </c>
      <c r="AR44" s="261">
        <v>2028.7968222204329</v>
      </c>
      <c r="AS44" s="261">
        <v>1967.749815028985</v>
      </c>
      <c r="AT44" s="261">
        <v>1894.5497618138209</v>
      </c>
      <c r="AU44" s="261">
        <v>1797.9482133710069</v>
      </c>
      <c r="AV44" s="261">
        <v>1743.9817999594929</v>
      </c>
      <c r="AW44" s="261">
        <v>1698.6031434560305</v>
      </c>
      <c r="AX44" s="261">
        <v>1640.5182258661955</v>
      </c>
      <c r="AY44" s="261">
        <v>1574.8064263972065</v>
      </c>
      <c r="AZ44" s="261">
        <v>1537.3611257176103</v>
      </c>
      <c r="BA44" s="261">
        <v>1492.0128229688908</v>
      </c>
      <c r="BB44" s="261">
        <v>1436.6072912656589</v>
      </c>
    </row>
    <row r="45" spans="1:54" x14ac:dyDescent="0.35">
      <c r="A45" s="274"/>
      <c r="B45" s="259" t="s">
        <v>2710</v>
      </c>
      <c r="C45" s="260" t="s">
        <v>2711</v>
      </c>
      <c r="D45" s="261">
        <v>5038.8168771573237</v>
      </c>
      <c r="E45" s="261">
        <v>5248.718859999999</v>
      </c>
      <c r="F45" s="261">
        <v>4968.6270800000011</v>
      </c>
      <c r="G45" s="261">
        <v>6153.6039200000005</v>
      </c>
      <c r="H45" s="261">
        <v>6454.4104299999972</v>
      </c>
      <c r="I45" s="261">
        <v>6392.3016463128497</v>
      </c>
      <c r="J45" s="261">
        <v>6663.8513999999986</v>
      </c>
      <c r="K45" s="261">
        <v>6537.2980100000013</v>
      </c>
      <c r="L45" s="261">
        <v>6720.7090599999992</v>
      </c>
      <c r="M45" s="261">
        <v>5947.3903699999992</v>
      </c>
      <c r="N45" s="261">
        <v>5562.2690568129237</v>
      </c>
      <c r="O45" s="261">
        <v>4718.2008941293279</v>
      </c>
      <c r="P45" s="261">
        <v>4569.0174982389199</v>
      </c>
      <c r="Q45" s="261">
        <v>4443.8671914871993</v>
      </c>
      <c r="R45" s="261">
        <v>4333.789204265986</v>
      </c>
      <c r="S45" s="261">
        <v>4349.7450764058322</v>
      </c>
      <c r="T45" s="261">
        <v>4422.3722205199329</v>
      </c>
      <c r="U45" s="261">
        <v>4444.0426656884383</v>
      </c>
      <c r="V45" s="261">
        <v>4111.8022470644537</v>
      </c>
      <c r="W45" s="261">
        <v>3985.3530195125813</v>
      </c>
      <c r="X45" s="261">
        <v>3873.7246923049433</v>
      </c>
      <c r="Y45" s="261">
        <v>3801.7566466286935</v>
      </c>
      <c r="Z45" s="261">
        <v>3704.6371885347335</v>
      </c>
      <c r="AA45" s="261">
        <v>3583.2256127553565</v>
      </c>
      <c r="AB45" s="261">
        <v>3489.9709252616353</v>
      </c>
      <c r="AC45" s="261">
        <v>3418.7317259035972</v>
      </c>
      <c r="AD45" s="261">
        <v>3328.3755950669834</v>
      </c>
      <c r="AE45" s="261">
        <v>3229.9519185684508</v>
      </c>
      <c r="AF45" s="261">
        <v>3170.9849281588249</v>
      </c>
      <c r="AG45" s="261">
        <v>3105.9108726985696</v>
      </c>
      <c r="AH45" s="261">
        <v>3019.3550590487584</v>
      </c>
      <c r="AI45" s="261">
        <v>2925.9277221990224</v>
      </c>
      <c r="AJ45" s="261">
        <v>2859.5466684414769</v>
      </c>
      <c r="AK45" s="261">
        <v>2796.1056584325311</v>
      </c>
      <c r="AL45" s="261">
        <v>2720.7950164015988</v>
      </c>
      <c r="AM45" s="261">
        <v>2644.6757627590705</v>
      </c>
      <c r="AN45" s="261">
        <v>2596.4862239782601</v>
      </c>
      <c r="AO45" s="261">
        <v>2528.0159070085469</v>
      </c>
      <c r="AP45" s="261">
        <v>2447.2449843215359</v>
      </c>
      <c r="AQ45" s="261">
        <v>2364.4704917788549</v>
      </c>
      <c r="AR45" s="261">
        <v>2310.0043964223305</v>
      </c>
      <c r="AS45" s="261">
        <v>2243.0539172378712</v>
      </c>
      <c r="AT45" s="261">
        <v>2164.8538107113527</v>
      </c>
      <c r="AU45" s="261">
        <v>2055.6071413394143</v>
      </c>
      <c r="AV45" s="261">
        <v>1985.8920350595861</v>
      </c>
      <c r="AW45" s="261">
        <v>1934.3077941281681</v>
      </c>
      <c r="AX45" s="261">
        <v>1858.7078338047172</v>
      </c>
      <c r="AY45" s="261">
        <v>1776.7116149780063</v>
      </c>
      <c r="AZ45" s="261">
        <v>1721.7726347985936</v>
      </c>
      <c r="BA45" s="261">
        <v>1662.3352395093004</v>
      </c>
      <c r="BB45" s="261">
        <v>1594.3750516598889</v>
      </c>
    </row>
    <row r="46" spans="1:54" x14ac:dyDescent="0.35">
      <c r="A46" s="274" t="s">
        <v>2789</v>
      </c>
      <c r="B46" s="262" t="s">
        <v>2712</v>
      </c>
      <c r="C46" s="263" t="s">
        <v>2713</v>
      </c>
      <c r="D46" s="264">
        <v>0</v>
      </c>
      <c r="E46" s="264">
        <v>1</v>
      </c>
      <c r="F46" s="264">
        <v>0</v>
      </c>
      <c r="G46" s="264">
        <v>1.0000199999999999</v>
      </c>
      <c r="H46" s="264">
        <v>0</v>
      </c>
      <c r="I46" s="264">
        <v>0</v>
      </c>
      <c r="J46" s="264">
        <v>1.0000799999999999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  <c r="BB46" s="264">
        <v>0</v>
      </c>
    </row>
    <row r="47" spans="1:54" x14ac:dyDescent="0.35">
      <c r="A47" s="274" t="s">
        <v>2789</v>
      </c>
      <c r="B47" s="262" t="s">
        <v>341</v>
      </c>
      <c r="C47" s="263" t="s">
        <v>2714</v>
      </c>
      <c r="D47" s="264">
        <v>1.0031295268473945</v>
      </c>
      <c r="E47" s="264">
        <v>0</v>
      </c>
      <c r="F47" s="264">
        <v>0</v>
      </c>
      <c r="G47" s="264">
        <v>1.0000199999999999</v>
      </c>
      <c r="H47" s="264">
        <v>0.99995999999999996</v>
      </c>
      <c r="I47" s="264">
        <v>1.003152765835484</v>
      </c>
      <c r="J47" s="264">
        <v>0.9998999999999999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  <c r="BB47" s="264">
        <v>0</v>
      </c>
    </row>
    <row r="48" spans="1:54" x14ac:dyDescent="0.35">
      <c r="A48" s="274" t="s">
        <v>2789</v>
      </c>
      <c r="B48" s="262" t="s">
        <v>2715</v>
      </c>
      <c r="C48" s="263" t="s">
        <v>2716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  <c r="BB48" s="264">
        <v>0</v>
      </c>
    </row>
    <row r="49" spans="1:54" x14ac:dyDescent="0.35">
      <c r="A49" s="274" t="s">
        <v>2789</v>
      </c>
      <c r="B49" s="262" t="s">
        <v>1112</v>
      </c>
      <c r="C49" s="263" t="s">
        <v>2717</v>
      </c>
      <c r="D49" s="264">
        <v>2971.1542425892121</v>
      </c>
      <c r="E49" s="264">
        <v>2835.48054</v>
      </c>
      <c r="F49" s="264">
        <v>2803.6841400000008</v>
      </c>
      <c r="G49" s="264">
        <v>2782.5214700000006</v>
      </c>
      <c r="H49" s="264">
        <v>3087.00531</v>
      </c>
      <c r="I49" s="264">
        <v>3358.2857963325528</v>
      </c>
      <c r="J49" s="264">
        <v>3428.2487199999996</v>
      </c>
      <c r="K49" s="264">
        <v>3477.9851700000004</v>
      </c>
      <c r="L49" s="264">
        <v>3504.56997</v>
      </c>
      <c r="M49" s="264">
        <v>3412.9844499999999</v>
      </c>
      <c r="N49" s="264">
        <v>3265.1699414126947</v>
      </c>
      <c r="O49" s="264">
        <v>3173.1208747827086</v>
      </c>
      <c r="P49" s="264">
        <v>3163.8882700053314</v>
      </c>
      <c r="Q49" s="264">
        <v>2915.7281175970229</v>
      </c>
      <c r="R49" s="264">
        <v>2974.0440353022364</v>
      </c>
      <c r="S49" s="264">
        <v>3108.8760505304012</v>
      </c>
      <c r="T49" s="264">
        <v>3151.602467972908</v>
      </c>
      <c r="U49" s="264">
        <v>3155.8824298290747</v>
      </c>
      <c r="V49" s="264">
        <v>2890.5187575635805</v>
      </c>
      <c r="W49" s="264">
        <v>2795.0510986558957</v>
      </c>
      <c r="X49" s="264">
        <v>2714.8888552183525</v>
      </c>
      <c r="Y49" s="264">
        <v>2666.1624947366804</v>
      </c>
      <c r="Z49" s="264">
        <v>2591.1510335005732</v>
      </c>
      <c r="AA49" s="264">
        <v>2507.2517640137603</v>
      </c>
      <c r="AB49" s="264">
        <v>2442.4961111109351</v>
      </c>
      <c r="AC49" s="264">
        <v>2390.3027624356619</v>
      </c>
      <c r="AD49" s="264">
        <v>2326.187727338739</v>
      </c>
      <c r="AE49" s="264">
        <v>2254.3346463978123</v>
      </c>
      <c r="AF49" s="264">
        <v>2208.3788569758494</v>
      </c>
      <c r="AG49" s="264">
        <v>2163.1833080422512</v>
      </c>
      <c r="AH49" s="264">
        <v>2100.1112723742308</v>
      </c>
      <c r="AI49" s="264">
        <v>2021.6016671381476</v>
      </c>
      <c r="AJ49" s="264">
        <v>1969.4698555682403</v>
      </c>
      <c r="AK49" s="264">
        <v>1925.556347318457</v>
      </c>
      <c r="AL49" s="264">
        <v>1870.1604167314467</v>
      </c>
      <c r="AM49" s="264">
        <v>1811.4719565613586</v>
      </c>
      <c r="AN49" s="264">
        <v>1778.2917178262921</v>
      </c>
      <c r="AO49" s="264">
        <v>1729.7400180029958</v>
      </c>
      <c r="AP49" s="264">
        <v>1670.7570454967363</v>
      </c>
      <c r="AQ49" s="264">
        <v>1613.5841021446026</v>
      </c>
      <c r="AR49" s="264">
        <v>1577.0718142629571</v>
      </c>
      <c r="AS49" s="264">
        <v>1535.2168192248009</v>
      </c>
      <c r="AT49" s="264">
        <v>1479.9140180349671</v>
      </c>
      <c r="AU49" s="264">
        <v>1408.9476079420815</v>
      </c>
      <c r="AV49" s="264">
        <v>1360.7900555891856</v>
      </c>
      <c r="AW49" s="264">
        <v>1326.7853759495601</v>
      </c>
      <c r="AX49" s="264">
        <v>1270.3958770337024</v>
      </c>
      <c r="AY49" s="264">
        <v>1207.8986096826341</v>
      </c>
      <c r="AZ49" s="264">
        <v>1163.5420795561888</v>
      </c>
      <c r="BA49" s="264">
        <v>1121.8199482519337</v>
      </c>
      <c r="BB49" s="264">
        <v>1070.8241367999897</v>
      </c>
    </row>
    <row r="50" spans="1:54" x14ac:dyDescent="0.35">
      <c r="A50" s="274" t="s">
        <v>2789</v>
      </c>
      <c r="B50" s="262" t="s">
        <v>2718</v>
      </c>
      <c r="C50" s="263" t="s">
        <v>2719</v>
      </c>
      <c r="D50" s="264">
        <v>3.8215172222538873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  <c r="BB50" s="264">
        <v>0</v>
      </c>
    </row>
    <row r="51" spans="1:54" x14ac:dyDescent="0.35">
      <c r="A51" s="274" t="s">
        <v>2789</v>
      </c>
      <c r="B51" s="262" t="s">
        <v>2720</v>
      </c>
      <c r="C51" s="263" t="s">
        <v>2721</v>
      </c>
      <c r="D51" s="264">
        <v>2062.8379878190094</v>
      </c>
      <c r="E51" s="264">
        <v>2412.238319999999</v>
      </c>
      <c r="F51" s="264">
        <v>2164.9429399999999</v>
      </c>
      <c r="G51" s="264">
        <v>3369.08241</v>
      </c>
      <c r="H51" s="264">
        <v>3366.4051599999993</v>
      </c>
      <c r="I51" s="264">
        <v>3033.012697214459</v>
      </c>
      <c r="J51" s="264">
        <v>3233.6027000000004</v>
      </c>
      <c r="K51" s="264">
        <v>3059.3128399999996</v>
      </c>
      <c r="L51" s="264">
        <v>3216.1390899999992</v>
      </c>
      <c r="M51" s="264">
        <v>2534.4059199999992</v>
      </c>
      <c r="N51" s="264">
        <v>2297.0991154002309</v>
      </c>
      <c r="O51" s="264">
        <v>1545.08001934662</v>
      </c>
      <c r="P51" s="264">
        <v>1405.1292282335889</v>
      </c>
      <c r="Q51" s="264">
        <v>1528.1390738901764</v>
      </c>
      <c r="R51" s="264">
        <v>1359.7451689637498</v>
      </c>
      <c r="S51" s="264">
        <v>1240.8690258754302</v>
      </c>
      <c r="T51" s="264">
        <v>1270.7697525470269</v>
      </c>
      <c r="U51" s="264">
        <v>1288.1602358593655</v>
      </c>
      <c r="V51" s="264">
        <v>1221.2834895008725</v>
      </c>
      <c r="W51" s="264">
        <v>1190.301920856685</v>
      </c>
      <c r="X51" s="264">
        <v>1158.8358370865903</v>
      </c>
      <c r="Y51" s="264">
        <v>1135.5941518920126</v>
      </c>
      <c r="Z51" s="264">
        <v>1113.4861550341614</v>
      </c>
      <c r="AA51" s="264">
        <v>1075.9738487415964</v>
      </c>
      <c r="AB51" s="264">
        <v>1047.4748141507</v>
      </c>
      <c r="AC51" s="264">
        <v>1028.4289634679353</v>
      </c>
      <c r="AD51" s="264">
        <v>1002.1878677282435</v>
      </c>
      <c r="AE51" s="264">
        <v>975.61727217064015</v>
      </c>
      <c r="AF51" s="264">
        <v>962.60607118297605</v>
      </c>
      <c r="AG51" s="264">
        <v>942.72756465631983</v>
      </c>
      <c r="AH51" s="264">
        <v>919.24378667452675</v>
      </c>
      <c r="AI51" s="264">
        <v>904.32605506087498</v>
      </c>
      <c r="AJ51" s="264">
        <v>890.07681287323692</v>
      </c>
      <c r="AK51" s="264">
        <v>870.54931111407382</v>
      </c>
      <c r="AL51" s="264">
        <v>850.63459967015194</v>
      </c>
      <c r="AM51" s="264">
        <v>833.20380619771242</v>
      </c>
      <c r="AN51" s="264">
        <v>818.19450615196831</v>
      </c>
      <c r="AO51" s="264">
        <v>798.27588900555065</v>
      </c>
      <c r="AP51" s="264">
        <v>776.48793882479913</v>
      </c>
      <c r="AQ51" s="264">
        <v>750.88638963425228</v>
      </c>
      <c r="AR51" s="264">
        <v>732.93258215937351</v>
      </c>
      <c r="AS51" s="264">
        <v>707.83709801307043</v>
      </c>
      <c r="AT51" s="264">
        <v>684.93979267638599</v>
      </c>
      <c r="AU51" s="264">
        <v>646.65953339733255</v>
      </c>
      <c r="AV51" s="264">
        <v>625.10197947040058</v>
      </c>
      <c r="AW51" s="264">
        <v>607.5224181786075</v>
      </c>
      <c r="AX51" s="264">
        <v>588.31195677101493</v>
      </c>
      <c r="AY51" s="264">
        <v>568.81300529537214</v>
      </c>
      <c r="AZ51" s="264">
        <v>558.23055524240431</v>
      </c>
      <c r="BA51" s="264">
        <v>540.51529125736681</v>
      </c>
      <c r="BB51" s="264">
        <v>523.55091485989919</v>
      </c>
    </row>
    <row r="52" spans="1:54" x14ac:dyDescent="0.35">
      <c r="A52" s="274" t="s">
        <v>2789</v>
      </c>
      <c r="B52" s="253" t="s">
        <v>2722</v>
      </c>
      <c r="C52" s="254" t="s">
        <v>2723</v>
      </c>
      <c r="D52" s="255">
        <v>2985.8342547684488</v>
      </c>
      <c r="E52" s="255">
        <v>2335.1659800000002</v>
      </c>
      <c r="F52" s="255">
        <v>2873.7018300000004</v>
      </c>
      <c r="G52" s="255">
        <v>2548.4562300000002</v>
      </c>
      <c r="H52" s="255">
        <v>2664.4301099999998</v>
      </c>
      <c r="I52" s="255">
        <v>2947.3229309622084</v>
      </c>
      <c r="J52" s="255">
        <v>3097.0513900000001</v>
      </c>
      <c r="K52" s="255">
        <v>3792.7467299999998</v>
      </c>
      <c r="L52" s="255">
        <v>4401.0701999999983</v>
      </c>
      <c r="M52" s="255">
        <v>4363.5568899999998</v>
      </c>
      <c r="N52" s="255">
        <v>4933.2597040110495</v>
      </c>
      <c r="O52" s="255">
        <v>5499.7777095768442</v>
      </c>
      <c r="P52" s="255">
        <v>6135.4086753096672</v>
      </c>
      <c r="Q52" s="255">
        <v>6935.4181793516464</v>
      </c>
      <c r="R52" s="255">
        <v>7315.1320250566305</v>
      </c>
      <c r="S52" s="255">
        <v>8131.918713308678</v>
      </c>
      <c r="T52" s="255">
        <v>8317.01951174641</v>
      </c>
      <c r="U52" s="255">
        <v>8423.4424906003533</v>
      </c>
      <c r="V52" s="255">
        <v>8865.3110483391429</v>
      </c>
      <c r="W52" s="255">
        <v>8783.8538697761614</v>
      </c>
      <c r="X52" s="255">
        <v>8643.5825692508115</v>
      </c>
      <c r="Y52" s="255">
        <v>8572.3955858141926</v>
      </c>
      <c r="Z52" s="255">
        <v>8467.6825187382365</v>
      </c>
      <c r="AA52" s="255">
        <v>8276.0612330920976</v>
      </c>
      <c r="AB52" s="255">
        <v>8098.6170423920084</v>
      </c>
      <c r="AC52" s="255">
        <v>7952.6356989743044</v>
      </c>
      <c r="AD52" s="255">
        <v>7828.6533758202959</v>
      </c>
      <c r="AE52" s="255">
        <v>7589.8386398848725</v>
      </c>
      <c r="AF52" s="255">
        <v>7454.3107260900415</v>
      </c>
      <c r="AG52" s="255">
        <v>7303.2641700764434</v>
      </c>
      <c r="AH52" s="255">
        <v>6986.1554201010349</v>
      </c>
      <c r="AI52" s="255">
        <v>6883.7471006138176</v>
      </c>
      <c r="AJ52" s="255">
        <v>6736.5971031742047</v>
      </c>
      <c r="AK52" s="255">
        <v>6574.0894665907626</v>
      </c>
      <c r="AL52" s="255">
        <v>6429.4049308973035</v>
      </c>
      <c r="AM52" s="255">
        <v>6285.3519384853289</v>
      </c>
      <c r="AN52" s="255">
        <v>6217.4109854003209</v>
      </c>
      <c r="AO52" s="255">
        <v>6052.4059031830711</v>
      </c>
      <c r="AP52" s="255">
        <v>5929.0272128003717</v>
      </c>
      <c r="AQ52" s="255">
        <v>5626.0809866614391</v>
      </c>
      <c r="AR52" s="255">
        <v>5501.9103056452341</v>
      </c>
      <c r="AS52" s="255">
        <v>5233.7567617989152</v>
      </c>
      <c r="AT52" s="255">
        <v>4850.2936071373924</v>
      </c>
      <c r="AU52" s="255">
        <v>4394.3976590406755</v>
      </c>
      <c r="AV52" s="255">
        <v>4280.8507368397877</v>
      </c>
      <c r="AW52" s="255">
        <v>4169.0395813440446</v>
      </c>
      <c r="AX52" s="255">
        <v>4026.5648228092441</v>
      </c>
      <c r="AY52" s="255">
        <v>3854.821936881086</v>
      </c>
      <c r="AZ52" s="255">
        <v>3722.05146505833</v>
      </c>
      <c r="BA52" s="255">
        <v>3613.1000258503641</v>
      </c>
      <c r="BB52" s="255">
        <v>3434.116697093983</v>
      </c>
    </row>
    <row r="53" spans="1:54" x14ac:dyDescent="0.35">
      <c r="A53" s="274" t="s">
        <v>2791</v>
      </c>
      <c r="B53" s="256" t="s">
        <v>2061</v>
      </c>
      <c r="C53" s="257" t="s">
        <v>2724</v>
      </c>
      <c r="D53" s="258">
        <v>2875.4398384180627</v>
      </c>
      <c r="E53" s="258">
        <v>2299.0674999999997</v>
      </c>
      <c r="F53" s="258">
        <v>2761.0021299999999</v>
      </c>
      <c r="G53" s="258">
        <v>2481.8578600000005</v>
      </c>
      <c r="H53" s="258">
        <v>2595.5366900000004</v>
      </c>
      <c r="I53" s="258">
        <v>2833.4421897735274</v>
      </c>
      <c r="J53" s="258">
        <v>3049.8509100000001</v>
      </c>
      <c r="K53" s="258">
        <v>3706.7909200000004</v>
      </c>
      <c r="L53" s="258">
        <v>4317.4751299999998</v>
      </c>
      <c r="M53" s="258">
        <v>4287.1537099999996</v>
      </c>
      <c r="N53" s="258">
        <v>4914.2461295405883</v>
      </c>
      <c r="O53" s="258">
        <v>5473.6480418258616</v>
      </c>
      <c r="P53" s="258">
        <v>6106.8662760156003</v>
      </c>
      <c r="Q53" s="258">
        <v>6903.890520996817</v>
      </c>
      <c r="R53" s="258">
        <v>7285.7993950435985</v>
      </c>
      <c r="S53" s="258">
        <v>8101.8710507577289</v>
      </c>
      <c r="T53" s="258">
        <v>8286.3493486573643</v>
      </c>
      <c r="U53" s="258">
        <v>8392.8167808398121</v>
      </c>
      <c r="V53" s="258">
        <v>8838.4981618506044</v>
      </c>
      <c r="W53" s="258">
        <v>8757.6753073614072</v>
      </c>
      <c r="X53" s="258">
        <v>8617.2084114295158</v>
      </c>
      <c r="Y53" s="258">
        <v>8545.05116874948</v>
      </c>
      <c r="Z53" s="258">
        <v>8442.0352587328944</v>
      </c>
      <c r="AA53" s="258">
        <v>8251.374838405256</v>
      </c>
      <c r="AB53" s="258">
        <v>8074.3596009091407</v>
      </c>
      <c r="AC53" s="258">
        <v>7928.2018614989565</v>
      </c>
      <c r="AD53" s="258">
        <v>7804.1860883655554</v>
      </c>
      <c r="AE53" s="258">
        <v>7565.8103285085563</v>
      </c>
      <c r="AF53" s="258">
        <v>7430.610104182324</v>
      </c>
      <c r="AG53" s="258">
        <v>7280.4528676742666</v>
      </c>
      <c r="AH53" s="258">
        <v>6964.4569563188725</v>
      </c>
      <c r="AI53" s="258">
        <v>6862.274817829174</v>
      </c>
      <c r="AJ53" s="258">
        <v>6716.9980068120549</v>
      </c>
      <c r="AK53" s="258">
        <v>6555.8809122471321</v>
      </c>
      <c r="AL53" s="258">
        <v>6412.5575168740615</v>
      </c>
      <c r="AM53" s="258">
        <v>6269.4081595356001</v>
      </c>
      <c r="AN53" s="258">
        <v>6201.6672377466493</v>
      </c>
      <c r="AO53" s="258">
        <v>6037.3996599397533</v>
      </c>
      <c r="AP53" s="258">
        <v>5914.6366734080848</v>
      </c>
      <c r="AQ53" s="258">
        <v>5612.1464333114991</v>
      </c>
      <c r="AR53" s="258">
        <v>5488.4403580182843</v>
      </c>
      <c r="AS53" s="258">
        <v>5220.4745468005622</v>
      </c>
      <c r="AT53" s="258">
        <v>4837.3840067561841</v>
      </c>
      <c r="AU53" s="258">
        <v>4382.4554621595962</v>
      </c>
      <c r="AV53" s="258">
        <v>4269.4543567284063</v>
      </c>
      <c r="AW53" s="258">
        <v>4157.8776274701568</v>
      </c>
      <c r="AX53" s="258">
        <v>4015.8121930524512</v>
      </c>
      <c r="AY53" s="258">
        <v>3844.9297706964344</v>
      </c>
      <c r="AZ53" s="258">
        <v>3712.4059493522923</v>
      </c>
      <c r="BA53" s="258">
        <v>3603.9254203839869</v>
      </c>
      <c r="BB53" s="258">
        <v>3425.4404059665594</v>
      </c>
    </row>
    <row r="54" spans="1:54" x14ac:dyDescent="0.35">
      <c r="A54" s="274" t="s">
        <v>2789</v>
      </c>
      <c r="B54" s="256" t="s">
        <v>2725</v>
      </c>
      <c r="C54" s="257" t="s">
        <v>2726</v>
      </c>
      <c r="D54" s="258">
        <v>110.39441635038587</v>
      </c>
      <c r="E54" s="258">
        <v>36.098479999999959</v>
      </c>
      <c r="F54" s="258">
        <v>112.69970000000001</v>
      </c>
      <c r="G54" s="258">
        <v>66.598370000000017</v>
      </c>
      <c r="H54" s="258">
        <v>68.893419999999992</v>
      </c>
      <c r="I54" s="258">
        <v>113.88074118868121</v>
      </c>
      <c r="J54" s="258">
        <v>47.20048000000002</v>
      </c>
      <c r="K54" s="258">
        <v>85.955809999999985</v>
      </c>
      <c r="L54" s="258">
        <v>83.595070000000021</v>
      </c>
      <c r="M54" s="258">
        <v>76.403180000000006</v>
      </c>
      <c r="N54" s="258">
        <v>19.013574470461265</v>
      </c>
      <c r="O54" s="258">
        <v>26.129667750981895</v>
      </c>
      <c r="P54" s="258">
        <v>28.542399294067216</v>
      </c>
      <c r="Q54" s="258">
        <v>31.527658354829498</v>
      </c>
      <c r="R54" s="258">
        <v>29.332630013032055</v>
      </c>
      <c r="S54" s="258">
        <v>30.047662550950946</v>
      </c>
      <c r="T54" s="258">
        <v>30.670163089046845</v>
      </c>
      <c r="U54" s="258">
        <v>30.625709760539785</v>
      </c>
      <c r="V54" s="258">
        <v>26.812886488536268</v>
      </c>
      <c r="W54" s="258">
        <v>26.178562414753443</v>
      </c>
      <c r="X54" s="258">
        <v>26.374157821297089</v>
      </c>
      <c r="Y54" s="258">
        <v>27.344417064710409</v>
      </c>
      <c r="Z54" s="258">
        <v>25.647260005342439</v>
      </c>
      <c r="AA54" s="258">
        <v>24.686394686841261</v>
      </c>
      <c r="AB54" s="258">
        <v>24.257441482867954</v>
      </c>
      <c r="AC54" s="258">
        <v>24.433837475350103</v>
      </c>
      <c r="AD54" s="258">
        <v>24.467287454739871</v>
      </c>
      <c r="AE54" s="258">
        <v>24.028311376316719</v>
      </c>
      <c r="AF54" s="258">
        <v>23.700621907715838</v>
      </c>
      <c r="AG54" s="258">
        <v>22.811302402175553</v>
      </c>
      <c r="AH54" s="258">
        <v>21.698463782163195</v>
      </c>
      <c r="AI54" s="258">
        <v>21.472282784642367</v>
      </c>
      <c r="AJ54" s="258">
        <v>19.599096362148863</v>
      </c>
      <c r="AK54" s="258">
        <v>18.208554343631697</v>
      </c>
      <c r="AL54" s="258">
        <v>16.847414023242901</v>
      </c>
      <c r="AM54" s="258">
        <v>15.943778949727456</v>
      </c>
      <c r="AN54" s="258">
        <v>15.743747653671983</v>
      </c>
      <c r="AO54" s="258">
        <v>15.006243243317682</v>
      </c>
      <c r="AP54" s="258">
        <v>14.390539392286092</v>
      </c>
      <c r="AQ54" s="258">
        <v>13.934553349940561</v>
      </c>
      <c r="AR54" s="258">
        <v>13.469947626950688</v>
      </c>
      <c r="AS54" s="258">
        <v>13.282214998352583</v>
      </c>
      <c r="AT54" s="258">
        <v>12.909600381208056</v>
      </c>
      <c r="AU54" s="258">
        <v>11.942196881080061</v>
      </c>
      <c r="AV54" s="258">
        <v>11.396380111381747</v>
      </c>
      <c r="AW54" s="258">
        <v>11.16195387388743</v>
      </c>
      <c r="AX54" s="258">
        <v>10.752629756793095</v>
      </c>
      <c r="AY54" s="258">
        <v>9.8921661846513249</v>
      </c>
      <c r="AZ54" s="258">
        <v>9.6455157060374912</v>
      </c>
      <c r="BA54" s="258">
        <v>9.1746054663771499</v>
      </c>
      <c r="BB54" s="258">
        <v>8.6762911274242125</v>
      </c>
    </row>
    <row r="55" spans="1:54" x14ac:dyDescent="0.35">
      <c r="A55" s="274" t="s">
        <v>2789</v>
      </c>
      <c r="B55" s="259" t="s">
        <v>2727</v>
      </c>
      <c r="C55" s="260" t="s">
        <v>2728</v>
      </c>
      <c r="D55" s="261">
        <v>110.39441635038587</v>
      </c>
      <c r="E55" s="261">
        <v>36.098479999999959</v>
      </c>
      <c r="F55" s="261">
        <v>112.69970000000001</v>
      </c>
      <c r="G55" s="261">
        <v>66.598370000000017</v>
      </c>
      <c r="H55" s="261">
        <v>68.893419999999992</v>
      </c>
      <c r="I55" s="261">
        <v>113.88074118868121</v>
      </c>
      <c r="J55" s="261">
        <v>47.20048000000002</v>
      </c>
      <c r="K55" s="261">
        <v>85.955809999999985</v>
      </c>
      <c r="L55" s="261">
        <v>83.595070000000021</v>
      </c>
      <c r="M55" s="261">
        <v>76.403180000000006</v>
      </c>
      <c r="N55" s="261">
        <v>19.013574470461265</v>
      </c>
      <c r="O55" s="261">
        <v>26.129667750981895</v>
      </c>
      <c r="P55" s="261">
        <v>28.542399294067216</v>
      </c>
      <c r="Q55" s="261">
        <v>31.527658354829498</v>
      </c>
      <c r="R55" s="261">
        <v>29.332630013032055</v>
      </c>
      <c r="S55" s="261">
        <v>30.047662550950946</v>
      </c>
      <c r="T55" s="261">
        <v>30.670163089046845</v>
      </c>
      <c r="U55" s="261">
        <v>30.625709760539785</v>
      </c>
      <c r="V55" s="261">
        <v>26.812886488536268</v>
      </c>
      <c r="W55" s="261">
        <v>26.178562414753443</v>
      </c>
      <c r="X55" s="261">
        <v>26.374157821297089</v>
      </c>
      <c r="Y55" s="261">
        <v>27.344417064710409</v>
      </c>
      <c r="Z55" s="261">
        <v>25.647260005342439</v>
      </c>
      <c r="AA55" s="261">
        <v>24.686394686841261</v>
      </c>
      <c r="AB55" s="261">
        <v>24.257441482867954</v>
      </c>
      <c r="AC55" s="261">
        <v>24.433837475350103</v>
      </c>
      <c r="AD55" s="261">
        <v>24.467287454739871</v>
      </c>
      <c r="AE55" s="261">
        <v>24.028311376316719</v>
      </c>
      <c r="AF55" s="261">
        <v>23.700621907715838</v>
      </c>
      <c r="AG55" s="261">
        <v>22.811302402175553</v>
      </c>
      <c r="AH55" s="261">
        <v>21.698463782163195</v>
      </c>
      <c r="AI55" s="261">
        <v>21.472282784642367</v>
      </c>
      <c r="AJ55" s="261">
        <v>19.599096362148863</v>
      </c>
      <c r="AK55" s="261">
        <v>18.208554343631697</v>
      </c>
      <c r="AL55" s="261">
        <v>16.847414023242901</v>
      </c>
      <c r="AM55" s="261">
        <v>15.943778949727456</v>
      </c>
      <c r="AN55" s="261">
        <v>15.743747653671983</v>
      </c>
      <c r="AO55" s="261">
        <v>15.006243243317682</v>
      </c>
      <c r="AP55" s="261">
        <v>14.390539392286092</v>
      </c>
      <c r="AQ55" s="261">
        <v>13.934553349940561</v>
      </c>
      <c r="AR55" s="261">
        <v>13.469947626950688</v>
      </c>
      <c r="AS55" s="261">
        <v>13.282214998352583</v>
      </c>
      <c r="AT55" s="261">
        <v>12.909600381208056</v>
      </c>
      <c r="AU55" s="261">
        <v>11.942196881080061</v>
      </c>
      <c r="AV55" s="261">
        <v>11.396380111381747</v>
      </c>
      <c r="AW55" s="261">
        <v>11.16195387388743</v>
      </c>
      <c r="AX55" s="261">
        <v>10.752629756793095</v>
      </c>
      <c r="AY55" s="261">
        <v>9.8921661846513249</v>
      </c>
      <c r="AZ55" s="261">
        <v>9.6455157060374912</v>
      </c>
      <c r="BA55" s="261">
        <v>9.1746054663771499</v>
      </c>
      <c r="BB55" s="261">
        <v>8.6762911274242125</v>
      </c>
    </row>
    <row r="56" spans="1:54" x14ac:dyDescent="0.35">
      <c r="A56" s="274" t="s">
        <v>2789</v>
      </c>
      <c r="B56" s="259" t="s">
        <v>2729</v>
      </c>
      <c r="C56" s="260" t="s">
        <v>2730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  <c r="BB56" s="261">
        <v>0</v>
      </c>
    </row>
    <row r="57" spans="1:54" x14ac:dyDescent="0.35">
      <c r="A57" s="274" t="s">
        <v>2789</v>
      </c>
      <c r="B57" s="259" t="s">
        <v>2731</v>
      </c>
      <c r="C57" s="260" t="s">
        <v>2732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  <c r="BB57" s="261">
        <v>0</v>
      </c>
    </row>
    <row r="58" spans="1:54" x14ac:dyDescent="0.35">
      <c r="A58" s="274" t="s">
        <v>2789</v>
      </c>
      <c r="B58" s="259" t="s">
        <v>2733</v>
      </c>
      <c r="C58" s="260" t="s">
        <v>2734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  <c r="BB58" s="261">
        <v>0</v>
      </c>
    </row>
    <row r="59" spans="1:54" x14ac:dyDescent="0.35">
      <c r="A59" s="274" t="s">
        <v>2792</v>
      </c>
      <c r="B59" s="253" t="s">
        <v>2735</v>
      </c>
      <c r="C59" s="254" t="s">
        <v>2736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  <c r="BB59" s="255">
        <v>0</v>
      </c>
    </row>
    <row r="60" spans="1:54" x14ac:dyDescent="0.35">
      <c r="A60" s="274" t="s">
        <v>2792</v>
      </c>
      <c r="B60" s="253" t="s">
        <v>2737</v>
      </c>
      <c r="C60" s="254" t="s">
        <v>2738</v>
      </c>
      <c r="D60" s="255">
        <v>745.02487539278286</v>
      </c>
      <c r="E60" s="255">
        <v>769.24766999999997</v>
      </c>
      <c r="F60" s="255">
        <v>644.06745000000012</v>
      </c>
      <c r="G60" s="255">
        <v>795.72380999999996</v>
      </c>
      <c r="H60" s="255">
        <v>1251.7203099999999</v>
      </c>
      <c r="I60" s="255">
        <v>1179.7317250296546</v>
      </c>
      <c r="J60" s="255">
        <v>1676.4605199999999</v>
      </c>
      <c r="K60" s="255">
        <v>1659.33872</v>
      </c>
      <c r="L60" s="255">
        <v>1662.6651000000002</v>
      </c>
      <c r="M60" s="255">
        <v>2136.11427</v>
      </c>
      <c r="N60" s="255">
        <v>2039.8172968344877</v>
      </c>
      <c r="O60" s="255">
        <v>2242.3114486069544</v>
      </c>
      <c r="P60" s="255">
        <v>2061.3057787678913</v>
      </c>
      <c r="Q60" s="255">
        <v>2265.0971365110545</v>
      </c>
      <c r="R60" s="255">
        <v>1840.3240363210693</v>
      </c>
      <c r="S60" s="255">
        <v>1911.5087357224365</v>
      </c>
      <c r="T60" s="255">
        <v>1942.6000553798069</v>
      </c>
      <c r="U60" s="255">
        <v>1956.0074057669785</v>
      </c>
      <c r="V60" s="255">
        <v>2009.8346707367666</v>
      </c>
      <c r="W60" s="255">
        <v>2081.8448820804138</v>
      </c>
      <c r="X60" s="255">
        <v>2111.7897211119389</v>
      </c>
      <c r="Y60" s="255">
        <v>2127.7734756963769</v>
      </c>
      <c r="Z60" s="255">
        <v>2165.403844950461</v>
      </c>
      <c r="AA60" s="255">
        <v>2160.1608353075171</v>
      </c>
      <c r="AB60" s="255">
        <v>2148.5698709929579</v>
      </c>
      <c r="AC60" s="255">
        <v>2128.7630383372698</v>
      </c>
      <c r="AD60" s="255">
        <v>2078.0503887449354</v>
      </c>
      <c r="AE60" s="255">
        <v>2022.4054975748409</v>
      </c>
      <c r="AF60" s="255">
        <v>1978.8531739139289</v>
      </c>
      <c r="AG60" s="255">
        <v>1973.5909426961994</v>
      </c>
      <c r="AH60" s="255">
        <v>1949.4796645927756</v>
      </c>
      <c r="AI60" s="255">
        <v>1905.8867772555166</v>
      </c>
      <c r="AJ60" s="255">
        <v>1906.3834716588854</v>
      </c>
      <c r="AK60" s="255">
        <v>1898.4365574979265</v>
      </c>
      <c r="AL60" s="255">
        <v>1901.7866607421875</v>
      </c>
      <c r="AM60" s="255">
        <v>1885.8956608506267</v>
      </c>
      <c r="AN60" s="255">
        <v>1869.3089699511991</v>
      </c>
      <c r="AO60" s="255">
        <v>1855.34324775442</v>
      </c>
      <c r="AP60" s="255">
        <v>1837.432769881636</v>
      </c>
      <c r="AQ60" s="255">
        <v>1817.2751575848408</v>
      </c>
      <c r="AR60" s="255">
        <v>1797.7693722415884</v>
      </c>
      <c r="AS60" s="255">
        <v>1774.8467725941373</v>
      </c>
      <c r="AT60" s="255">
        <v>1757.651301093407</v>
      </c>
      <c r="AU60" s="255">
        <v>1707.9017019714738</v>
      </c>
      <c r="AV60" s="255">
        <v>1675.0178054772646</v>
      </c>
      <c r="AW60" s="255">
        <v>1638.6586649326894</v>
      </c>
      <c r="AX60" s="255">
        <v>1579.4116657482382</v>
      </c>
      <c r="AY60" s="255">
        <v>1540.0377598421671</v>
      </c>
      <c r="AZ60" s="255">
        <v>1477.7081570265773</v>
      </c>
      <c r="BA60" s="255">
        <v>1465.5103396750928</v>
      </c>
      <c r="BB60" s="255">
        <v>1426.1622164397431</v>
      </c>
    </row>
    <row r="61" spans="1:54" x14ac:dyDescent="0.35">
      <c r="A61" s="274" t="s">
        <v>2789</v>
      </c>
      <c r="B61" s="253" t="s">
        <v>2739</v>
      </c>
      <c r="C61" s="254" t="s">
        <v>2740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9.9999999999999978E-2</v>
      </c>
      <c r="K61" s="255">
        <v>4.8999999999999995</v>
      </c>
      <c r="L61" s="255">
        <v>11.599999999999998</v>
      </c>
      <c r="M61" s="255">
        <v>25.401150000000001</v>
      </c>
      <c r="N61" s="255">
        <v>25.460958160709762</v>
      </c>
      <c r="O61" s="255">
        <v>19.346517327720175</v>
      </c>
      <c r="P61" s="255">
        <v>22.045744819642959</v>
      </c>
      <c r="Q61" s="255">
        <v>45.285161131284255</v>
      </c>
      <c r="R61" s="255">
        <v>49.27390847425243</v>
      </c>
      <c r="S61" s="255">
        <v>38.119808267510734</v>
      </c>
      <c r="T61" s="255">
        <v>39.349535193431976</v>
      </c>
      <c r="U61" s="255">
        <v>38.985450651474764</v>
      </c>
      <c r="V61" s="255">
        <v>37.987947833849631</v>
      </c>
      <c r="W61" s="255">
        <v>38.076322026328853</v>
      </c>
      <c r="X61" s="255">
        <v>37.571235603436953</v>
      </c>
      <c r="Y61" s="255">
        <v>36.813948370625745</v>
      </c>
      <c r="Z61" s="255">
        <v>36.833468201304456</v>
      </c>
      <c r="AA61" s="255">
        <v>36.035192852468356</v>
      </c>
      <c r="AB61" s="255">
        <v>35.232527688160872</v>
      </c>
      <c r="AC61" s="255">
        <v>34.273758101013634</v>
      </c>
      <c r="AD61" s="255">
        <v>32.280750655618128</v>
      </c>
      <c r="AE61" s="255">
        <v>31.023954503419144</v>
      </c>
      <c r="AF61" s="255">
        <v>30.031279226363868</v>
      </c>
      <c r="AG61" s="255">
        <v>29.72265689372907</v>
      </c>
      <c r="AH61" s="255">
        <v>28.528055204376152</v>
      </c>
      <c r="AI61" s="255">
        <v>27.787796085564679</v>
      </c>
      <c r="AJ61" s="255">
        <v>27.486701011678569</v>
      </c>
      <c r="AK61" s="255">
        <v>27.321866842588356</v>
      </c>
      <c r="AL61" s="255">
        <v>26.89779059141387</v>
      </c>
      <c r="AM61" s="255">
        <v>26.42999101109034</v>
      </c>
      <c r="AN61" s="255">
        <v>26.014879248179618</v>
      </c>
      <c r="AO61" s="255">
        <v>25.839171327672783</v>
      </c>
      <c r="AP61" s="255">
        <v>25.703442043799946</v>
      </c>
      <c r="AQ61" s="255">
        <v>25.554109369561992</v>
      </c>
      <c r="AR61" s="255">
        <v>25.219751256101151</v>
      </c>
      <c r="AS61" s="255">
        <v>24.966478381177669</v>
      </c>
      <c r="AT61" s="255">
        <v>24.735874893091111</v>
      </c>
      <c r="AU61" s="255">
        <v>24.532857997981331</v>
      </c>
      <c r="AV61" s="255">
        <v>24.340331352030336</v>
      </c>
      <c r="AW61" s="255">
        <v>24.039333385718969</v>
      </c>
      <c r="AX61" s="255">
        <v>22.791788365951337</v>
      </c>
      <c r="AY61" s="255">
        <v>22.320286394230848</v>
      </c>
      <c r="AZ61" s="255">
        <v>21.640467483538689</v>
      </c>
      <c r="BA61" s="255">
        <v>21.611229595122037</v>
      </c>
      <c r="BB61" s="255">
        <v>20.660288795574814</v>
      </c>
    </row>
    <row r="62" spans="1:54" x14ac:dyDescent="0.35">
      <c r="A62" s="274" t="s">
        <v>2789</v>
      </c>
      <c r="B62" s="256" t="s">
        <v>2741</v>
      </c>
      <c r="C62" s="257" t="s">
        <v>2742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  <c r="BB62" s="258">
        <v>0</v>
      </c>
    </row>
    <row r="63" spans="1:54" x14ac:dyDescent="0.35">
      <c r="A63" s="274" t="s">
        <v>2789</v>
      </c>
      <c r="B63" s="256" t="s">
        <v>2743</v>
      </c>
      <c r="C63" s="257" t="s">
        <v>2744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  <c r="BB63" s="258">
        <v>0</v>
      </c>
    </row>
    <row r="64" spans="1:54" x14ac:dyDescent="0.35">
      <c r="A64" s="274" t="s">
        <v>2789</v>
      </c>
      <c r="B64" s="256" t="s">
        <v>2745</v>
      </c>
      <c r="C64" s="257" t="s">
        <v>2746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  <c r="BB64" s="258">
        <v>0</v>
      </c>
    </row>
    <row r="65" spans="1:54" x14ac:dyDescent="0.35">
      <c r="A65" s="274" t="s">
        <v>2789</v>
      </c>
      <c r="B65" s="259" t="s">
        <v>2747</v>
      </c>
      <c r="C65" s="260" t="s">
        <v>2748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  <c r="BB65" s="261">
        <v>0</v>
      </c>
    </row>
    <row r="66" spans="1:54" x14ac:dyDescent="0.35">
      <c r="A66" s="274" t="s">
        <v>2789</v>
      </c>
      <c r="B66" s="259" t="s">
        <v>2749</v>
      </c>
      <c r="C66" s="260" t="s">
        <v>2750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  <c r="BB66" s="261">
        <v>0</v>
      </c>
    </row>
    <row r="67" spans="1:54" x14ac:dyDescent="0.35">
      <c r="A67" s="274" t="s">
        <v>2789</v>
      </c>
      <c r="B67" s="256" t="s">
        <v>2751</v>
      </c>
      <c r="C67" s="257" t="s">
        <v>2752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  <c r="BB67" s="258">
        <v>0</v>
      </c>
    </row>
    <row r="68" spans="1:54" x14ac:dyDescent="0.35">
      <c r="A68" s="274" t="s">
        <v>2793</v>
      </c>
      <c r="B68" s="256" t="s">
        <v>2753</v>
      </c>
      <c r="C68" s="257" t="s">
        <v>2754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9.9999999999999978E-2</v>
      </c>
      <c r="K68" s="258">
        <v>4.8999999999999995</v>
      </c>
      <c r="L68" s="258">
        <v>11.599999999999998</v>
      </c>
      <c r="M68" s="258">
        <v>25.401150000000001</v>
      </c>
      <c r="N68" s="258">
        <v>25.460958160709762</v>
      </c>
      <c r="O68" s="258">
        <v>19.346517327720175</v>
      </c>
      <c r="P68" s="258">
        <v>22.045744819642959</v>
      </c>
      <c r="Q68" s="258">
        <v>45.285161131284255</v>
      </c>
      <c r="R68" s="258">
        <v>49.27390847425243</v>
      </c>
      <c r="S68" s="258">
        <v>38.119808267510734</v>
      </c>
      <c r="T68" s="258">
        <v>39.349535193431976</v>
      </c>
      <c r="U68" s="258">
        <v>38.985450651474764</v>
      </c>
      <c r="V68" s="258">
        <v>37.987947833849631</v>
      </c>
      <c r="W68" s="258">
        <v>38.076322026328853</v>
      </c>
      <c r="X68" s="258">
        <v>37.571235603436953</v>
      </c>
      <c r="Y68" s="258">
        <v>36.813948370625745</v>
      </c>
      <c r="Z68" s="258">
        <v>36.833468201304456</v>
      </c>
      <c r="AA68" s="258">
        <v>36.035192852468356</v>
      </c>
      <c r="AB68" s="258">
        <v>35.232527688160872</v>
      </c>
      <c r="AC68" s="258">
        <v>34.273758101013634</v>
      </c>
      <c r="AD68" s="258">
        <v>32.280750655618128</v>
      </c>
      <c r="AE68" s="258">
        <v>31.023954503419144</v>
      </c>
      <c r="AF68" s="258">
        <v>30.031279226363868</v>
      </c>
      <c r="AG68" s="258">
        <v>29.72265689372907</v>
      </c>
      <c r="AH68" s="258">
        <v>28.528055204376152</v>
      </c>
      <c r="AI68" s="258">
        <v>27.787796085564679</v>
      </c>
      <c r="AJ68" s="258">
        <v>27.486701011678569</v>
      </c>
      <c r="AK68" s="258">
        <v>27.321866842588356</v>
      </c>
      <c r="AL68" s="258">
        <v>26.89779059141387</v>
      </c>
      <c r="AM68" s="258">
        <v>26.42999101109034</v>
      </c>
      <c r="AN68" s="258">
        <v>26.014879248179618</v>
      </c>
      <c r="AO68" s="258">
        <v>25.839171327672783</v>
      </c>
      <c r="AP68" s="258">
        <v>25.703442043799946</v>
      </c>
      <c r="AQ68" s="258">
        <v>25.554109369561992</v>
      </c>
      <c r="AR68" s="258">
        <v>25.219751256101151</v>
      </c>
      <c r="AS68" s="258">
        <v>24.966478381177669</v>
      </c>
      <c r="AT68" s="258">
        <v>24.735874893091111</v>
      </c>
      <c r="AU68" s="258">
        <v>24.532857997981331</v>
      </c>
      <c r="AV68" s="258">
        <v>24.340331352030336</v>
      </c>
      <c r="AW68" s="258">
        <v>24.039333385718969</v>
      </c>
      <c r="AX68" s="258">
        <v>22.791788365951337</v>
      </c>
      <c r="AY68" s="258">
        <v>22.320286394230848</v>
      </c>
      <c r="AZ68" s="258">
        <v>21.640467483538689</v>
      </c>
      <c r="BA68" s="258">
        <v>21.611229595122037</v>
      </c>
      <c r="BB68" s="258">
        <v>20.660288795574814</v>
      </c>
    </row>
    <row r="69" spans="1:54" x14ac:dyDescent="0.35">
      <c r="A69" s="274" t="s">
        <v>2789</v>
      </c>
      <c r="B69" s="259" t="s">
        <v>2755</v>
      </c>
      <c r="C69" s="260" t="s">
        <v>2756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9.9999999999999978E-2</v>
      </c>
      <c r="K69" s="261">
        <v>0</v>
      </c>
      <c r="L69" s="261">
        <v>0</v>
      </c>
      <c r="M69" s="261">
        <v>7.4999699999999994</v>
      </c>
      <c r="N69" s="261">
        <v>8.8372837554360579</v>
      </c>
      <c r="O69" s="261">
        <v>6.2338776028706757</v>
      </c>
      <c r="P69" s="261">
        <v>2.1735013164990202</v>
      </c>
      <c r="Q69" s="261">
        <v>5.3023675610840009</v>
      </c>
      <c r="R69" s="261">
        <v>6.0905703640011497</v>
      </c>
      <c r="S69" s="261">
        <v>4.7770901228587091E-2</v>
      </c>
      <c r="T69" s="261">
        <v>4.9509444158939007E-2</v>
      </c>
      <c r="U69" s="261">
        <v>5.1851798189594768E-2</v>
      </c>
      <c r="V69" s="261">
        <v>5.2770358129298985E-2</v>
      </c>
      <c r="W69" s="261">
        <v>5.5746590742871291E-2</v>
      </c>
      <c r="X69" s="261">
        <v>5.7537321479303287E-2</v>
      </c>
      <c r="Y69" s="261">
        <v>5.8691138516457388E-2</v>
      </c>
      <c r="Z69" s="261">
        <v>6.0350656706465E-2</v>
      </c>
      <c r="AA69" s="261">
        <v>6.1143271689681172E-2</v>
      </c>
      <c r="AB69" s="261">
        <v>6.1786338239852391E-2</v>
      </c>
      <c r="AC69" s="261">
        <v>6.2040614752411335E-2</v>
      </c>
      <c r="AD69" s="261">
        <v>5.7793649219712723E-2</v>
      </c>
      <c r="AE69" s="261">
        <v>5.6011465612455222E-2</v>
      </c>
      <c r="AF69" s="261">
        <v>5.2091296710987472E-2</v>
      </c>
      <c r="AG69" s="261">
        <v>5.2107067644387779E-2</v>
      </c>
      <c r="AH69" s="261">
        <v>5.2205396400687019E-2</v>
      </c>
      <c r="AI69" s="261">
        <v>5.0755144305718584E-2</v>
      </c>
      <c r="AJ69" s="261">
        <v>5.1431414748745227E-2</v>
      </c>
      <c r="AK69" s="261">
        <v>5.1098664853651742E-2</v>
      </c>
      <c r="AL69" s="261">
        <v>5.1666521968873599E-2</v>
      </c>
      <c r="AM69" s="261">
        <v>5.1885205963998184E-2</v>
      </c>
      <c r="AN69" s="261">
        <v>5.0517844423206469E-2</v>
      </c>
      <c r="AO69" s="261">
        <v>5.0281137528271645E-2</v>
      </c>
      <c r="AP69" s="261">
        <v>4.9288547442345718E-2</v>
      </c>
      <c r="AQ69" s="261">
        <v>4.9140363958619496E-2</v>
      </c>
      <c r="AR69" s="261">
        <v>4.8941379840807459E-2</v>
      </c>
      <c r="AS69" s="261">
        <v>4.7972592011772966E-2</v>
      </c>
      <c r="AT69" s="261">
        <v>4.7401213074382387E-2</v>
      </c>
      <c r="AU69" s="261">
        <v>4.6748939432940714E-2</v>
      </c>
      <c r="AV69" s="261">
        <v>4.6595690631777813E-2</v>
      </c>
      <c r="AW69" s="261">
        <v>4.6102932856782734E-2</v>
      </c>
      <c r="AX69" s="261">
        <v>4.0614699713861585E-2</v>
      </c>
      <c r="AY69" s="261">
        <v>3.8771732543604567E-2</v>
      </c>
      <c r="AZ69" s="261">
        <v>3.3709392041530714E-2</v>
      </c>
      <c r="BA69" s="261">
        <v>3.3524227791695969E-2</v>
      </c>
      <c r="BB69" s="261">
        <v>3.3300310916902415E-2</v>
      </c>
    </row>
    <row r="70" spans="1:54" x14ac:dyDescent="0.35">
      <c r="A70" s="274" t="s">
        <v>2789</v>
      </c>
      <c r="B70" s="259" t="s">
        <v>2757</v>
      </c>
      <c r="C70" s="260" t="s">
        <v>2758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  <c r="BB70" s="261">
        <v>0</v>
      </c>
    </row>
    <row r="71" spans="1:54" x14ac:dyDescent="0.35">
      <c r="A71" s="274" t="s">
        <v>2789</v>
      </c>
      <c r="B71" s="259" t="s">
        <v>2759</v>
      </c>
      <c r="C71" s="260" t="s">
        <v>2760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0.11942333477156807</v>
      </c>
      <c r="Q71" s="261">
        <v>0.47769091128805025</v>
      </c>
      <c r="R71" s="261">
        <v>0.45380720359224824</v>
      </c>
      <c r="S71" s="261">
        <v>0.42992405778875303</v>
      </c>
      <c r="T71" s="261">
        <v>0.438830839035383</v>
      </c>
      <c r="U71" s="261">
        <v>0.43819479770133357</v>
      </c>
      <c r="V71" s="261">
        <v>0.49644676511893432</v>
      </c>
      <c r="W71" s="261">
        <v>0.50475723802793038</v>
      </c>
      <c r="X71" s="261">
        <v>0.50147187422677486</v>
      </c>
      <c r="Y71" s="261">
        <v>0.48781053349893172</v>
      </c>
      <c r="Z71" s="261">
        <v>0.48988279777413529</v>
      </c>
      <c r="AA71" s="261">
        <v>0.46941045833834633</v>
      </c>
      <c r="AB71" s="261">
        <v>0.44962804830622111</v>
      </c>
      <c r="AC71" s="261">
        <v>0.42950543766898175</v>
      </c>
      <c r="AD71" s="261">
        <v>0.41655309006736291</v>
      </c>
      <c r="AE71" s="261">
        <v>0.39735418484417701</v>
      </c>
      <c r="AF71" s="261">
        <v>0.38135940364483278</v>
      </c>
      <c r="AG71" s="261">
        <v>0.37875048724718663</v>
      </c>
      <c r="AH71" s="261">
        <v>0.3684534693583521</v>
      </c>
      <c r="AI71" s="261">
        <v>0.35999814641111116</v>
      </c>
      <c r="AJ71" s="261">
        <v>0.35681237713791325</v>
      </c>
      <c r="AK71" s="261">
        <v>0.34626866046504867</v>
      </c>
      <c r="AL71" s="261">
        <v>0.34199971926328077</v>
      </c>
      <c r="AM71" s="261">
        <v>0.33495946271692478</v>
      </c>
      <c r="AN71" s="261">
        <v>0.32967033471250817</v>
      </c>
      <c r="AO71" s="261">
        <v>0.32872834736864293</v>
      </c>
      <c r="AP71" s="261">
        <v>0.3262864963656909</v>
      </c>
      <c r="AQ71" s="261">
        <v>0.32190580123829526</v>
      </c>
      <c r="AR71" s="261">
        <v>0.3191026459989027</v>
      </c>
      <c r="AS71" s="261">
        <v>0.31396123223322858</v>
      </c>
      <c r="AT71" s="261">
        <v>0.30997438399890154</v>
      </c>
      <c r="AU71" s="261">
        <v>0.29121355882371686</v>
      </c>
      <c r="AV71" s="261">
        <v>0.28698499801029603</v>
      </c>
      <c r="AW71" s="261">
        <v>0.27957572096754552</v>
      </c>
      <c r="AX71" s="261">
        <v>0.2735626111316069</v>
      </c>
      <c r="AY71" s="261">
        <v>0.26647362331385344</v>
      </c>
      <c r="AZ71" s="261">
        <v>0.25872665251565613</v>
      </c>
      <c r="BA71" s="261">
        <v>0.25909064543761268</v>
      </c>
      <c r="BB71" s="261">
        <v>0.25465023404649678</v>
      </c>
    </row>
    <row r="72" spans="1:54" x14ac:dyDescent="0.35">
      <c r="A72" s="274" t="s">
        <v>2789</v>
      </c>
      <c r="B72" s="259" t="s">
        <v>2761</v>
      </c>
      <c r="C72" s="260" t="s">
        <v>2762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3.9648418840164092</v>
      </c>
      <c r="Q72" s="261">
        <v>4.6813709306233093</v>
      </c>
      <c r="R72" s="261">
        <v>4.2514569599694303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  <c r="BB72" s="261">
        <v>0</v>
      </c>
    </row>
    <row r="73" spans="1:54" x14ac:dyDescent="0.35">
      <c r="A73" s="274" t="s">
        <v>2789</v>
      </c>
      <c r="B73" s="259" t="s">
        <v>2763</v>
      </c>
      <c r="C73" s="260" t="s">
        <v>2764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4.8999999999999995</v>
      </c>
      <c r="L73" s="261">
        <v>11.599999999999998</v>
      </c>
      <c r="M73" s="261">
        <v>17.90118</v>
      </c>
      <c r="N73" s="261">
        <v>16.6236744052737</v>
      </c>
      <c r="O73" s="261">
        <v>13.112639724849499</v>
      </c>
      <c r="P73" s="261">
        <v>15.787978284355962</v>
      </c>
      <c r="Q73" s="261">
        <v>34.823731728288898</v>
      </c>
      <c r="R73" s="261">
        <v>38.478073946689605</v>
      </c>
      <c r="S73" s="261">
        <v>37.6421133084934</v>
      </c>
      <c r="T73" s="261">
        <v>38.86119491023765</v>
      </c>
      <c r="U73" s="261">
        <v>38.495404055583833</v>
      </c>
      <c r="V73" s="261">
        <v>37.438730710601398</v>
      </c>
      <c r="W73" s="261">
        <v>37.515818197558055</v>
      </c>
      <c r="X73" s="261">
        <v>37.012226407730878</v>
      </c>
      <c r="Y73" s="261">
        <v>36.267446698610357</v>
      </c>
      <c r="Z73" s="261">
        <v>36.283234746823851</v>
      </c>
      <c r="AA73" s="261">
        <v>35.504639122440331</v>
      </c>
      <c r="AB73" s="261">
        <v>34.7211133016148</v>
      </c>
      <c r="AC73" s="261">
        <v>33.78221204859225</v>
      </c>
      <c r="AD73" s="261">
        <v>31.806403916331057</v>
      </c>
      <c r="AE73" s="261">
        <v>30.570588852962516</v>
      </c>
      <c r="AF73" s="261">
        <v>29.597828526008048</v>
      </c>
      <c r="AG73" s="261">
        <v>29.291799338837492</v>
      </c>
      <c r="AH73" s="261">
        <v>28.107396338617114</v>
      </c>
      <c r="AI73" s="261">
        <v>27.377042794847849</v>
      </c>
      <c r="AJ73" s="261">
        <v>27.078457219791908</v>
      </c>
      <c r="AK73" s="261">
        <v>26.924499517269656</v>
      </c>
      <c r="AL73" s="261">
        <v>26.504124350181712</v>
      </c>
      <c r="AM73" s="261">
        <v>26.043146342409415</v>
      </c>
      <c r="AN73" s="261">
        <v>25.634691069043907</v>
      </c>
      <c r="AO73" s="261">
        <v>25.460161842775868</v>
      </c>
      <c r="AP73" s="261">
        <v>25.327866999991915</v>
      </c>
      <c r="AQ73" s="261">
        <v>25.183063204365073</v>
      </c>
      <c r="AR73" s="261">
        <v>24.851707230261439</v>
      </c>
      <c r="AS73" s="261">
        <v>24.60454455693267</v>
      </c>
      <c r="AT73" s="261">
        <v>24.378499296017829</v>
      </c>
      <c r="AU73" s="261">
        <v>24.194895499724669</v>
      </c>
      <c r="AV73" s="261">
        <v>24.006750663388264</v>
      </c>
      <c r="AW73" s="261">
        <v>23.713654731894643</v>
      </c>
      <c r="AX73" s="261">
        <v>22.477611055105864</v>
      </c>
      <c r="AY73" s="261">
        <v>22.015041038373386</v>
      </c>
      <c r="AZ73" s="261">
        <v>21.348031438981504</v>
      </c>
      <c r="BA73" s="261">
        <v>21.318614721892729</v>
      </c>
      <c r="BB73" s="261">
        <v>20.372338250611413</v>
      </c>
    </row>
    <row r="74" spans="1:54" x14ac:dyDescent="0.35">
      <c r="A74" s="274" t="s">
        <v>2789</v>
      </c>
      <c r="B74" s="262" t="s">
        <v>2765</v>
      </c>
      <c r="C74" s="263" t="s">
        <v>2766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  <c r="BB74" s="264">
        <v>0</v>
      </c>
    </row>
    <row r="75" spans="1:54" x14ac:dyDescent="0.35">
      <c r="A75" s="274" t="s">
        <v>2789</v>
      </c>
      <c r="B75" s="262" t="s">
        <v>2767</v>
      </c>
      <c r="C75" s="263" t="s">
        <v>2768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0.3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  <c r="BB75" s="264">
        <v>0</v>
      </c>
    </row>
    <row r="76" spans="1:54" x14ac:dyDescent="0.35">
      <c r="A76" s="274" t="s">
        <v>2789</v>
      </c>
      <c r="B76" s="262" t="s">
        <v>2769</v>
      </c>
      <c r="C76" s="263" t="s">
        <v>2770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  <c r="BB76" s="264">
        <v>0</v>
      </c>
    </row>
    <row r="77" spans="1:54" x14ac:dyDescent="0.35">
      <c r="A77" s="274" t="s">
        <v>2789</v>
      </c>
      <c r="B77" s="262" t="s">
        <v>2771</v>
      </c>
      <c r="C77" s="263" t="s">
        <v>2772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4.5999999999999996</v>
      </c>
      <c r="L77" s="264">
        <v>11.599999999999998</v>
      </c>
      <c r="M77" s="264">
        <v>17.90118</v>
      </c>
      <c r="N77" s="264">
        <v>16.6236744052737</v>
      </c>
      <c r="O77" s="264">
        <v>13.112639724849499</v>
      </c>
      <c r="P77" s="264">
        <v>15.787978284355962</v>
      </c>
      <c r="Q77" s="264">
        <v>34.823731728288898</v>
      </c>
      <c r="R77" s="264">
        <v>38.478073946689605</v>
      </c>
      <c r="S77" s="264">
        <v>37.6421133084934</v>
      </c>
      <c r="T77" s="264">
        <v>38.86119491023765</v>
      </c>
      <c r="U77" s="264">
        <v>38.495404055583833</v>
      </c>
      <c r="V77" s="264">
        <v>37.438730710601398</v>
      </c>
      <c r="W77" s="264">
        <v>37.515818197558055</v>
      </c>
      <c r="X77" s="264">
        <v>37.012226407730878</v>
      </c>
      <c r="Y77" s="264">
        <v>36.267446698610357</v>
      </c>
      <c r="Z77" s="264">
        <v>36.283234746823851</v>
      </c>
      <c r="AA77" s="264">
        <v>35.504639122440331</v>
      </c>
      <c r="AB77" s="264">
        <v>34.7211133016148</v>
      </c>
      <c r="AC77" s="264">
        <v>33.78221204859225</v>
      </c>
      <c r="AD77" s="264">
        <v>31.806403916331057</v>
      </c>
      <c r="AE77" s="264">
        <v>30.570588852962516</v>
      </c>
      <c r="AF77" s="264">
        <v>29.597828526008048</v>
      </c>
      <c r="AG77" s="264">
        <v>29.291799338837492</v>
      </c>
      <c r="AH77" s="264">
        <v>28.107396338617114</v>
      </c>
      <c r="AI77" s="264">
        <v>27.377042794847849</v>
      </c>
      <c r="AJ77" s="264">
        <v>27.078457219791908</v>
      </c>
      <c r="AK77" s="264">
        <v>26.924499517269656</v>
      </c>
      <c r="AL77" s="264">
        <v>26.504124350181712</v>
      </c>
      <c r="AM77" s="264">
        <v>26.043146342409415</v>
      </c>
      <c r="AN77" s="264">
        <v>25.634691069043907</v>
      </c>
      <c r="AO77" s="264">
        <v>25.460161842775868</v>
      </c>
      <c r="AP77" s="264">
        <v>25.327866999991915</v>
      </c>
      <c r="AQ77" s="264">
        <v>25.183063204365073</v>
      </c>
      <c r="AR77" s="264">
        <v>24.851707230261439</v>
      </c>
      <c r="AS77" s="264">
        <v>24.60454455693267</v>
      </c>
      <c r="AT77" s="264">
        <v>24.378499296017829</v>
      </c>
      <c r="AU77" s="264">
        <v>24.194895499724669</v>
      </c>
      <c r="AV77" s="264">
        <v>24.006750663388264</v>
      </c>
      <c r="AW77" s="264">
        <v>23.713654731894643</v>
      </c>
      <c r="AX77" s="264">
        <v>22.477611055105864</v>
      </c>
      <c r="AY77" s="264">
        <v>22.015041038373386</v>
      </c>
      <c r="AZ77" s="264">
        <v>21.348031438981504</v>
      </c>
      <c r="BA77" s="264">
        <v>21.318614721892729</v>
      </c>
      <c r="BB77" s="264">
        <v>20.372338250611413</v>
      </c>
    </row>
    <row r="78" spans="1:54" x14ac:dyDescent="0.35">
      <c r="A78" s="274" t="s">
        <v>2789</v>
      </c>
      <c r="B78" s="256" t="s">
        <v>2773</v>
      </c>
      <c r="C78" s="257" t="s">
        <v>2774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  <c r="BB78" s="258">
        <v>0</v>
      </c>
    </row>
    <row r="79" spans="1:54" x14ac:dyDescent="0.35">
      <c r="A79" s="274" t="s">
        <v>2617</v>
      </c>
      <c r="B79" s="253" t="s">
        <v>2617</v>
      </c>
      <c r="C79" s="254" t="s">
        <v>2775</v>
      </c>
      <c r="D79" s="255">
        <v>2346.3634827452593</v>
      </c>
      <c r="E79" s="255">
        <v>2816.5786800000001</v>
      </c>
      <c r="F79" s="255">
        <v>2736.3727900000004</v>
      </c>
      <c r="G79" s="255">
        <v>2817.9367499999994</v>
      </c>
      <c r="H79" s="255">
        <v>2893.5756099999999</v>
      </c>
      <c r="I79" s="255">
        <v>3057.6973733358291</v>
      </c>
      <c r="J79" s="255">
        <v>3007.5991899999995</v>
      </c>
      <c r="K79" s="255">
        <v>3082.9887000000008</v>
      </c>
      <c r="L79" s="255">
        <v>3095.8447999999999</v>
      </c>
      <c r="M79" s="255">
        <v>3113.1495699999996</v>
      </c>
      <c r="N79" s="255">
        <v>2956.2676865789754</v>
      </c>
      <c r="O79" s="255">
        <v>3072.5864279545422</v>
      </c>
      <c r="P79" s="255">
        <v>2973.4623742668632</v>
      </c>
      <c r="Q79" s="255">
        <v>2857.1030553950363</v>
      </c>
      <c r="R79" s="255">
        <v>2739.8071062107542</v>
      </c>
      <c r="S79" s="255">
        <v>2710.4413753804097</v>
      </c>
      <c r="T79" s="255">
        <v>2766.8663116796488</v>
      </c>
      <c r="U79" s="255">
        <v>2794.4957019046551</v>
      </c>
      <c r="V79" s="255">
        <v>2892.7656958918847</v>
      </c>
      <c r="W79" s="255">
        <v>3037.8124650830623</v>
      </c>
      <c r="X79" s="255">
        <v>3115.8988017139491</v>
      </c>
      <c r="Y79" s="255">
        <v>3159.3763251710971</v>
      </c>
      <c r="Z79" s="255">
        <v>3242.6308968040285</v>
      </c>
      <c r="AA79" s="255">
        <v>3245.2871716903978</v>
      </c>
      <c r="AB79" s="255">
        <v>3232.9792099888646</v>
      </c>
      <c r="AC79" s="255">
        <v>3191.8217268467997</v>
      </c>
      <c r="AD79" s="255">
        <v>3116.5838727710961</v>
      </c>
      <c r="AE79" s="255">
        <v>3024.6023762413743</v>
      </c>
      <c r="AF79" s="255">
        <v>2960.8265776310031</v>
      </c>
      <c r="AG79" s="255">
        <v>2950.682440651929</v>
      </c>
      <c r="AH79" s="255">
        <v>2895.3775455018676</v>
      </c>
      <c r="AI79" s="255">
        <v>2891.4993500166256</v>
      </c>
      <c r="AJ79" s="255">
        <v>2893.3719623501479</v>
      </c>
      <c r="AK79" s="255">
        <v>2873.7033567462886</v>
      </c>
      <c r="AL79" s="255">
        <v>2885.8201798180244</v>
      </c>
      <c r="AM79" s="255">
        <v>2869.2042124714544</v>
      </c>
      <c r="AN79" s="255">
        <v>2897.0516049693415</v>
      </c>
      <c r="AO79" s="255">
        <v>2966.9266782783247</v>
      </c>
      <c r="AP79" s="255">
        <v>3049.5386893369991</v>
      </c>
      <c r="AQ79" s="255">
        <v>3309.4278024905188</v>
      </c>
      <c r="AR79" s="255">
        <v>3293.5914573568903</v>
      </c>
      <c r="AS79" s="255">
        <v>3517.3175913862879</v>
      </c>
      <c r="AT79" s="255">
        <v>3882.2266071930358</v>
      </c>
      <c r="AU79" s="255">
        <v>4185.5193127816228</v>
      </c>
      <c r="AV79" s="255">
        <v>4193.33422516889</v>
      </c>
      <c r="AW79" s="255">
        <v>4141.3896065508816</v>
      </c>
      <c r="AX79" s="255">
        <v>4058.0905408779927</v>
      </c>
      <c r="AY79" s="255">
        <v>3916.8928673363607</v>
      </c>
      <c r="AZ79" s="255">
        <v>3872.6859606498847</v>
      </c>
      <c r="BA79" s="255">
        <v>3818.1742411613377</v>
      </c>
      <c r="BB79" s="255">
        <v>3662.8263723576101</v>
      </c>
    </row>
    <row r="80" spans="1:54" x14ac:dyDescent="0.35">
      <c r="A80" s="274" t="s">
        <v>2788</v>
      </c>
      <c r="B80" s="253" t="s">
        <v>2776</v>
      </c>
      <c r="C80" s="254">
        <v>7200</v>
      </c>
      <c r="D80" s="255">
        <v>33.080355692930176</v>
      </c>
      <c r="E80" s="255">
        <v>130.10355999999999</v>
      </c>
      <c r="F80" s="255">
        <v>15.798230000000002</v>
      </c>
      <c r="G80" s="255">
        <v>25.099539999999998</v>
      </c>
      <c r="H80" s="255">
        <v>19.49231</v>
      </c>
      <c r="I80" s="255">
        <v>28.757040562674366</v>
      </c>
      <c r="J80" s="255">
        <v>38.6999</v>
      </c>
      <c r="K80" s="255">
        <v>1.2</v>
      </c>
      <c r="L80" s="255">
        <v>11.099929999999999</v>
      </c>
      <c r="M80" s="255">
        <v>14.00001</v>
      </c>
      <c r="N80" s="255">
        <v>0</v>
      </c>
      <c r="O80" s="255">
        <v>0</v>
      </c>
      <c r="P80" s="255">
        <v>3.9648418840164301</v>
      </c>
      <c r="Q80" s="255">
        <v>4.6813709306233093</v>
      </c>
      <c r="R80" s="255">
        <v>4.2514569599694303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  <c r="BB80" s="255">
        <v>0</v>
      </c>
    </row>
    <row r="81" spans="1:54" x14ac:dyDescent="0.35">
      <c r="A81" s="274" t="s">
        <v>2789</v>
      </c>
      <c r="B81" s="256" t="s">
        <v>2777</v>
      </c>
      <c r="C81" s="257" t="s">
        <v>2778</v>
      </c>
      <c r="D81" s="258">
        <v>33.080355692930176</v>
      </c>
      <c r="E81" s="258">
        <v>130.10355999999999</v>
      </c>
      <c r="F81" s="258">
        <v>15.798230000000002</v>
      </c>
      <c r="G81" s="258">
        <v>25.099539999999998</v>
      </c>
      <c r="H81" s="258">
        <v>19.49231</v>
      </c>
      <c r="I81" s="258">
        <v>28.757040562674366</v>
      </c>
      <c r="J81" s="258">
        <v>38.6999</v>
      </c>
      <c r="K81" s="258">
        <v>1.2</v>
      </c>
      <c r="L81" s="258">
        <v>11.099929999999999</v>
      </c>
      <c r="M81" s="258">
        <v>14.00001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  <c r="BB81" s="258">
        <v>0</v>
      </c>
    </row>
    <row r="82" spans="1:54" x14ac:dyDescent="0.35">
      <c r="A82" s="274" t="s">
        <v>2789</v>
      </c>
      <c r="B82" s="256" t="s">
        <v>2779</v>
      </c>
      <c r="C82" s="257" t="s">
        <v>2780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3.9648418840164301</v>
      </c>
      <c r="Q82" s="258">
        <v>4.6813709306233093</v>
      </c>
      <c r="R82" s="258">
        <v>4.2514569599694303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  <c r="BB82" s="258">
        <v>0</v>
      </c>
    </row>
    <row r="83" spans="1:54" x14ac:dyDescent="0.35">
      <c r="A83" s="274" t="s">
        <v>2062</v>
      </c>
      <c r="B83" s="253" t="s">
        <v>2062</v>
      </c>
      <c r="C83" s="254" t="s">
        <v>2781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  <c r="BB83" s="255">
        <v>0</v>
      </c>
    </row>
    <row r="84" spans="1:54" x14ac:dyDescent="0.35">
      <c r="A84" s="274" t="s">
        <v>2062</v>
      </c>
      <c r="B84" s="265" t="s">
        <v>2782</v>
      </c>
      <c r="C84" s="266" t="s">
        <v>2783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</row>
    <row r="85" spans="1:54" x14ac:dyDescent="0.35">
      <c r="A85" s="274" t="s">
        <v>2062</v>
      </c>
      <c r="B85" s="268" t="s">
        <v>2784</v>
      </c>
      <c r="C85" s="269" t="s">
        <v>2785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  <c r="BB85" s="27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B9A2-9C35-4570-8F7C-8BB0D51D2750}">
  <sheetPr>
    <tabColor theme="7" tint="0.79998168889431442"/>
    <pageSetUpPr fitToPage="1"/>
  </sheetPr>
  <dimension ref="A1:AZ120"/>
  <sheetViews>
    <sheetView workbookViewId="0">
      <selection activeCell="A26" sqref="A26"/>
    </sheetView>
  </sheetViews>
  <sheetFormatPr defaultColWidth="9.1796875" defaultRowHeight="12" customHeight="1" x14ac:dyDescent="0.35"/>
  <cols>
    <col min="1" max="1" width="50.7265625" style="326" customWidth="1"/>
    <col min="2" max="52" width="8.7265625" style="327" customWidth="1"/>
    <col min="53" max="16384" width="9.1796875" style="326"/>
  </cols>
  <sheetData>
    <row r="1" spans="1:52" ht="12" customHeight="1" x14ac:dyDescent="0.35">
      <c r="A1" s="324" t="s">
        <v>2794</v>
      </c>
      <c r="B1" s="325">
        <v>2000</v>
      </c>
      <c r="C1" s="325">
        <v>2001</v>
      </c>
      <c r="D1" s="325">
        <v>2002</v>
      </c>
      <c r="E1" s="325">
        <v>2003</v>
      </c>
      <c r="F1" s="325">
        <v>2004</v>
      </c>
      <c r="G1" s="325">
        <v>2005</v>
      </c>
      <c r="H1" s="325">
        <v>2006</v>
      </c>
      <c r="I1" s="325">
        <v>2007</v>
      </c>
      <c r="J1" s="325">
        <v>2008</v>
      </c>
      <c r="K1" s="325">
        <v>2009</v>
      </c>
      <c r="L1" s="325">
        <v>2010</v>
      </c>
      <c r="M1" s="325">
        <v>2011</v>
      </c>
      <c r="N1" s="325">
        <v>2012</v>
      </c>
      <c r="O1" s="325">
        <v>2013</v>
      </c>
      <c r="P1" s="325">
        <v>2014</v>
      </c>
      <c r="Q1" s="325">
        <v>2015</v>
      </c>
      <c r="R1" s="325">
        <v>2016</v>
      </c>
      <c r="S1" s="325">
        <v>2017</v>
      </c>
      <c r="T1" s="325">
        <v>2018</v>
      </c>
      <c r="U1" s="325">
        <v>2019</v>
      </c>
      <c r="V1" s="325">
        <v>2020</v>
      </c>
      <c r="W1" s="325">
        <v>2021</v>
      </c>
      <c r="X1" s="325">
        <v>2022</v>
      </c>
      <c r="Y1" s="325">
        <v>2023</v>
      </c>
      <c r="Z1" s="325">
        <v>2024</v>
      </c>
      <c r="AA1" s="325">
        <v>2025</v>
      </c>
      <c r="AB1" s="325">
        <v>2026</v>
      </c>
      <c r="AC1" s="325">
        <v>2027</v>
      </c>
      <c r="AD1" s="325">
        <v>2028</v>
      </c>
      <c r="AE1" s="325">
        <v>2029</v>
      </c>
      <c r="AF1" s="325">
        <v>2030</v>
      </c>
      <c r="AG1" s="325">
        <v>2031</v>
      </c>
      <c r="AH1" s="325">
        <v>2032</v>
      </c>
      <c r="AI1" s="325">
        <v>2033</v>
      </c>
      <c r="AJ1" s="325">
        <v>2034</v>
      </c>
      <c r="AK1" s="325">
        <v>2035</v>
      </c>
      <c r="AL1" s="325">
        <v>2036</v>
      </c>
      <c r="AM1" s="325">
        <v>2037</v>
      </c>
      <c r="AN1" s="325">
        <v>2038</v>
      </c>
      <c r="AO1" s="325">
        <v>2039</v>
      </c>
      <c r="AP1" s="325">
        <v>2040</v>
      </c>
      <c r="AQ1" s="325">
        <v>2041</v>
      </c>
      <c r="AR1" s="325">
        <v>2042</v>
      </c>
      <c r="AS1" s="325">
        <v>2043</v>
      </c>
      <c r="AT1" s="325">
        <v>2044</v>
      </c>
      <c r="AU1" s="325">
        <v>2045</v>
      </c>
      <c r="AV1" s="325">
        <v>2046</v>
      </c>
      <c r="AW1" s="325">
        <v>2047</v>
      </c>
      <c r="AX1" s="325">
        <v>2048</v>
      </c>
      <c r="AY1" s="325">
        <v>2049</v>
      </c>
      <c r="AZ1" s="325">
        <v>2050</v>
      </c>
    </row>
    <row r="2" spans="1:52" ht="12" customHeight="1" x14ac:dyDescent="0.35">
      <c r="A2" s="327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AD2" s="326"/>
      <c r="AE2" s="326"/>
      <c r="AF2" s="326"/>
      <c r="AG2" s="326"/>
      <c r="AH2" s="326"/>
      <c r="AI2" s="326"/>
      <c r="AJ2" s="326"/>
      <c r="AK2" s="326"/>
      <c r="AL2" s="326"/>
      <c r="AM2" s="326"/>
      <c r="AN2" s="326"/>
      <c r="AO2" s="326"/>
      <c r="AP2" s="326"/>
      <c r="AQ2" s="326"/>
      <c r="AR2" s="326"/>
      <c r="AS2" s="326"/>
      <c r="AT2" s="326"/>
      <c r="AU2" s="326"/>
      <c r="AV2" s="326"/>
      <c r="AW2" s="326"/>
      <c r="AX2" s="326"/>
      <c r="AY2" s="326"/>
      <c r="AZ2" s="326"/>
    </row>
    <row r="3" spans="1:52" ht="12" customHeight="1" x14ac:dyDescent="0.35">
      <c r="A3" s="328" t="s">
        <v>2588</v>
      </c>
      <c r="B3" s="329">
        <f>B85-B44</f>
        <v>50658.22961307448</v>
      </c>
      <c r="C3" s="329">
        <f t="shared" ref="C3:AZ5" si="0">C85-C44</f>
        <v>47689.557485072743</v>
      </c>
      <c r="D3" s="329">
        <f t="shared" si="0"/>
        <v>45333.259706016936</v>
      </c>
      <c r="E3" s="329">
        <f t="shared" si="0"/>
        <v>44917.468286590498</v>
      </c>
      <c r="F3" s="329">
        <f t="shared" si="0"/>
        <v>50641.217375674707</v>
      </c>
      <c r="G3" s="329">
        <f t="shared" si="0"/>
        <v>53003.240357277879</v>
      </c>
      <c r="H3" s="329">
        <f t="shared" si="0"/>
        <v>56960.247082968664</v>
      </c>
      <c r="I3" s="329">
        <f t="shared" si="0"/>
        <v>62975.623596336452</v>
      </c>
      <c r="J3" s="329">
        <f t="shared" si="0"/>
        <v>57380.488912430017</v>
      </c>
      <c r="K3" s="329">
        <f t="shared" si="0"/>
        <v>33562.670297421457</v>
      </c>
      <c r="L3" s="329">
        <f t="shared" si="0"/>
        <v>38187.847249873346</v>
      </c>
      <c r="M3" s="329">
        <f t="shared" si="0"/>
        <v>42597.482192745585</v>
      </c>
      <c r="N3" s="329">
        <f t="shared" si="0"/>
        <v>39587.001884892998</v>
      </c>
      <c r="O3" s="329">
        <f t="shared" si="0"/>
        <v>38572.551093493916</v>
      </c>
      <c r="P3" s="329">
        <f t="shared" si="0"/>
        <v>40126.414909827683</v>
      </c>
      <c r="Q3" s="329">
        <f t="shared" si="0"/>
        <v>39818.869326039327</v>
      </c>
      <c r="R3" s="329">
        <f t="shared" si="0"/>
        <v>38959.836748980866</v>
      </c>
      <c r="S3" s="329">
        <f t="shared" si="0"/>
        <v>38882.157961214129</v>
      </c>
      <c r="T3" s="329">
        <f t="shared" si="0"/>
        <v>39041.235455135538</v>
      </c>
      <c r="U3" s="329">
        <f t="shared" si="0"/>
        <v>39253.217527572575</v>
      </c>
      <c r="V3" s="329">
        <f t="shared" si="0"/>
        <v>39475.575758479317</v>
      </c>
      <c r="W3" s="329">
        <f t="shared" si="0"/>
        <v>39657.726262076438</v>
      </c>
      <c r="X3" s="329">
        <f t="shared" si="0"/>
        <v>39798.082641139867</v>
      </c>
      <c r="Y3" s="329">
        <f t="shared" si="0"/>
        <v>39912.614599203727</v>
      </c>
      <c r="Z3" s="329">
        <f t="shared" si="0"/>
        <v>40010.631477513874</v>
      </c>
      <c r="AA3" s="329">
        <f t="shared" si="0"/>
        <v>40114.222611251418</v>
      </c>
      <c r="AB3" s="329">
        <f t="shared" si="0"/>
        <v>40254.686884884897</v>
      </c>
      <c r="AC3" s="329">
        <f t="shared" si="0"/>
        <v>40422.934059731153</v>
      </c>
      <c r="AD3" s="329">
        <f t="shared" si="0"/>
        <v>40614.736988479344</v>
      </c>
      <c r="AE3" s="329">
        <f t="shared" si="0"/>
        <v>40822.02702809035</v>
      </c>
      <c r="AF3" s="329">
        <f t="shared" si="0"/>
        <v>41038.216714781105</v>
      </c>
      <c r="AG3" s="329">
        <f t="shared" si="0"/>
        <v>41264.834397865292</v>
      </c>
      <c r="AH3" s="329">
        <f t="shared" si="0"/>
        <v>41508.812106341873</v>
      </c>
      <c r="AI3" s="329">
        <f t="shared" si="0"/>
        <v>41770.24958196871</v>
      </c>
      <c r="AJ3" s="329">
        <f t="shared" si="0"/>
        <v>42043.791442734939</v>
      </c>
      <c r="AK3" s="329">
        <f t="shared" si="0"/>
        <v>42323.478073768245</v>
      </c>
      <c r="AL3" s="329">
        <f t="shared" si="0"/>
        <v>42619.046663479865</v>
      </c>
      <c r="AM3" s="329">
        <f t="shared" si="0"/>
        <v>42935.085785682502</v>
      </c>
      <c r="AN3" s="329">
        <f t="shared" si="0"/>
        <v>43266.284521007125</v>
      </c>
      <c r="AO3" s="329">
        <f t="shared" si="0"/>
        <v>43609.149262418832</v>
      </c>
      <c r="AP3" s="329">
        <f t="shared" si="0"/>
        <v>43964.510831685024</v>
      </c>
      <c r="AQ3" s="329">
        <f t="shared" si="0"/>
        <v>44331.146682619401</v>
      </c>
      <c r="AR3" s="329">
        <f t="shared" si="0"/>
        <v>44711.174942934929</v>
      </c>
      <c r="AS3" s="329">
        <f t="shared" si="0"/>
        <v>45104.377657274366</v>
      </c>
      <c r="AT3" s="329">
        <f t="shared" si="0"/>
        <v>45508.411319659033</v>
      </c>
      <c r="AU3" s="329">
        <f t="shared" si="0"/>
        <v>45925.03140000398</v>
      </c>
      <c r="AV3" s="329">
        <f t="shared" si="0"/>
        <v>46346.088340441936</v>
      </c>
      <c r="AW3" s="329">
        <f t="shared" si="0"/>
        <v>46772.173177143777</v>
      </c>
      <c r="AX3" s="329">
        <f t="shared" si="0"/>
        <v>47203.872059638437</v>
      </c>
      <c r="AY3" s="329">
        <f t="shared" si="0"/>
        <v>47643.568677164498</v>
      </c>
      <c r="AZ3" s="329">
        <f t="shared" si="0"/>
        <v>48095.580126449757</v>
      </c>
    </row>
    <row r="4" spans="1:52" ht="12" customHeight="1" x14ac:dyDescent="0.35">
      <c r="A4" s="330" t="s">
        <v>2795</v>
      </c>
      <c r="B4" s="331">
        <f t="shared" ref="B4:Q5" si="1">B86-B45</f>
        <v>31072.929486727808</v>
      </c>
      <c r="C4" s="331">
        <f t="shared" si="1"/>
        <v>28704.248387847751</v>
      </c>
      <c r="D4" s="331">
        <f t="shared" si="1"/>
        <v>27492.740295912299</v>
      </c>
      <c r="E4" s="331">
        <f t="shared" si="1"/>
        <v>27066.045823762983</v>
      </c>
      <c r="F4" s="331">
        <f t="shared" si="1"/>
        <v>31176.175379114298</v>
      </c>
      <c r="G4" s="331">
        <f t="shared" si="1"/>
        <v>33169.224499922064</v>
      </c>
      <c r="H4" s="331">
        <f t="shared" si="1"/>
        <v>34517.5757870382</v>
      </c>
      <c r="I4" s="331">
        <f t="shared" si="1"/>
        <v>38245.75904732872</v>
      </c>
      <c r="J4" s="331">
        <f t="shared" si="1"/>
        <v>34523.913866634037</v>
      </c>
      <c r="K4" s="331">
        <f t="shared" si="1"/>
        <v>19718.476700288993</v>
      </c>
      <c r="L4" s="331">
        <f t="shared" si="1"/>
        <v>23011.595242113566</v>
      </c>
      <c r="M4" s="331">
        <f t="shared" si="1"/>
        <v>25429.549943036858</v>
      </c>
      <c r="N4" s="331">
        <f t="shared" si="1"/>
        <v>23926.929830871799</v>
      </c>
      <c r="O4" s="331">
        <f t="shared" si="1"/>
        <v>23670.101894367548</v>
      </c>
      <c r="P4" s="331">
        <f t="shared" si="1"/>
        <v>24824.435349419375</v>
      </c>
      <c r="Q4" s="331">
        <f t="shared" si="1"/>
        <v>24512.325910136631</v>
      </c>
      <c r="R4" s="331">
        <f t="shared" si="0"/>
        <v>24034.15459147314</v>
      </c>
      <c r="S4" s="331">
        <f t="shared" si="0"/>
        <v>24007.009812310615</v>
      </c>
      <c r="T4" s="331">
        <f t="shared" si="0"/>
        <v>24138.331612910224</v>
      </c>
      <c r="U4" s="331">
        <f t="shared" si="0"/>
        <v>24301.857574392146</v>
      </c>
      <c r="V4" s="331">
        <f t="shared" si="0"/>
        <v>24478.509200984583</v>
      </c>
      <c r="W4" s="331">
        <f t="shared" si="0"/>
        <v>24585.655702833654</v>
      </c>
      <c r="X4" s="331">
        <f t="shared" si="0"/>
        <v>24663.678972569738</v>
      </c>
      <c r="Y4" s="331">
        <f t="shared" si="0"/>
        <v>24723.023138611978</v>
      </c>
      <c r="Z4" s="331">
        <f t="shared" si="0"/>
        <v>24769.017714675982</v>
      </c>
      <c r="AA4" s="331">
        <f t="shared" si="0"/>
        <v>24816.645470213665</v>
      </c>
      <c r="AB4" s="331">
        <f t="shared" si="0"/>
        <v>24888.729278044855</v>
      </c>
      <c r="AC4" s="331">
        <f t="shared" si="0"/>
        <v>24980.923292497951</v>
      </c>
      <c r="AD4" s="331">
        <f t="shared" si="0"/>
        <v>25090.170089859464</v>
      </c>
      <c r="AE4" s="331">
        <f t="shared" si="0"/>
        <v>25209.947247331318</v>
      </c>
      <c r="AF4" s="331">
        <f t="shared" si="0"/>
        <v>25334.633332869525</v>
      </c>
      <c r="AG4" s="331">
        <f t="shared" si="0"/>
        <v>25466.005310832021</v>
      </c>
      <c r="AH4" s="331">
        <f t="shared" si="0"/>
        <v>25607.88476262891</v>
      </c>
      <c r="AI4" s="331">
        <f t="shared" si="0"/>
        <v>25760.214626741505</v>
      </c>
      <c r="AJ4" s="331">
        <f t="shared" si="0"/>
        <v>25920.409009879451</v>
      </c>
      <c r="AK4" s="331">
        <f t="shared" si="0"/>
        <v>26084.088756450881</v>
      </c>
      <c r="AL4" s="331">
        <f t="shared" si="0"/>
        <v>26256.35155191271</v>
      </c>
      <c r="AM4" s="331">
        <f t="shared" si="0"/>
        <v>26441.563337743111</v>
      </c>
      <c r="AN4" s="331">
        <f t="shared" si="0"/>
        <v>26636.475081301895</v>
      </c>
      <c r="AO4" s="331">
        <f t="shared" si="0"/>
        <v>26838.630368611513</v>
      </c>
      <c r="AP4" s="331">
        <f t="shared" si="0"/>
        <v>27048.59519034886</v>
      </c>
      <c r="AQ4" s="331">
        <f t="shared" si="0"/>
        <v>27263.880960632061</v>
      </c>
      <c r="AR4" s="331">
        <f t="shared" si="0"/>
        <v>27484.664537883778</v>
      </c>
      <c r="AS4" s="331">
        <f t="shared" si="0"/>
        <v>27710.312797775361</v>
      </c>
      <c r="AT4" s="331">
        <f t="shared" si="0"/>
        <v>27939.89179538294</v>
      </c>
      <c r="AU4" s="331">
        <f t="shared" si="0"/>
        <v>28174.147075314715</v>
      </c>
      <c r="AV4" s="331">
        <f t="shared" si="0"/>
        <v>28410.395510405193</v>
      </c>
      <c r="AW4" s="331">
        <f t="shared" si="0"/>
        <v>28647.463417866238</v>
      </c>
      <c r="AX4" s="331">
        <f t="shared" si="0"/>
        <v>28885.255478471081</v>
      </c>
      <c r="AY4" s="331">
        <f t="shared" si="0"/>
        <v>29125.020883321031</v>
      </c>
      <c r="AZ4" s="331">
        <f t="shared" si="0"/>
        <v>29369.466575593735</v>
      </c>
    </row>
    <row r="5" spans="1:52" ht="12" customHeight="1" x14ac:dyDescent="0.35">
      <c r="A5" s="332" t="s">
        <v>2796</v>
      </c>
      <c r="B5" s="333">
        <f t="shared" si="1"/>
        <v>19585.300126346676</v>
      </c>
      <c r="C5" s="333">
        <f t="shared" si="0"/>
        <v>18985.309097224996</v>
      </c>
      <c r="D5" s="333">
        <f t="shared" si="0"/>
        <v>17840.519410104636</v>
      </c>
      <c r="E5" s="333">
        <f t="shared" si="0"/>
        <v>17851.422462827515</v>
      </c>
      <c r="F5" s="333">
        <f t="shared" si="0"/>
        <v>19465.041996560409</v>
      </c>
      <c r="G5" s="333">
        <f t="shared" si="0"/>
        <v>19834.015857355811</v>
      </c>
      <c r="H5" s="333">
        <f t="shared" si="0"/>
        <v>22442.671295930464</v>
      </c>
      <c r="I5" s="333">
        <f t="shared" si="0"/>
        <v>24729.86454900774</v>
      </c>
      <c r="J5" s="333">
        <f t="shared" si="0"/>
        <v>22856.575045795977</v>
      </c>
      <c r="K5" s="333">
        <f t="shared" si="0"/>
        <v>13844.193597132462</v>
      </c>
      <c r="L5" s="333">
        <f t="shared" si="0"/>
        <v>15176.252007759784</v>
      </c>
      <c r="M5" s="333">
        <f t="shared" si="0"/>
        <v>17167.932249708731</v>
      </c>
      <c r="N5" s="333">
        <f t="shared" si="0"/>
        <v>15660.072054021199</v>
      </c>
      <c r="O5" s="333">
        <f t="shared" si="0"/>
        <v>14902.449199126373</v>
      </c>
      <c r="P5" s="333">
        <f t="shared" si="0"/>
        <v>15301.979560408312</v>
      </c>
      <c r="Q5" s="333">
        <f t="shared" si="0"/>
        <v>15306.543415902697</v>
      </c>
      <c r="R5" s="333">
        <f t="shared" si="0"/>
        <v>14925.682157507723</v>
      </c>
      <c r="S5" s="333">
        <f t="shared" si="0"/>
        <v>14875.148148903512</v>
      </c>
      <c r="T5" s="333">
        <f t="shared" si="0"/>
        <v>14902.903842225312</v>
      </c>
      <c r="U5" s="333">
        <f t="shared" si="0"/>
        <v>14951.359953180425</v>
      </c>
      <c r="V5" s="333">
        <f t="shared" si="0"/>
        <v>14997.066557494738</v>
      </c>
      <c r="W5" s="333">
        <f t="shared" si="0"/>
        <v>15072.070559242784</v>
      </c>
      <c r="X5" s="333">
        <f t="shared" si="0"/>
        <v>15134.403668570125</v>
      </c>
      <c r="Y5" s="333">
        <f t="shared" si="0"/>
        <v>15189.591460591746</v>
      </c>
      <c r="Z5" s="333">
        <f t="shared" si="0"/>
        <v>15241.613762837887</v>
      </c>
      <c r="AA5" s="333">
        <f t="shared" si="0"/>
        <v>15297.577141037749</v>
      </c>
      <c r="AB5" s="333">
        <f t="shared" si="0"/>
        <v>15365.957606840037</v>
      </c>
      <c r="AC5" s="333">
        <f t="shared" si="0"/>
        <v>15442.010767233201</v>
      </c>
      <c r="AD5" s="333">
        <f t="shared" si="0"/>
        <v>15524.566898619882</v>
      </c>
      <c r="AE5" s="333">
        <f t="shared" si="0"/>
        <v>15612.079780759033</v>
      </c>
      <c r="AF5" s="333">
        <f t="shared" si="0"/>
        <v>15703.583381911576</v>
      </c>
      <c r="AG5" s="333">
        <f t="shared" si="0"/>
        <v>15798.829087033268</v>
      </c>
      <c r="AH5" s="333">
        <f t="shared" si="0"/>
        <v>15900.927343712961</v>
      </c>
      <c r="AI5" s="333">
        <f t="shared" si="0"/>
        <v>16010.034955227209</v>
      </c>
      <c r="AJ5" s="333">
        <f t="shared" si="0"/>
        <v>16123.382432855486</v>
      </c>
      <c r="AK5" s="333">
        <f t="shared" si="0"/>
        <v>16239.389317317362</v>
      </c>
      <c r="AL5" s="333">
        <f t="shared" si="0"/>
        <v>16362.695111567155</v>
      </c>
      <c r="AM5" s="333">
        <f t="shared" si="0"/>
        <v>16493.522447939395</v>
      </c>
      <c r="AN5" s="333">
        <f t="shared" si="0"/>
        <v>16629.809439705223</v>
      </c>
      <c r="AO5" s="333">
        <f t="shared" si="0"/>
        <v>16770.518893807322</v>
      </c>
      <c r="AP5" s="333">
        <f t="shared" si="0"/>
        <v>16915.91564133616</v>
      </c>
      <c r="AQ5" s="333">
        <f t="shared" si="0"/>
        <v>17067.26572198734</v>
      </c>
      <c r="AR5" s="333">
        <f t="shared" si="0"/>
        <v>17226.510405051155</v>
      </c>
      <c r="AS5" s="333">
        <f t="shared" si="0"/>
        <v>17394.064859499009</v>
      </c>
      <c r="AT5" s="333">
        <f t="shared" si="0"/>
        <v>17568.519524276089</v>
      </c>
      <c r="AU5" s="333">
        <f t="shared" si="0"/>
        <v>17750.884324689261</v>
      </c>
      <c r="AV5" s="333">
        <f t="shared" si="0"/>
        <v>17935.692830036747</v>
      </c>
      <c r="AW5" s="333">
        <f t="shared" si="0"/>
        <v>18124.709759277539</v>
      </c>
      <c r="AX5" s="333">
        <f t="shared" si="0"/>
        <v>18318.616581167356</v>
      </c>
      <c r="AY5" s="333">
        <f t="shared" si="0"/>
        <v>18518.547793843467</v>
      </c>
      <c r="AZ5" s="333">
        <f t="shared" si="0"/>
        <v>18726.113550856015</v>
      </c>
    </row>
    <row r="6" spans="1:52" ht="12" customHeight="1" x14ac:dyDescent="0.35">
      <c r="A6" s="334"/>
      <c r="B6" s="335"/>
      <c r="C6" s="335"/>
      <c r="D6" s="335"/>
      <c r="E6" s="335"/>
      <c r="F6" s="335"/>
      <c r="G6" s="335"/>
      <c r="H6" s="335"/>
      <c r="I6" s="335"/>
      <c r="J6" s="335"/>
      <c r="K6" s="335"/>
      <c r="L6" s="335"/>
      <c r="M6" s="335"/>
      <c r="N6" s="335"/>
      <c r="O6" s="335"/>
      <c r="P6" s="335"/>
      <c r="Q6" s="335"/>
      <c r="R6" s="335"/>
      <c r="S6" s="335"/>
      <c r="T6" s="335"/>
      <c r="U6" s="335"/>
      <c r="V6" s="335"/>
      <c r="W6" s="335"/>
      <c r="X6" s="335"/>
      <c r="Y6" s="335"/>
      <c r="Z6" s="335"/>
      <c r="AA6" s="335"/>
      <c r="AB6" s="335"/>
      <c r="AC6" s="335"/>
      <c r="AD6" s="335"/>
      <c r="AE6" s="335"/>
      <c r="AF6" s="335"/>
      <c r="AG6" s="335"/>
      <c r="AH6" s="335"/>
      <c r="AI6" s="335"/>
      <c r="AJ6" s="335"/>
      <c r="AK6" s="335"/>
      <c r="AL6" s="335"/>
      <c r="AM6" s="335"/>
      <c r="AN6" s="335"/>
      <c r="AO6" s="335"/>
      <c r="AP6" s="335"/>
      <c r="AQ6" s="335"/>
      <c r="AR6" s="335"/>
      <c r="AS6" s="335"/>
      <c r="AT6" s="335"/>
      <c r="AU6" s="335"/>
      <c r="AV6" s="335"/>
      <c r="AW6" s="335"/>
      <c r="AX6" s="335"/>
      <c r="AY6" s="335"/>
      <c r="AZ6" s="335"/>
    </row>
    <row r="7" spans="1:52" ht="12" customHeight="1" x14ac:dyDescent="0.35">
      <c r="A7" s="328" t="s">
        <v>2797</v>
      </c>
      <c r="B7" s="329">
        <f t="shared" ref="B7:AZ9" si="2">B89-B48</f>
        <v>178303</v>
      </c>
      <c r="C7" s="329">
        <f t="shared" si="2"/>
        <v>173966</v>
      </c>
      <c r="D7" s="329">
        <f t="shared" si="2"/>
        <v>176613</v>
      </c>
      <c r="E7" s="329">
        <f t="shared" si="2"/>
        <v>179593</v>
      </c>
      <c r="F7" s="329">
        <f t="shared" si="2"/>
        <v>189155</v>
      </c>
      <c r="G7" s="329">
        <f t="shared" si="2"/>
        <v>182842</v>
      </c>
      <c r="H7" s="329">
        <f t="shared" si="2"/>
        <v>193920</v>
      </c>
      <c r="I7" s="329">
        <f t="shared" si="2"/>
        <v>196438.04347826086</v>
      </c>
      <c r="J7" s="329">
        <f t="shared" si="2"/>
        <v>185658.03359683795</v>
      </c>
      <c r="K7" s="329">
        <f t="shared" si="2"/>
        <v>129606.52371541504</v>
      </c>
      <c r="L7" s="329">
        <f t="shared" si="2"/>
        <v>163578.18577075098</v>
      </c>
      <c r="M7" s="329">
        <f t="shared" si="2"/>
        <v>168744.21343873517</v>
      </c>
      <c r="N7" s="329">
        <f t="shared" si="2"/>
        <v>159341.14229249011</v>
      </c>
      <c r="O7" s="329">
        <f t="shared" si="2"/>
        <v>154883.18972332016</v>
      </c>
      <c r="P7" s="329">
        <f t="shared" si="2"/>
        <v>157682.03713319462</v>
      </c>
      <c r="Q7" s="329">
        <f t="shared" si="2"/>
        <v>155778.537247798</v>
      </c>
      <c r="R7" s="329">
        <f t="shared" si="2"/>
        <v>154869.23715415021</v>
      </c>
      <c r="S7" s="329">
        <f t="shared" si="2"/>
        <v>160630.55143808736</v>
      </c>
      <c r="T7" s="329">
        <f t="shared" si="2"/>
        <v>158638.20905620622</v>
      </c>
      <c r="U7" s="329">
        <f t="shared" si="2"/>
        <v>159689.7427533415</v>
      </c>
      <c r="V7" s="329">
        <f t="shared" si="2"/>
        <v>158368.4551995206</v>
      </c>
      <c r="W7" s="329">
        <f t="shared" si="2"/>
        <v>158288.98495732888</v>
      </c>
      <c r="X7" s="329">
        <f t="shared" si="2"/>
        <v>159074.42880231648</v>
      </c>
      <c r="Y7" s="329">
        <f t="shared" si="2"/>
        <v>158062.08819421622</v>
      </c>
      <c r="Z7" s="329">
        <f t="shared" si="2"/>
        <v>157496.05667201069</v>
      </c>
      <c r="AA7" s="329">
        <f t="shared" si="2"/>
        <v>157732.3047608941</v>
      </c>
      <c r="AB7" s="329">
        <f t="shared" si="2"/>
        <v>158520.38515058349</v>
      </c>
      <c r="AC7" s="329">
        <f t="shared" si="2"/>
        <v>159374.92185610376</v>
      </c>
      <c r="AD7" s="329">
        <f t="shared" si="2"/>
        <v>160198.68304754465</v>
      </c>
      <c r="AE7" s="329">
        <f t="shared" si="2"/>
        <v>161111.96111641583</v>
      </c>
      <c r="AF7" s="329">
        <f t="shared" si="2"/>
        <v>161208.19481231301</v>
      </c>
      <c r="AG7" s="329">
        <f t="shared" si="2"/>
        <v>161254.14864966716</v>
      </c>
      <c r="AH7" s="329">
        <f t="shared" si="2"/>
        <v>162002.939148946</v>
      </c>
      <c r="AI7" s="329">
        <f t="shared" si="2"/>
        <v>161551.55448085791</v>
      </c>
      <c r="AJ7" s="329">
        <f t="shared" si="2"/>
        <v>161250.41915485152</v>
      </c>
      <c r="AK7" s="329">
        <f t="shared" si="2"/>
        <v>160877.33794662872</v>
      </c>
      <c r="AL7" s="329">
        <f t="shared" si="2"/>
        <v>161082.46783224243</v>
      </c>
      <c r="AM7" s="329">
        <f t="shared" si="2"/>
        <v>162028.40266597649</v>
      </c>
      <c r="AN7" s="329">
        <f t="shared" si="2"/>
        <v>162213.59150794928</v>
      </c>
      <c r="AO7" s="329">
        <f t="shared" si="2"/>
        <v>162570.87720676046</v>
      </c>
      <c r="AP7" s="329">
        <f t="shared" si="2"/>
        <v>163178.77728432769</v>
      </c>
      <c r="AQ7" s="329">
        <f t="shared" si="2"/>
        <v>163894.7239788461</v>
      </c>
      <c r="AR7" s="329">
        <f t="shared" si="2"/>
        <v>165058.34467973412</v>
      </c>
      <c r="AS7" s="329">
        <f t="shared" si="2"/>
        <v>165863.19793758908</v>
      </c>
      <c r="AT7" s="329">
        <f t="shared" si="2"/>
        <v>166696.08280946061</v>
      </c>
      <c r="AU7" s="329">
        <f t="shared" si="2"/>
        <v>167333.66569991212</v>
      </c>
      <c r="AV7" s="329">
        <f t="shared" si="2"/>
        <v>168677.11212693699</v>
      </c>
      <c r="AW7" s="329">
        <f t="shared" si="2"/>
        <v>169686.31084818474</v>
      </c>
      <c r="AX7" s="329">
        <f t="shared" si="2"/>
        <v>169998.41176290388</v>
      </c>
      <c r="AY7" s="329">
        <f t="shared" si="2"/>
        <v>171349.86357068951</v>
      </c>
      <c r="AZ7" s="329">
        <f t="shared" si="2"/>
        <v>172221.14285229656</v>
      </c>
    </row>
    <row r="8" spans="1:52" ht="12" customHeight="1" x14ac:dyDescent="0.35">
      <c r="A8" s="330" t="s">
        <v>2795</v>
      </c>
      <c r="B8" s="331">
        <f t="shared" si="2"/>
        <v>109566</v>
      </c>
      <c r="C8" s="331">
        <f t="shared" si="2"/>
        <v>104779</v>
      </c>
      <c r="D8" s="331">
        <f t="shared" si="2"/>
        <v>107717</v>
      </c>
      <c r="E8" s="331">
        <f t="shared" si="2"/>
        <v>109168</v>
      </c>
      <c r="F8" s="331">
        <f t="shared" si="2"/>
        <v>113745</v>
      </c>
      <c r="G8" s="331">
        <f t="shared" si="2"/>
        <v>109284</v>
      </c>
      <c r="H8" s="331">
        <f t="shared" si="2"/>
        <v>112074</v>
      </c>
      <c r="I8" s="331">
        <f t="shared" si="2"/>
        <v>113576</v>
      </c>
      <c r="J8" s="331">
        <f t="shared" si="2"/>
        <v>104852</v>
      </c>
      <c r="K8" s="331">
        <f t="shared" si="2"/>
        <v>69557</v>
      </c>
      <c r="L8" s="331">
        <f t="shared" si="2"/>
        <v>93794</v>
      </c>
      <c r="M8" s="331">
        <f t="shared" si="2"/>
        <v>94998</v>
      </c>
      <c r="N8" s="331">
        <f t="shared" si="2"/>
        <v>90746</v>
      </c>
      <c r="O8" s="331">
        <f t="shared" si="2"/>
        <v>89956</v>
      </c>
      <c r="P8" s="331">
        <f t="shared" si="2"/>
        <v>93194</v>
      </c>
      <c r="Q8" s="331">
        <f t="shared" si="2"/>
        <v>91818.019606000016</v>
      </c>
      <c r="R8" s="331">
        <f t="shared" si="2"/>
        <v>91911</v>
      </c>
      <c r="S8" s="331">
        <f t="shared" si="2"/>
        <v>94734.576645989611</v>
      </c>
      <c r="T8" s="331">
        <f t="shared" si="2"/>
        <v>92963.852862153057</v>
      </c>
      <c r="U8" s="331">
        <f t="shared" si="2"/>
        <v>93298.742389477251</v>
      </c>
      <c r="V8" s="331">
        <f t="shared" si="2"/>
        <v>92156.381332104429</v>
      </c>
      <c r="W8" s="331">
        <f t="shared" si="2"/>
        <v>92032.988860149679</v>
      </c>
      <c r="X8" s="331">
        <f t="shared" si="2"/>
        <v>92654.952084237098</v>
      </c>
      <c r="Y8" s="331">
        <f t="shared" si="2"/>
        <v>91658.941409081148</v>
      </c>
      <c r="Z8" s="331">
        <f t="shared" si="2"/>
        <v>91308.546889330246</v>
      </c>
      <c r="AA8" s="331">
        <f t="shared" si="2"/>
        <v>91434.310160187946</v>
      </c>
      <c r="AB8" s="331">
        <f t="shared" si="2"/>
        <v>92035.893599394505</v>
      </c>
      <c r="AC8" s="331">
        <f t="shared" si="2"/>
        <v>92680.31953512397</v>
      </c>
      <c r="AD8" s="331">
        <f t="shared" si="2"/>
        <v>93322.341798002104</v>
      </c>
      <c r="AE8" s="331">
        <f t="shared" si="2"/>
        <v>93988.394246288895</v>
      </c>
      <c r="AF8" s="331">
        <f t="shared" si="2"/>
        <v>93891.333710945328</v>
      </c>
      <c r="AG8" s="331">
        <f t="shared" si="2"/>
        <v>93821.602038169542</v>
      </c>
      <c r="AH8" s="331">
        <f t="shared" si="2"/>
        <v>94328.233474705208</v>
      </c>
      <c r="AI8" s="331">
        <f t="shared" si="2"/>
        <v>93574.593603221787</v>
      </c>
      <c r="AJ8" s="331">
        <f t="shared" si="2"/>
        <v>93194.098442930626</v>
      </c>
      <c r="AK8" s="331">
        <f t="shared" si="2"/>
        <v>92648.042913384736</v>
      </c>
      <c r="AL8" s="331">
        <f t="shared" si="2"/>
        <v>92544.713215772354</v>
      </c>
      <c r="AM8" s="331">
        <f t="shared" si="2"/>
        <v>93056.838474438569</v>
      </c>
      <c r="AN8" s="331">
        <f t="shared" si="2"/>
        <v>92911.227240865235</v>
      </c>
      <c r="AO8" s="331">
        <f t="shared" si="2"/>
        <v>92901.222291354803</v>
      </c>
      <c r="AP8" s="331">
        <f t="shared" si="2"/>
        <v>93145.038921249972</v>
      </c>
      <c r="AQ8" s="331">
        <f t="shared" si="2"/>
        <v>93402.58007351977</v>
      </c>
      <c r="AR8" s="331">
        <f t="shared" si="2"/>
        <v>94037.512343846625</v>
      </c>
      <c r="AS8" s="331">
        <f t="shared" si="2"/>
        <v>94406.560427697419</v>
      </c>
      <c r="AT8" s="331">
        <f t="shared" si="2"/>
        <v>94803.757035868941</v>
      </c>
      <c r="AU8" s="331">
        <f t="shared" si="2"/>
        <v>94981.349309804587</v>
      </c>
      <c r="AV8" s="331">
        <f t="shared" si="2"/>
        <v>95744.312071943365</v>
      </c>
      <c r="AW8" s="331">
        <f t="shared" si="2"/>
        <v>96202.518926886347</v>
      </c>
      <c r="AX8" s="331">
        <f t="shared" si="2"/>
        <v>96080.7098241231</v>
      </c>
      <c r="AY8" s="331">
        <f t="shared" si="2"/>
        <v>96917.184723145387</v>
      </c>
      <c r="AZ8" s="331">
        <f t="shared" si="2"/>
        <v>97220.393127156931</v>
      </c>
    </row>
    <row r="9" spans="1:52" ht="12" customHeight="1" x14ac:dyDescent="0.35">
      <c r="A9" s="332" t="s">
        <v>2796</v>
      </c>
      <c r="B9" s="333">
        <f t="shared" si="2"/>
        <v>68737</v>
      </c>
      <c r="C9" s="333">
        <f t="shared" si="2"/>
        <v>69187</v>
      </c>
      <c r="D9" s="333">
        <f t="shared" si="2"/>
        <v>68896</v>
      </c>
      <c r="E9" s="333">
        <f t="shared" si="2"/>
        <v>70425</v>
      </c>
      <c r="F9" s="333">
        <f t="shared" si="2"/>
        <v>75410</v>
      </c>
      <c r="G9" s="333">
        <f t="shared" si="2"/>
        <v>73558</v>
      </c>
      <c r="H9" s="333">
        <f t="shared" si="2"/>
        <v>81846</v>
      </c>
      <c r="I9" s="333">
        <f t="shared" si="2"/>
        <v>82862.043478260865</v>
      </c>
      <c r="J9" s="333">
        <f t="shared" si="2"/>
        <v>80806.033596837951</v>
      </c>
      <c r="K9" s="333">
        <f t="shared" si="2"/>
        <v>60049.523715415024</v>
      </c>
      <c r="L9" s="333">
        <f t="shared" si="2"/>
        <v>69784.185770750977</v>
      </c>
      <c r="M9" s="333">
        <f t="shared" si="2"/>
        <v>73746.213438735183</v>
      </c>
      <c r="N9" s="333">
        <f t="shared" si="2"/>
        <v>68595.142292490113</v>
      </c>
      <c r="O9" s="333">
        <f t="shared" si="2"/>
        <v>64927.18972332016</v>
      </c>
      <c r="P9" s="333">
        <f t="shared" si="2"/>
        <v>64488.037133194637</v>
      </c>
      <c r="Q9" s="333">
        <f t="shared" si="2"/>
        <v>63960.517641797982</v>
      </c>
      <c r="R9" s="333">
        <f t="shared" si="2"/>
        <v>62958.237154150193</v>
      </c>
      <c r="S9" s="333">
        <f t="shared" si="2"/>
        <v>65895.974792097739</v>
      </c>
      <c r="T9" s="333">
        <f t="shared" si="2"/>
        <v>65674.356194053151</v>
      </c>
      <c r="U9" s="333">
        <f t="shared" si="2"/>
        <v>66391.000363864252</v>
      </c>
      <c r="V9" s="333">
        <f t="shared" si="2"/>
        <v>66212.073867416184</v>
      </c>
      <c r="W9" s="333">
        <f t="shared" si="2"/>
        <v>66255.996097179188</v>
      </c>
      <c r="X9" s="333">
        <f t="shared" si="2"/>
        <v>66419.476718079415</v>
      </c>
      <c r="Y9" s="333">
        <f t="shared" si="2"/>
        <v>66403.146785135075</v>
      </c>
      <c r="Z9" s="333">
        <f t="shared" si="2"/>
        <v>66187.509782680456</v>
      </c>
      <c r="AA9" s="333">
        <f t="shared" si="2"/>
        <v>66297.994600706152</v>
      </c>
      <c r="AB9" s="333">
        <f t="shared" si="2"/>
        <v>66484.49155118897</v>
      </c>
      <c r="AC9" s="333">
        <f t="shared" si="2"/>
        <v>66694.6023209798</v>
      </c>
      <c r="AD9" s="333">
        <f t="shared" si="2"/>
        <v>66876.341249542529</v>
      </c>
      <c r="AE9" s="333">
        <f t="shared" si="2"/>
        <v>67123.566870126946</v>
      </c>
      <c r="AF9" s="333">
        <f t="shared" si="2"/>
        <v>67316.861101367685</v>
      </c>
      <c r="AG9" s="333">
        <f t="shared" si="2"/>
        <v>67432.546611497586</v>
      </c>
      <c r="AH9" s="333">
        <f t="shared" si="2"/>
        <v>67674.705674240802</v>
      </c>
      <c r="AI9" s="333">
        <f t="shared" si="2"/>
        <v>67976.960877636142</v>
      </c>
      <c r="AJ9" s="333">
        <f t="shared" si="2"/>
        <v>68056.320711920911</v>
      </c>
      <c r="AK9" s="333">
        <f t="shared" si="2"/>
        <v>68229.29503324398</v>
      </c>
      <c r="AL9" s="333">
        <f t="shared" si="2"/>
        <v>68537.754616470076</v>
      </c>
      <c r="AM9" s="333">
        <f t="shared" si="2"/>
        <v>68971.564191537924</v>
      </c>
      <c r="AN9" s="333">
        <f t="shared" si="2"/>
        <v>69302.364267084064</v>
      </c>
      <c r="AO9" s="333">
        <f t="shared" si="2"/>
        <v>69669.654915405656</v>
      </c>
      <c r="AP9" s="333">
        <f t="shared" si="2"/>
        <v>70033.738363077719</v>
      </c>
      <c r="AQ9" s="333">
        <f t="shared" si="2"/>
        <v>70492.14390532636</v>
      </c>
      <c r="AR9" s="333">
        <f t="shared" si="2"/>
        <v>71020.832335887491</v>
      </c>
      <c r="AS9" s="333">
        <f t="shared" si="2"/>
        <v>71456.637509891647</v>
      </c>
      <c r="AT9" s="333">
        <f t="shared" si="2"/>
        <v>71892.32577359167</v>
      </c>
      <c r="AU9" s="333">
        <f t="shared" si="2"/>
        <v>72352.316390107517</v>
      </c>
      <c r="AV9" s="333">
        <f t="shared" si="2"/>
        <v>72932.800054993626</v>
      </c>
      <c r="AW9" s="333">
        <f t="shared" si="2"/>
        <v>73483.791921298412</v>
      </c>
      <c r="AX9" s="333">
        <f t="shared" si="2"/>
        <v>73917.70193878081</v>
      </c>
      <c r="AY9" s="333">
        <f t="shared" si="2"/>
        <v>74432.678847544128</v>
      </c>
      <c r="AZ9" s="333">
        <f t="shared" si="2"/>
        <v>75000.749725139613</v>
      </c>
    </row>
    <row r="10" spans="1:52" ht="12" customHeight="1" x14ac:dyDescent="0.35">
      <c r="A10" s="334"/>
      <c r="B10" s="335">
        <f>B20/B18</f>
        <v>0.70978083263322911</v>
      </c>
      <c r="C10" s="335"/>
      <c r="D10" s="335"/>
      <c r="E10" s="335"/>
      <c r="F10" s="335"/>
      <c r="G10" s="335"/>
      <c r="H10" s="335"/>
      <c r="I10" s="335"/>
      <c r="J10" s="335"/>
      <c r="K10" s="335"/>
      <c r="L10" s="335"/>
      <c r="M10" s="335"/>
      <c r="N10" s="335"/>
      <c r="O10" s="335"/>
      <c r="P10" s="335"/>
      <c r="Q10" s="335"/>
      <c r="R10" s="335"/>
      <c r="S10" s="335"/>
      <c r="T10" s="335"/>
      <c r="U10" s="335"/>
      <c r="V10" s="335"/>
      <c r="W10" s="335"/>
      <c r="X10" s="335"/>
      <c r="Y10" s="335"/>
      <c r="Z10" s="335"/>
      <c r="AA10" s="335"/>
      <c r="AB10" s="335"/>
      <c r="AC10" s="335"/>
      <c r="AD10" s="335"/>
      <c r="AE10" s="335"/>
      <c r="AF10" s="335"/>
      <c r="AG10" s="335"/>
      <c r="AH10" s="335"/>
      <c r="AI10" s="335"/>
      <c r="AJ10" s="335"/>
      <c r="AK10" s="335"/>
      <c r="AL10" s="335"/>
      <c r="AM10" s="335"/>
      <c r="AN10" s="335"/>
      <c r="AO10" s="335"/>
      <c r="AP10" s="335"/>
      <c r="AQ10" s="335"/>
      <c r="AR10" s="335"/>
      <c r="AS10" s="335"/>
      <c r="AT10" s="335"/>
      <c r="AU10" s="335"/>
      <c r="AV10" s="335"/>
      <c r="AW10" s="335"/>
      <c r="AX10" s="335"/>
      <c r="AY10" s="335"/>
      <c r="AZ10" s="335"/>
    </row>
    <row r="11" spans="1:52" ht="12" hidden="1" customHeight="1" x14ac:dyDescent="0.35">
      <c r="A11" s="328" t="s">
        <v>2597</v>
      </c>
      <c r="B11" s="336"/>
      <c r="C11" s="336"/>
      <c r="D11" s="336"/>
      <c r="E11" s="336"/>
      <c r="F11" s="336"/>
      <c r="G11" s="336"/>
      <c r="H11" s="336"/>
      <c r="I11" s="336"/>
      <c r="J11" s="336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  <c r="AA11" s="336"/>
      <c r="AB11" s="336"/>
      <c r="AC11" s="336"/>
      <c r="AD11" s="336"/>
      <c r="AE11" s="336"/>
      <c r="AF11" s="336"/>
      <c r="AG11" s="336"/>
      <c r="AH11" s="336"/>
      <c r="AI11" s="336"/>
      <c r="AJ11" s="336"/>
      <c r="AK11" s="336"/>
      <c r="AL11" s="336"/>
      <c r="AM11" s="336"/>
      <c r="AN11" s="336"/>
      <c r="AO11" s="336"/>
      <c r="AP11" s="336"/>
      <c r="AQ11" s="336"/>
      <c r="AR11" s="336"/>
      <c r="AS11" s="336"/>
      <c r="AT11" s="336"/>
      <c r="AU11" s="336"/>
      <c r="AV11" s="336"/>
      <c r="AW11" s="336"/>
      <c r="AX11" s="336"/>
      <c r="AY11" s="336"/>
      <c r="AZ11" s="336"/>
    </row>
    <row r="12" spans="1:52" ht="12" hidden="1" customHeight="1" x14ac:dyDescent="0.35">
      <c r="A12" s="337" t="s">
        <v>2598</v>
      </c>
      <c r="B12" s="338">
        <v>0</v>
      </c>
      <c r="C12" s="338">
        <v>0</v>
      </c>
      <c r="D12" s="338">
        <v>0</v>
      </c>
      <c r="E12" s="338">
        <v>0</v>
      </c>
      <c r="F12" s="338">
        <v>0</v>
      </c>
      <c r="G12" s="338">
        <v>0</v>
      </c>
      <c r="H12" s="338">
        <v>0</v>
      </c>
      <c r="I12" s="338">
        <v>0</v>
      </c>
      <c r="J12" s="338">
        <v>0</v>
      </c>
      <c r="K12" s="338">
        <v>0</v>
      </c>
      <c r="L12" s="338">
        <v>0</v>
      </c>
      <c r="M12" s="338">
        <v>0</v>
      </c>
      <c r="N12" s="338">
        <v>0</v>
      </c>
      <c r="O12" s="338">
        <v>0</v>
      </c>
      <c r="P12" s="338">
        <v>0</v>
      </c>
      <c r="Q12" s="338">
        <v>0</v>
      </c>
      <c r="R12" s="338">
        <v>0</v>
      </c>
      <c r="S12" s="338">
        <v>0</v>
      </c>
      <c r="T12" s="338">
        <v>0</v>
      </c>
      <c r="U12" s="338">
        <v>0</v>
      </c>
      <c r="V12" s="338">
        <v>0</v>
      </c>
      <c r="W12" s="338">
        <v>0</v>
      </c>
      <c r="X12" s="338">
        <v>0</v>
      </c>
      <c r="Y12" s="338">
        <v>0</v>
      </c>
      <c r="Z12" s="338">
        <v>0</v>
      </c>
      <c r="AA12" s="338">
        <v>0</v>
      </c>
      <c r="AB12" s="338">
        <v>0</v>
      </c>
      <c r="AC12" s="338">
        <v>0</v>
      </c>
      <c r="AD12" s="338">
        <v>0</v>
      </c>
      <c r="AE12" s="338">
        <v>0</v>
      </c>
      <c r="AF12" s="338">
        <v>0</v>
      </c>
      <c r="AG12" s="338">
        <v>0</v>
      </c>
      <c r="AH12" s="338">
        <v>0</v>
      </c>
      <c r="AI12" s="338">
        <v>0</v>
      </c>
      <c r="AJ12" s="338">
        <v>0</v>
      </c>
      <c r="AK12" s="338">
        <v>0</v>
      </c>
      <c r="AL12" s="338">
        <v>0</v>
      </c>
      <c r="AM12" s="338">
        <v>0</v>
      </c>
      <c r="AN12" s="338">
        <v>0</v>
      </c>
      <c r="AO12" s="338">
        <v>0</v>
      </c>
      <c r="AP12" s="338">
        <v>0</v>
      </c>
      <c r="AQ12" s="338">
        <v>0</v>
      </c>
      <c r="AR12" s="338">
        <v>0</v>
      </c>
      <c r="AS12" s="338">
        <v>0</v>
      </c>
      <c r="AT12" s="338">
        <v>0</v>
      </c>
      <c r="AU12" s="338">
        <v>0</v>
      </c>
      <c r="AV12" s="338">
        <v>0</v>
      </c>
      <c r="AW12" s="338">
        <v>0</v>
      </c>
      <c r="AX12" s="338">
        <v>0</v>
      </c>
      <c r="AY12" s="338">
        <v>0</v>
      </c>
      <c r="AZ12" s="338">
        <v>0</v>
      </c>
    </row>
    <row r="13" spans="1:52" ht="12" hidden="1" customHeight="1" x14ac:dyDescent="0.35">
      <c r="A13" s="339" t="s">
        <v>2599</v>
      </c>
      <c r="B13" s="340">
        <v>0</v>
      </c>
      <c r="C13" s="340">
        <v>0</v>
      </c>
      <c r="D13" s="340">
        <v>0</v>
      </c>
      <c r="E13" s="340">
        <v>0</v>
      </c>
      <c r="F13" s="340">
        <v>0</v>
      </c>
      <c r="G13" s="340">
        <v>0</v>
      </c>
      <c r="H13" s="340">
        <v>0</v>
      </c>
      <c r="I13" s="340">
        <v>0</v>
      </c>
      <c r="J13" s="340">
        <v>0</v>
      </c>
      <c r="K13" s="340">
        <v>0</v>
      </c>
      <c r="L13" s="340">
        <v>0</v>
      </c>
      <c r="M13" s="340">
        <v>0</v>
      </c>
      <c r="N13" s="340">
        <v>0</v>
      </c>
      <c r="O13" s="340">
        <v>0</v>
      </c>
      <c r="P13" s="340">
        <v>0</v>
      </c>
      <c r="Q13" s="340">
        <v>0</v>
      </c>
      <c r="R13" s="340">
        <v>0</v>
      </c>
      <c r="S13" s="340">
        <v>0</v>
      </c>
      <c r="T13" s="340">
        <v>0</v>
      </c>
      <c r="U13" s="340">
        <v>0</v>
      </c>
      <c r="V13" s="340">
        <v>0</v>
      </c>
      <c r="W13" s="340">
        <v>0</v>
      </c>
      <c r="X13" s="340">
        <v>0</v>
      </c>
      <c r="Y13" s="340">
        <v>0</v>
      </c>
      <c r="Z13" s="340">
        <v>0</v>
      </c>
      <c r="AA13" s="340">
        <v>0</v>
      </c>
      <c r="AB13" s="340">
        <v>0</v>
      </c>
      <c r="AC13" s="340">
        <v>0</v>
      </c>
      <c r="AD13" s="340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>
        <v>0</v>
      </c>
      <c r="AN13" s="340">
        <v>0</v>
      </c>
      <c r="AO13" s="340">
        <v>0</v>
      </c>
      <c r="AP13" s="340">
        <v>0</v>
      </c>
      <c r="AQ13" s="340">
        <v>0</v>
      </c>
      <c r="AR13" s="340">
        <v>0</v>
      </c>
      <c r="AS13" s="340">
        <v>0</v>
      </c>
      <c r="AT13" s="340">
        <v>0</v>
      </c>
      <c r="AU13" s="340">
        <v>0</v>
      </c>
      <c r="AV13" s="340">
        <v>0</v>
      </c>
      <c r="AW13" s="340">
        <v>0</v>
      </c>
      <c r="AX13" s="340">
        <v>0</v>
      </c>
      <c r="AY13" s="340">
        <v>0</v>
      </c>
      <c r="AZ13" s="340">
        <v>0</v>
      </c>
    </row>
    <row r="14" spans="1:52" ht="12" hidden="1" customHeight="1" x14ac:dyDescent="0.35">
      <c r="A14" s="341" t="s">
        <v>2600</v>
      </c>
      <c r="B14" s="342">
        <v>0</v>
      </c>
      <c r="C14" s="342">
        <v>0</v>
      </c>
      <c r="D14" s="342">
        <v>0</v>
      </c>
      <c r="E14" s="342">
        <v>0</v>
      </c>
      <c r="F14" s="342">
        <v>0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</row>
    <row r="15" spans="1:52" ht="12" hidden="1" customHeight="1" x14ac:dyDescent="0.35">
      <c r="A15" s="334"/>
      <c r="B15" s="335"/>
      <c r="C15" s="335"/>
      <c r="D15" s="335"/>
      <c r="E15" s="335"/>
      <c r="F15" s="335"/>
      <c r="G15" s="335"/>
      <c r="H15" s="335"/>
      <c r="I15" s="335"/>
      <c r="J15" s="335"/>
      <c r="K15" s="335"/>
      <c r="L15" s="335"/>
      <c r="M15" s="335"/>
      <c r="N15" s="335"/>
      <c r="O15" s="335"/>
      <c r="P15" s="335"/>
      <c r="Q15" s="335"/>
      <c r="R15" s="335"/>
      <c r="S15" s="335"/>
      <c r="T15" s="335"/>
      <c r="U15" s="335"/>
      <c r="V15" s="335"/>
      <c r="W15" s="335"/>
      <c r="X15" s="335"/>
      <c r="Y15" s="335"/>
      <c r="Z15" s="335"/>
      <c r="AA15" s="335"/>
      <c r="AB15" s="335"/>
      <c r="AC15" s="335"/>
      <c r="AD15" s="335"/>
      <c r="AE15" s="335"/>
      <c r="AF15" s="335"/>
      <c r="AG15" s="335"/>
      <c r="AH15" s="335"/>
      <c r="AI15" s="335"/>
      <c r="AJ15" s="335"/>
      <c r="AK15" s="335"/>
      <c r="AL15" s="335"/>
      <c r="AM15" s="335"/>
      <c r="AN15" s="335"/>
      <c r="AO15" s="335"/>
      <c r="AP15" s="335"/>
      <c r="AQ15" s="335"/>
      <c r="AR15" s="335"/>
      <c r="AS15" s="335"/>
      <c r="AT15" s="335"/>
      <c r="AU15" s="335"/>
      <c r="AV15" s="335"/>
      <c r="AW15" s="335"/>
      <c r="AX15" s="335"/>
      <c r="AY15" s="335"/>
      <c r="AZ15" s="335"/>
    </row>
    <row r="16" spans="1:52" ht="12" customHeight="1" x14ac:dyDescent="0.35">
      <c r="A16" s="328" t="s">
        <v>2601</v>
      </c>
      <c r="B16" s="343"/>
      <c r="C16" s="34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343"/>
      <c r="R16" s="343"/>
      <c r="S16" s="343"/>
      <c r="T16" s="343"/>
      <c r="U16" s="343"/>
      <c r="V16" s="343"/>
      <c r="W16" s="343"/>
      <c r="X16" s="343"/>
      <c r="Y16" s="343"/>
      <c r="Z16" s="343"/>
      <c r="AA16" s="343"/>
      <c r="AB16" s="343"/>
      <c r="AC16" s="343"/>
      <c r="AD16" s="343"/>
      <c r="AE16" s="343"/>
      <c r="AF16" s="343"/>
      <c r="AG16" s="343"/>
      <c r="AH16" s="343"/>
      <c r="AI16" s="343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43"/>
      <c r="AY16" s="343"/>
      <c r="AZ16" s="343"/>
    </row>
    <row r="17" spans="1:52" ht="12" customHeight="1" x14ac:dyDescent="0.35">
      <c r="A17" s="344" t="s">
        <v>2602</v>
      </c>
      <c r="B17" s="345">
        <f t="shared" ref="B17:AZ21" si="3">B99-B58</f>
        <v>60479.586856177411</v>
      </c>
      <c r="C17" s="345">
        <f t="shared" si="3"/>
        <v>59149.177807499975</v>
      </c>
      <c r="D17" s="345">
        <f t="shared" si="3"/>
        <v>57632.525206500031</v>
      </c>
      <c r="E17" s="345">
        <f t="shared" si="3"/>
        <v>60281.401429999984</v>
      </c>
      <c r="F17" s="345">
        <f t="shared" si="3"/>
        <v>60554.751716499974</v>
      </c>
      <c r="G17" s="345">
        <f t="shared" si="3"/>
        <v>57911.801117199248</v>
      </c>
      <c r="H17" s="345">
        <f t="shared" si="3"/>
        <v>58678.322612499978</v>
      </c>
      <c r="I17" s="345">
        <f t="shared" si="3"/>
        <v>57001.963140499953</v>
      </c>
      <c r="J17" s="345">
        <f t="shared" si="3"/>
        <v>53728.374081499991</v>
      </c>
      <c r="K17" s="345">
        <f t="shared" si="3"/>
        <v>39003.969099500006</v>
      </c>
      <c r="L17" s="345">
        <f t="shared" si="3"/>
        <v>47963.480715035141</v>
      </c>
      <c r="M17" s="345">
        <f t="shared" si="3"/>
        <v>48450.620529314459</v>
      </c>
      <c r="N17" s="345">
        <f t="shared" si="3"/>
        <v>47129.618304525095</v>
      </c>
      <c r="O17" s="345">
        <f t="shared" si="3"/>
        <v>45937.206045633524</v>
      </c>
      <c r="P17" s="345">
        <f t="shared" si="3"/>
        <v>45624.769890790791</v>
      </c>
      <c r="Q17" s="345">
        <f t="shared" si="3"/>
        <v>46557.378723813075</v>
      </c>
      <c r="R17" s="345">
        <f t="shared" si="3"/>
        <v>46555.386231509787</v>
      </c>
      <c r="S17" s="345">
        <f t="shared" si="3"/>
        <v>47669.811721737278</v>
      </c>
      <c r="T17" s="345">
        <f t="shared" si="3"/>
        <v>45563.595622715649</v>
      </c>
      <c r="U17" s="345">
        <f t="shared" si="3"/>
        <v>45114.965220988161</v>
      </c>
      <c r="V17" s="345">
        <f t="shared" si="3"/>
        <v>44391.145654031869</v>
      </c>
      <c r="W17" s="345">
        <f t="shared" si="3"/>
        <v>44259.994043253391</v>
      </c>
      <c r="X17" s="345">
        <f t="shared" si="3"/>
        <v>44023.313937040286</v>
      </c>
      <c r="Y17" s="345">
        <f t="shared" si="3"/>
        <v>43265.082543546639</v>
      </c>
      <c r="Z17" s="345">
        <f t="shared" si="3"/>
        <v>42966.38498625443</v>
      </c>
      <c r="AA17" s="345">
        <f t="shared" si="3"/>
        <v>42912.854053283387</v>
      </c>
      <c r="AB17" s="345">
        <f t="shared" si="3"/>
        <v>43042.322369205991</v>
      </c>
      <c r="AC17" s="345">
        <f t="shared" si="3"/>
        <v>43191.589910650175</v>
      </c>
      <c r="AD17" s="345">
        <f t="shared" si="3"/>
        <v>43321.035131336459</v>
      </c>
      <c r="AE17" s="345">
        <f t="shared" si="3"/>
        <v>43319.149169912052</v>
      </c>
      <c r="AF17" s="345">
        <f t="shared" si="3"/>
        <v>43060.810770295007</v>
      </c>
      <c r="AG17" s="345">
        <f t="shared" si="3"/>
        <v>42940.820521109737</v>
      </c>
      <c r="AH17" s="345">
        <f t="shared" si="3"/>
        <v>42738.125688397311</v>
      </c>
      <c r="AI17" s="345">
        <f t="shared" si="3"/>
        <v>42258.675518344709</v>
      </c>
      <c r="AJ17" s="345">
        <f t="shared" si="3"/>
        <v>41779.154450727903</v>
      </c>
      <c r="AK17" s="345">
        <f t="shared" si="3"/>
        <v>41367.426615387951</v>
      </c>
      <c r="AL17" s="345">
        <f t="shared" si="3"/>
        <v>41187.200804992041</v>
      </c>
      <c r="AM17" s="345">
        <f t="shared" si="3"/>
        <v>41055.50663524901</v>
      </c>
      <c r="AN17" s="345">
        <f t="shared" si="3"/>
        <v>40692.038570398086</v>
      </c>
      <c r="AO17" s="345">
        <f t="shared" si="3"/>
        <v>40470.452945418649</v>
      </c>
      <c r="AP17" s="345">
        <f t="shared" si="3"/>
        <v>40291.277922107525</v>
      </c>
      <c r="AQ17" s="345">
        <f t="shared" si="3"/>
        <v>40228.386065713028</v>
      </c>
      <c r="AR17" s="345">
        <f t="shared" si="3"/>
        <v>40189.884430811951</v>
      </c>
      <c r="AS17" s="345">
        <f t="shared" si="3"/>
        <v>40077.769508057056</v>
      </c>
      <c r="AT17" s="345">
        <f t="shared" si="3"/>
        <v>39924.601867350124</v>
      </c>
      <c r="AU17" s="345">
        <f t="shared" si="3"/>
        <v>39810.422978303919</v>
      </c>
      <c r="AV17" s="345">
        <f t="shared" si="3"/>
        <v>39846.882554007985</v>
      </c>
      <c r="AW17" s="345">
        <f t="shared" si="3"/>
        <v>39671.71799345372</v>
      </c>
      <c r="AX17" s="345">
        <f t="shared" si="3"/>
        <v>39408.819857460127</v>
      </c>
      <c r="AY17" s="345">
        <f t="shared" si="3"/>
        <v>39169.086903026844</v>
      </c>
      <c r="AZ17" s="345">
        <f t="shared" si="3"/>
        <v>38945.443955813353</v>
      </c>
    </row>
    <row r="18" spans="1:52" ht="12" customHeight="1" x14ac:dyDescent="0.35">
      <c r="A18" s="346" t="s">
        <v>2603</v>
      </c>
      <c r="B18" s="347">
        <f t="shared" si="3"/>
        <v>27175.327319904791</v>
      </c>
      <c r="C18" s="347">
        <f t="shared" si="3"/>
        <v>26367.190949999975</v>
      </c>
      <c r="D18" s="347">
        <f t="shared" si="3"/>
        <v>25762.802584000023</v>
      </c>
      <c r="E18" s="347">
        <f t="shared" si="3"/>
        <v>27300.562379999996</v>
      </c>
      <c r="F18" s="347">
        <f t="shared" si="3"/>
        <v>26448.771503999971</v>
      </c>
      <c r="G18" s="347">
        <f t="shared" si="3"/>
        <v>25443.414975537278</v>
      </c>
      <c r="H18" s="347">
        <f t="shared" si="3"/>
        <v>25936.739784999994</v>
      </c>
      <c r="I18" s="347">
        <f t="shared" si="3"/>
        <v>24930.246627999983</v>
      </c>
      <c r="J18" s="347">
        <f t="shared" si="3"/>
        <v>23018.579088999992</v>
      </c>
      <c r="K18" s="347">
        <f t="shared" si="3"/>
        <v>16482.302742000003</v>
      </c>
      <c r="L18" s="347">
        <f t="shared" si="3"/>
        <v>21188.19371192174</v>
      </c>
      <c r="M18" s="347">
        <f t="shared" si="3"/>
        <v>21536.060430745343</v>
      </c>
      <c r="N18" s="347">
        <f t="shared" si="3"/>
        <v>20760.075159604992</v>
      </c>
      <c r="O18" s="347">
        <f t="shared" si="3"/>
        <v>20412.885867767207</v>
      </c>
      <c r="P18" s="347">
        <f t="shared" si="3"/>
        <v>20680.466302617366</v>
      </c>
      <c r="Q18" s="347">
        <f t="shared" si="3"/>
        <v>21375.423264934117</v>
      </c>
      <c r="R18" s="347">
        <f t="shared" si="3"/>
        <v>21461.002243901861</v>
      </c>
      <c r="S18" s="347">
        <f t="shared" si="3"/>
        <v>21859.975886821794</v>
      </c>
      <c r="T18" s="347">
        <f t="shared" si="3"/>
        <v>20672.859908227008</v>
      </c>
      <c r="U18" s="347">
        <f t="shared" si="3"/>
        <v>20411.224993507196</v>
      </c>
      <c r="V18" s="347">
        <f t="shared" si="3"/>
        <v>20048.668396158635</v>
      </c>
      <c r="W18" s="347">
        <f t="shared" si="3"/>
        <v>19987.397199650186</v>
      </c>
      <c r="X18" s="347">
        <f t="shared" si="3"/>
        <v>19833.936912498997</v>
      </c>
      <c r="Y18" s="347">
        <f t="shared" si="3"/>
        <v>19320.171090990472</v>
      </c>
      <c r="Z18" s="347">
        <f t="shared" si="3"/>
        <v>19209.854882691263</v>
      </c>
      <c r="AA18" s="347">
        <f t="shared" si="3"/>
        <v>19196.258724557498</v>
      </c>
      <c r="AB18" s="347">
        <f t="shared" si="3"/>
        <v>19265.027497977626</v>
      </c>
      <c r="AC18" s="347">
        <f t="shared" si="3"/>
        <v>19358.825903333578</v>
      </c>
      <c r="AD18" s="347">
        <f t="shared" si="3"/>
        <v>19430.095734413208</v>
      </c>
      <c r="AE18" s="347">
        <f t="shared" si="3"/>
        <v>19412.93243653878</v>
      </c>
      <c r="AF18" s="347">
        <f t="shared" si="3"/>
        <v>19260.854568218401</v>
      </c>
      <c r="AG18" s="347">
        <f t="shared" si="3"/>
        <v>19202.85767960146</v>
      </c>
      <c r="AH18" s="347">
        <f t="shared" si="3"/>
        <v>19053.427777035282</v>
      </c>
      <c r="AI18" s="347">
        <f t="shared" si="3"/>
        <v>18763.882076626989</v>
      </c>
      <c r="AJ18" s="347">
        <f t="shared" si="3"/>
        <v>18461.289597173134</v>
      </c>
      <c r="AK18" s="347">
        <f t="shared" si="3"/>
        <v>18204.130440721514</v>
      </c>
      <c r="AL18" s="347">
        <f t="shared" si="3"/>
        <v>18072.666708918652</v>
      </c>
      <c r="AM18" s="347">
        <f t="shared" si="3"/>
        <v>17914.477300778846</v>
      </c>
      <c r="AN18" s="347">
        <f t="shared" si="3"/>
        <v>17610.178441288812</v>
      </c>
      <c r="AO18" s="347">
        <f t="shared" si="3"/>
        <v>17390.464720974298</v>
      </c>
      <c r="AP18" s="347">
        <f t="shared" si="3"/>
        <v>17170.572423686193</v>
      </c>
      <c r="AQ18" s="347">
        <f t="shared" si="3"/>
        <v>17010.720323938465</v>
      </c>
      <c r="AR18" s="347">
        <f t="shared" si="3"/>
        <v>16825.118808234489</v>
      </c>
      <c r="AS18" s="347">
        <f t="shared" si="3"/>
        <v>16579.087240485362</v>
      </c>
      <c r="AT18" s="347">
        <f t="shared" si="3"/>
        <v>16217.801874362982</v>
      </c>
      <c r="AU18" s="347">
        <f t="shared" si="3"/>
        <v>15944.588387741958</v>
      </c>
      <c r="AV18" s="347">
        <f t="shared" si="3"/>
        <v>15642.614517183627</v>
      </c>
      <c r="AW18" s="347">
        <f t="shared" si="3"/>
        <v>15065.53251250532</v>
      </c>
      <c r="AX18" s="347">
        <f t="shared" si="3"/>
        <v>14611.467536326862</v>
      </c>
      <c r="AY18" s="347">
        <f t="shared" si="3"/>
        <v>13662.526964819637</v>
      </c>
      <c r="AZ18" s="347">
        <f t="shared" si="3"/>
        <v>12950.395107357363</v>
      </c>
    </row>
    <row r="19" spans="1:52" ht="12" customHeight="1" x14ac:dyDescent="0.35">
      <c r="A19" s="348" t="s">
        <v>2798</v>
      </c>
      <c r="B19" s="349">
        <f t="shared" si="3"/>
        <v>7886.8008677022272</v>
      </c>
      <c r="C19" s="349">
        <f t="shared" si="3"/>
        <v>7949.1265499999772</v>
      </c>
      <c r="D19" s="349">
        <f t="shared" si="3"/>
        <v>7504.5779440000224</v>
      </c>
      <c r="E19" s="349">
        <f t="shared" si="3"/>
        <v>8536.9686700000002</v>
      </c>
      <c r="F19" s="349">
        <f t="shared" si="3"/>
        <v>9196.9909339999776</v>
      </c>
      <c r="G19" s="349">
        <f t="shared" si="3"/>
        <v>9502.3933335237361</v>
      </c>
      <c r="H19" s="349">
        <f t="shared" si="3"/>
        <v>9540.7040149999975</v>
      </c>
      <c r="I19" s="349">
        <f t="shared" si="3"/>
        <v>8954.9653979999857</v>
      </c>
      <c r="J19" s="349">
        <f t="shared" si="3"/>
        <v>8286.4828289999987</v>
      </c>
      <c r="K19" s="349">
        <f t="shared" si="3"/>
        <v>5384.9819120000029</v>
      </c>
      <c r="L19" s="349">
        <f t="shared" si="3"/>
        <v>8379.9488932240347</v>
      </c>
      <c r="M19" s="349">
        <f t="shared" si="3"/>
        <v>8894.9513900698184</v>
      </c>
      <c r="N19" s="349">
        <f t="shared" si="3"/>
        <v>9436.2745325145024</v>
      </c>
      <c r="O19" s="349">
        <f t="shared" si="3"/>
        <v>9753.1056167238785</v>
      </c>
      <c r="P19" s="349">
        <f t="shared" si="3"/>
        <v>10363.418782704259</v>
      </c>
      <c r="Q19" s="349">
        <f t="shared" si="3"/>
        <v>11367.056900867399</v>
      </c>
      <c r="R19" s="349">
        <f t="shared" si="3"/>
        <v>11366.8349053701</v>
      </c>
      <c r="S19" s="349">
        <f t="shared" si="3"/>
        <v>11539.179812103888</v>
      </c>
      <c r="T19" s="349">
        <f t="shared" si="3"/>
        <v>10961.948099610259</v>
      </c>
      <c r="U19" s="349">
        <f t="shared" si="3"/>
        <v>10833.644905879966</v>
      </c>
      <c r="V19" s="349">
        <f t="shared" si="3"/>
        <v>10656.482334043871</v>
      </c>
      <c r="W19" s="349">
        <f t="shared" si="3"/>
        <v>10629.55333360728</v>
      </c>
      <c r="X19" s="349">
        <f t="shared" si="3"/>
        <v>10567.782355677848</v>
      </c>
      <c r="Y19" s="349">
        <f t="shared" si="3"/>
        <v>10182.315005928398</v>
      </c>
      <c r="Z19" s="349">
        <f t="shared" si="3"/>
        <v>10123.796092416873</v>
      </c>
      <c r="AA19" s="349">
        <f t="shared" si="3"/>
        <v>10117.984524912323</v>
      </c>
      <c r="AB19" s="349">
        <f t="shared" si="3"/>
        <v>10155.953260603397</v>
      </c>
      <c r="AC19" s="349">
        <f t="shared" si="3"/>
        <v>10216.717826165821</v>
      </c>
      <c r="AD19" s="349">
        <f t="shared" si="3"/>
        <v>10257.716955404481</v>
      </c>
      <c r="AE19" s="349">
        <f t="shared" si="3"/>
        <v>10260.434146564887</v>
      </c>
      <c r="AF19" s="349">
        <f t="shared" si="3"/>
        <v>10188.230269161233</v>
      </c>
      <c r="AG19" s="349">
        <f t="shared" si="3"/>
        <v>10169.766361871798</v>
      </c>
      <c r="AH19" s="349">
        <f t="shared" si="3"/>
        <v>10115.35332440305</v>
      </c>
      <c r="AI19" s="349">
        <f t="shared" si="3"/>
        <v>9977.6337637881261</v>
      </c>
      <c r="AJ19" s="349">
        <f t="shared" si="3"/>
        <v>9835.4553098726446</v>
      </c>
      <c r="AK19" s="349">
        <f t="shared" si="3"/>
        <v>9715.7093860758232</v>
      </c>
      <c r="AL19" s="349">
        <f t="shared" si="3"/>
        <v>9649.8300811621175</v>
      </c>
      <c r="AM19" s="349">
        <f t="shared" si="3"/>
        <v>9592.0473917276613</v>
      </c>
      <c r="AN19" s="349">
        <f t="shared" si="3"/>
        <v>9432.8230578535367</v>
      </c>
      <c r="AO19" s="349">
        <f t="shared" si="3"/>
        <v>9342.7826303367438</v>
      </c>
      <c r="AP19" s="349">
        <f t="shared" si="3"/>
        <v>9256.8293201155611</v>
      </c>
      <c r="AQ19" s="349">
        <f t="shared" si="3"/>
        <v>9197.7903642402034</v>
      </c>
      <c r="AR19" s="349">
        <f t="shared" si="3"/>
        <v>9136.6984920232753</v>
      </c>
      <c r="AS19" s="349">
        <f t="shared" si="3"/>
        <v>9048.7208163890664</v>
      </c>
      <c r="AT19" s="349">
        <f t="shared" si="3"/>
        <v>8917.1159996517727</v>
      </c>
      <c r="AU19" s="349">
        <f t="shared" si="3"/>
        <v>8802.6838251577101</v>
      </c>
      <c r="AV19" s="349">
        <f t="shared" si="3"/>
        <v>8707.818841232207</v>
      </c>
      <c r="AW19" s="349">
        <f t="shared" si="3"/>
        <v>8558.6547930318575</v>
      </c>
      <c r="AX19" s="349">
        <f t="shared" si="3"/>
        <v>8377.8365521970845</v>
      </c>
      <c r="AY19" s="349">
        <f t="shared" si="3"/>
        <v>7982.4274490188782</v>
      </c>
      <c r="AZ19" s="349">
        <f t="shared" si="3"/>
        <v>7792.7407741758816</v>
      </c>
    </row>
    <row r="20" spans="1:52" ht="12" customHeight="1" x14ac:dyDescent="0.35">
      <c r="A20" s="348" t="s">
        <v>2624</v>
      </c>
      <c r="B20" s="349">
        <f t="shared" si="3"/>
        <v>19288.526452202561</v>
      </c>
      <c r="C20" s="349">
        <f t="shared" si="3"/>
        <v>18418.064399999999</v>
      </c>
      <c r="D20" s="349">
        <f t="shared" si="3"/>
        <v>18258.22464</v>
      </c>
      <c r="E20" s="349">
        <f t="shared" si="3"/>
        <v>18763.593709999997</v>
      </c>
      <c r="F20" s="349">
        <f t="shared" si="3"/>
        <v>17251.780569999995</v>
      </c>
      <c r="G20" s="349">
        <f t="shared" si="3"/>
        <v>15941.021642013546</v>
      </c>
      <c r="H20" s="349">
        <f t="shared" si="3"/>
        <v>16396.035769999995</v>
      </c>
      <c r="I20" s="349">
        <f t="shared" si="3"/>
        <v>15975.281229999999</v>
      </c>
      <c r="J20" s="349">
        <f t="shared" si="3"/>
        <v>14732.096259999993</v>
      </c>
      <c r="K20" s="349">
        <f t="shared" si="3"/>
        <v>11097.320829999999</v>
      </c>
      <c r="L20" s="349">
        <f t="shared" si="3"/>
        <v>12808.244818697709</v>
      </c>
      <c r="M20" s="349">
        <f t="shared" si="3"/>
        <v>12641.109040675525</v>
      </c>
      <c r="N20" s="349">
        <f t="shared" si="3"/>
        <v>11323.80062709049</v>
      </c>
      <c r="O20" s="349">
        <f t="shared" si="3"/>
        <v>10659.780251043328</v>
      </c>
      <c r="P20" s="349">
        <f t="shared" si="3"/>
        <v>10317.047519913107</v>
      </c>
      <c r="Q20" s="349">
        <f t="shared" si="3"/>
        <v>10008.36636406672</v>
      </c>
      <c r="R20" s="349">
        <f t="shared" si="3"/>
        <v>10094.167338531759</v>
      </c>
      <c r="S20" s="349">
        <f t="shared" si="3"/>
        <v>10320.796074717904</v>
      </c>
      <c r="T20" s="349">
        <f t="shared" si="3"/>
        <v>9710.9118086167491</v>
      </c>
      <c r="U20" s="349">
        <f t="shared" si="3"/>
        <v>9577.5800876272297</v>
      </c>
      <c r="V20" s="349">
        <f t="shared" si="3"/>
        <v>9392.1860621147644</v>
      </c>
      <c r="W20" s="349">
        <f t="shared" si="3"/>
        <v>9357.8438660429038</v>
      </c>
      <c r="X20" s="349">
        <f t="shared" si="3"/>
        <v>9266.1545568211495</v>
      </c>
      <c r="Y20" s="349">
        <f t="shared" si="3"/>
        <v>9137.8560850620743</v>
      </c>
      <c r="Z20" s="349">
        <f t="shared" si="3"/>
        <v>9086.0587902743919</v>
      </c>
      <c r="AA20" s="349">
        <f t="shared" si="3"/>
        <v>9078.2741996451732</v>
      </c>
      <c r="AB20" s="349">
        <f t="shared" si="3"/>
        <v>9109.0742373742269</v>
      </c>
      <c r="AC20" s="349">
        <f t="shared" si="3"/>
        <v>9142.1080771677589</v>
      </c>
      <c r="AD20" s="349">
        <f t="shared" si="3"/>
        <v>9172.3787790087281</v>
      </c>
      <c r="AE20" s="349">
        <f t="shared" si="3"/>
        <v>9152.4982899738952</v>
      </c>
      <c r="AF20" s="349">
        <f t="shared" si="3"/>
        <v>9072.6242990571664</v>
      </c>
      <c r="AG20" s="349">
        <f t="shared" si="3"/>
        <v>9033.0913177296607</v>
      </c>
      <c r="AH20" s="349">
        <f t="shared" si="3"/>
        <v>8938.0744526322324</v>
      </c>
      <c r="AI20" s="349">
        <f t="shared" si="3"/>
        <v>8786.2483128388649</v>
      </c>
      <c r="AJ20" s="349">
        <f t="shared" si="3"/>
        <v>8625.8342873004876</v>
      </c>
      <c r="AK20" s="349">
        <f t="shared" si="3"/>
        <v>8488.4210546456907</v>
      </c>
      <c r="AL20" s="349">
        <f t="shared" si="3"/>
        <v>8422.8366277565347</v>
      </c>
      <c r="AM20" s="349">
        <f t="shared" si="3"/>
        <v>8322.4299090511849</v>
      </c>
      <c r="AN20" s="349">
        <f t="shared" si="3"/>
        <v>8177.3553834352797</v>
      </c>
      <c r="AO20" s="349">
        <f t="shared" si="3"/>
        <v>8047.6820906375524</v>
      </c>
      <c r="AP20" s="349">
        <f t="shared" si="3"/>
        <v>7913.7431035706277</v>
      </c>
      <c r="AQ20" s="349">
        <f t="shared" si="3"/>
        <v>7812.9299596982646</v>
      </c>
      <c r="AR20" s="349">
        <f t="shared" si="3"/>
        <v>7688.4203162112153</v>
      </c>
      <c r="AS20" s="349">
        <f t="shared" si="3"/>
        <v>7530.3664240962989</v>
      </c>
      <c r="AT20" s="349">
        <f t="shared" si="3"/>
        <v>7300.6858747112083</v>
      </c>
      <c r="AU20" s="349">
        <f t="shared" si="3"/>
        <v>7141.9045625842491</v>
      </c>
      <c r="AV20" s="349">
        <f t="shared" si="3"/>
        <v>6934.79567595142</v>
      </c>
      <c r="AW20" s="349">
        <f t="shared" si="3"/>
        <v>6506.877719473463</v>
      </c>
      <c r="AX20" s="349">
        <f t="shared" si="3"/>
        <v>6233.6309841297789</v>
      </c>
      <c r="AY20" s="349">
        <f t="shared" si="3"/>
        <v>5680.0995158007581</v>
      </c>
      <c r="AZ20" s="349">
        <f t="shared" si="3"/>
        <v>5157.654333181481</v>
      </c>
    </row>
    <row r="21" spans="1:52" ht="12" customHeight="1" x14ac:dyDescent="0.35">
      <c r="A21" s="350" t="s">
        <v>2604</v>
      </c>
      <c r="B21" s="351">
        <f t="shared" si="3"/>
        <v>3230.4681361109524</v>
      </c>
      <c r="C21" s="351">
        <f t="shared" si="3"/>
        <v>3235.7355925000184</v>
      </c>
      <c r="D21" s="351">
        <f t="shared" si="3"/>
        <v>2810.2730550000019</v>
      </c>
      <c r="E21" s="351">
        <f t="shared" si="3"/>
        <v>2942.7890900000002</v>
      </c>
      <c r="F21" s="351">
        <f t="shared" si="3"/>
        <v>2969.7535999999936</v>
      </c>
      <c r="G21" s="351">
        <f t="shared" si="3"/>
        <v>2745.2411627353649</v>
      </c>
      <c r="H21" s="351">
        <f t="shared" si="3"/>
        <v>2640.0236399999985</v>
      </c>
      <c r="I21" s="351">
        <f t="shared" si="3"/>
        <v>2365.5479999999911</v>
      </c>
      <c r="J21" s="351">
        <f t="shared" si="3"/>
        <v>2233.651607500004</v>
      </c>
      <c r="K21" s="351">
        <f t="shared" si="3"/>
        <v>1478.7128150000001</v>
      </c>
      <c r="L21" s="351">
        <f t="shared" si="3"/>
        <v>1796.9504502442826</v>
      </c>
      <c r="M21" s="351">
        <f t="shared" si="3"/>
        <v>1575.7917621442664</v>
      </c>
      <c r="N21" s="351">
        <f t="shared" si="3"/>
        <v>1308.5239110417824</v>
      </c>
      <c r="O21" s="351">
        <f t="shared" si="3"/>
        <v>1194.941028114574</v>
      </c>
      <c r="P21" s="351">
        <f t="shared" si="3"/>
        <v>1059.4161180876656</v>
      </c>
      <c r="Q21" s="351">
        <f t="shared" si="3"/>
        <v>861.50809722706913</v>
      </c>
      <c r="R21" s="351">
        <f t="shared" si="3"/>
        <v>895.22156916165795</v>
      </c>
      <c r="S21" s="351">
        <f t="shared" si="3"/>
        <v>916.48646503270663</v>
      </c>
      <c r="T21" s="351">
        <f t="shared" si="3"/>
        <v>880.34272176487423</v>
      </c>
      <c r="U21" s="351">
        <f t="shared" si="3"/>
        <v>870.62165228650144</v>
      </c>
      <c r="V21" s="351">
        <f t="shared" si="3"/>
        <v>848.43681285526725</v>
      </c>
      <c r="W21" s="351">
        <f t="shared" si="3"/>
        <v>844.97482247967434</v>
      </c>
      <c r="X21" s="351">
        <f t="shared" si="3"/>
        <v>838.60061938689103</v>
      </c>
      <c r="Y21" s="351">
        <f t="shared" si="3"/>
        <v>758.13775306998434</v>
      </c>
      <c r="Z21" s="351">
        <f t="shared" si="3"/>
        <v>743.8453314329314</v>
      </c>
      <c r="AA21" s="351">
        <f t="shared" si="3"/>
        <v>735.1557639375593</v>
      </c>
      <c r="AB21" s="351">
        <f t="shared" si="3"/>
        <v>723.77049156785768</v>
      </c>
      <c r="AC21" s="351">
        <f t="shared" si="3"/>
        <v>720.95585200047321</v>
      </c>
      <c r="AD21" s="351">
        <f t="shared" si="3"/>
        <v>713.71494104971373</v>
      </c>
      <c r="AE21" s="351">
        <f t="shared" si="3"/>
        <v>712.18234908098771</v>
      </c>
      <c r="AF21" s="351">
        <f t="shared" si="3"/>
        <v>701.33738131382734</v>
      </c>
      <c r="AG21" s="351">
        <f t="shared" si="3"/>
        <v>698.63470368531262</v>
      </c>
      <c r="AH21" s="351">
        <f t="shared" si="3"/>
        <v>696.39640596931042</v>
      </c>
      <c r="AI21" s="351">
        <f t="shared" si="3"/>
        <v>689.31406696129829</v>
      </c>
      <c r="AJ21" s="351">
        <f t="shared" si="3"/>
        <v>682.98794525771768</v>
      </c>
      <c r="AK21" s="351">
        <f t="shared" si="3"/>
        <v>675.78709639561919</v>
      </c>
      <c r="AL21" s="351">
        <f t="shared" si="3"/>
        <v>670.64165267361216</v>
      </c>
      <c r="AM21" s="351">
        <f t="shared" si="3"/>
        <v>665.27912936399571</v>
      </c>
      <c r="AN21" s="351">
        <f t="shared" si="3"/>
        <v>647.35733658824802</v>
      </c>
      <c r="AO21" s="351">
        <f t="shared" si="3"/>
        <v>640.90160495138343</v>
      </c>
      <c r="AP21" s="351">
        <f t="shared" si="3"/>
        <v>631.55358695911934</v>
      </c>
      <c r="AQ21" s="351">
        <f t="shared" si="3"/>
        <v>628.05155633039647</v>
      </c>
      <c r="AR21" s="351">
        <f t="shared" si="3"/>
        <v>622.33736613513031</v>
      </c>
      <c r="AS21" s="351">
        <f t="shared" si="3"/>
        <v>615.85135228862794</v>
      </c>
      <c r="AT21" s="351">
        <f t="shared" si="3"/>
        <v>609.00999336559664</v>
      </c>
      <c r="AU21" s="351">
        <f t="shared" si="3"/>
        <v>602.61062780784323</v>
      </c>
      <c r="AV21" s="351">
        <f t="shared" si="3"/>
        <v>598.75053931006869</v>
      </c>
      <c r="AW21" s="351">
        <f t="shared" si="3"/>
        <v>589.29881183510486</v>
      </c>
      <c r="AX21" s="351">
        <f t="shared" si="3"/>
        <v>580.18622179739089</v>
      </c>
      <c r="AY21" s="351">
        <f t="shared" si="3"/>
        <v>560.52261472055693</v>
      </c>
      <c r="AZ21" s="351">
        <f t="shared" si="3"/>
        <v>548.96555009896076</v>
      </c>
    </row>
    <row r="22" spans="1:52" ht="12" customHeight="1" x14ac:dyDescent="0.35">
      <c r="A22" s="348" t="s">
        <v>2605</v>
      </c>
      <c r="B22" s="349">
        <f t="shared" ref="B22:AZ26" si="4">B104-B63</f>
        <v>0</v>
      </c>
      <c r="C22" s="349">
        <f t="shared" si="4"/>
        <v>0</v>
      </c>
      <c r="D22" s="349">
        <f t="shared" si="4"/>
        <v>0</v>
      </c>
      <c r="E22" s="349">
        <f t="shared" si="4"/>
        <v>0</v>
      </c>
      <c r="F22" s="349">
        <f t="shared" si="4"/>
        <v>0</v>
      </c>
      <c r="G22" s="349">
        <f t="shared" si="4"/>
        <v>0</v>
      </c>
      <c r="H22" s="349">
        <f t="shared" si="4"/>
        <v>0</v>
      </c>
      <c r="I22" s="349">
        <f t="shared" si="4"/>
        <v>0</v>
      </c>
      <c r="J22" s="349">
        <f t="shared" si="4"/>
        <v>0</v>
      </c>
      <c r="K22" s="349">
        <f t="shared" si="4"/>
        <v>0</v>
      </c>
      <c r="L22" s="349">
        <f t="shared" si="4"/>
        <v>0</v>
      </c>
      <c r="M22" s="349">
        <f t="shared" si="4"/>
        <v>0</v>
      </c>
      <c r="N22" s="349">
        <f t="shared" si="4"/>
        <v>0</v>
      </c>
      <c r="O22" s="349">
        <f t="shared" si="4"/>
        <v>0</v>
      </c>
      <c r="P22" s="349">
        <f t="shared" si="4"/>
        <v>0</v>
      </c>
      <c r="Q22" s="349">
        <f t="shared" si="4"/>
        <v>0</v>
      </c>
      <c r="R22" s="349">
        <f t="shared" si="4"/>
        <v>0</v>
      </c>
      <c r="S22" s="349">
        <f t="shared" si="4"/>
        <v>0</v>
      </c>
      <c r="T22" s="349">
        <f t="shared" si="4"/>
        <v>0</v>
      </c>
      <c r="U22" s="349">
        <f t="shared" si="4"/>
        <v>0</v>
      </c>
      <c r="V22" s="349">
        <f t="shared" si="4"/>
        <v>0</v>
      </c>
      <c r="W22" s="349">
        <f t="shared" si="4"/>
        <v>0</v>
      </c>
      <c r="X22" s="349">
        <f t="shared" si="4"/>
        <v>0</v>
      </c>
      <c r="Y22" s="349">
        <f t="shared" si="4"/>
        <v>0</v>
      </c>
      <c r="Z22" s="349">
        <f t="shared" si="4"/>
        <v>0</v>
      </c>
      <c r="AA22" s="349">
        <f t="shared" si="4"/>
        <v>0</v>
      </c>
      <c r="AB22" s="349">
        <f t="shared" si="4"/>
        <v>0</v>
      </c>
      <c r="AC22" s="349">
        <f t="shared" si="4"/>
        <v>0</v>
      </c>
      <c r="AD22" s="349">
        <f t="shared" si="4"/>
        <v>0</v>
      </c>
      <c r="AE22" s="349">
        <f t="shared" si="4"/>
        <v>0</v>
      </c>
      <c r="AF22" s="349">
        <f t="shared" si="4"/>
        <v>0</v>
      </c>
      <c r="AG22" s="349">
        <f t="shared" si="4"/>
        <v>0</v>
      </c>
      <c r="AH22" s="349">
        <f t="shared" si="4"/>
        <v>0</v>
      </c>
      <c r="AI22" s="349">
        <f t="shared" si="4"/>
        <v>0</v>
      </c>
      <c r="AJ22" s="349">
        <f t="shared" si="4"/>
        <v>0</v>
      </c>
      <c r="AK22" s="349">
        <f t="shared" si="4"/>
        <v>0</v>
      </c>
      <c r="AL22" s="349">
        <f t="shared" si="4"/>
        <v>0</v>
      </c>
      <c r="AM22" s="349">
        <f t="shared" si="4"/>
        <v>0</v>
      </c>
      <c r="AN22" s="349">
        <f t="shared" si="4"/>
        <v>0</v>
      </c>
      <c r="AO22" s="349">
        <f t="shared" si="4"/>
        <v>0</v>
      </c>
      <c r="AP22" s="349">
        <f t="shared" si="4"/>
        <v>0</v>
      </c>
      <c r="AQ22" s="349">
        <f t="shared" si="4"/>
        <v>0</v>
      </c>
      <c r="AR22" s="349">
        <f t="shared" si="4"/>
        <v>0</v>
      </c>
      <c r="AS22" s="349">
        <f t="shared" si="4"/>
        <v>0</v>
      </c>
      <c r="AT22" s="349">
        <f t="shared" si="4"/>
        <v>0</v>
      </c>
      <c r="AU22" s="349">
        <f t="shared" si="4"/>
        <v>0</v>
      </c>
      <c r="AV22" s="349">
        <f t="shared" si="4"/>
        <v>0</v>
      </c>
      <c r="AW22" s="349">
        <f t="shared" si="4"/>
        <v>0</v>
      </c>
      <c r="AX22" s="349">
        <f t="shared" si="4"/>
        <v>0</v>
      </c>
      <c r="AY22" s="349">
        <f t="shared" si="4"/>
        <v>0</v>
      </c>
      <c r="AZ22" s="349">
        <f t="shared" si="4"/>
        <v>0</v>
      </c>
    </row>
    <row r="23" spans="1:52" ht="12" customHeight="1" x14ac:dyDescent="0.35">
      <c r="A23" s="348" t="s">
        <v>2606</v>
      </c>
      <c r="B23" s="349">
        <f t="shared" si="4"/>
        <v>389.39339582904114</v>
      </c>
      <c r="C23" s="349">
        <f t="shared" si="4"/>
        <v>473.9026600000015</v>
      </c>
      <c r="D23" s="349">
        <f t="shared" si="4"/>
        <v>457.27718999999894</v>
      </c>
      <c r="E23" s="349">
        <f t="shared" si="4"/>
        <v>422.3077699999991</v>
      </c>
      <c r="F23" s="349">
        <f t="shared" si="4"/>
        <v>427.82456999999914</v>
      </c>
      <c r="G23" s="349">
        <f t="shared" si="4"/>
        <v>412.75797659388326</v>
      </c>
      <c r="H23" s="349">
        <f t="shared" si="4"/>
        <v>413.99762999999973</v>
      </c>
      <c r="I23" s="349">
        <f t="shared" si="4"/>
        <v>402.65164999999973</v>
      </c>
      <c r="J23" s="349">
        <f t="shared" si="4"/>
        <v>434.30519999999837</v>
      </c>
      <c r="K23" s="349">
        <f t="shared" si="4"/>
        <v>334.34321000000034</v>
      </c>
      <c r="L23" s="349">
        <f t="shared" si="4"/>
        <v>393.8025721050746</v>
      </c>
      <c r="M23" s="349">
        <f t="shared" si="4"/>
        <v>382.80565757764191</v>
      </c>
      <c r="N23" s="349">
        <f t="shared" si="4"/>
        <v>377.35603687830002</v>
      </c>
      <c r="O23" s="349">
        <f t="shared" si="4"/>
        <v>301.75466163630892</v>
      </c>
      <c r="P23" s="349">
        <f t="shared" si="4"/>
        <v>290.71240585485072</v>
      </c>
      <c r="Q23" s="349">
        <f t="shared" si="4"/>
        <v>296.16610755629245</v>
      </c>
      <c r="R23" s="349">
        <f t="shared" si="4"/>
        <v>312.56431647487011</v>
      </c>
      <c r="S23" s="349">
        <f t="shared" si="4"/>
        <v>320.82424343660216</v>
      </c>
      <c r="T23" s="349">
        <f t="shared" si="4"/>
        <v>304.91603228582312</v>
      </c>
      <c r="U23" s="349">
        <f t="shared" si="4"/>
        <v>302.97366216789521</v>
      </c>
      <c r="V23" s="349">
        <f t="shared" si="4"/>
        <v>294.07969594804399</v>
      </c>
      <c r="W23" s="349">
        <f t="shared" si="4"/>
        <v>292.09365469418236</v>
      </c>
      <c r="X23" s="349">
        <f t="shared" si="4"/>
        <v>289.20395024594688</v>
      </c>
      <c r="Y23" s="349">
        <f t="shared" si="4"/>
        <v>265.564548279272</v>
      </c>
      <c r="Z23" s="349">
        <f t="shared" si="4"/>
        <v>259.55493798825245</v>
      </c>
      <c r="AA23" s="349">
        <f t="shared" si="4"/>
        <v>253.81698927300172</v>
      </c>
      <c r="AB23" s="349">
        <f t="shared" si="4"/>
        <v>249.60666388284361</v>
      </c>
      <c r="AC23" s="349">
        <f t="shared" si="4"/>
        <v>249.73264177394125</v>
      </c>
      <c r="AD23" s="349">
        <f t="shared" si="4"/>
        <v>250.4463914337756</v>
      </c>
      <c r="AE23" s="349">
        <f t="shared" si="4"/>
        <v>252.39567964850309</v>
      </c>
      <c r="AF23" s="349">
        <f t="shared" si="4"/>
        <v>251.1799775403336</v>
      </c>
      <c r="AG23" s="349">
        <f t="shared" si="4"/>
        <v>251.36726665203074</v>
      </c>
      <c r="AH23" s="349">
        <f t="shared" si="4"/>
        <v>251.2436054992607</v>
      </c>
      <c r="AI23" s="349">
        <f t="shared" si="4"/>
        <v>249.57036574303092</v>
      </c>
      <c r="AJ23" s="349">
        <f t="shared" si="4"/>
        <v>248.34683533602569</v>
      </c>
      <c r="AK23" s="349">
        <f t="shared" si="4"/>
        <v>246.48188088324648</v>
      </c>
      <c r="AL23" s="349">
        <f t="shared" si="4"/>
        <v>246.7817333598789</v>
      </c>
      <c r="AM23" s="349">
        <f t="shared" si="4"/>
        <v>245.72507381696778</v>
      </c>
      <c r="AN23" s="349">
        <f t="shared" si="4"/>
        <v>243.04812145257932</v>
      </c>
      <c r="AO23" s="349">
        <f t="shared" si="4"/>
        <v>242.64850608689301</v>
      </c>
      <c r="AP23" s="349">
        <f t="shared" si="4"/>
        <v>240.40036612640344</v>
      </c>
      <c r="AQ23" s="349">
        <f t="shared" si="4"/>
        <v>240.41282906204373</v>
      </c>
      <c r="AR23" s="349">
        <f t="shared" si="4"/>
        <v>239.7262496114374</v>
      </c>
      <c r="AS23" s="349">
        <f t="shared" si="4"/>
        <v>238.66721511473605</v>
      </c>
      <c r="AT23" s="349">
        <f t="shared" si="4"/>
        <v>238.15047846119941</v>
      </c>
      <c r="AU23" s="349">
        <f t="shared" si="4"/>
        <v>237.81315411340071</v>
      </c>
      <c r="AV23" s="349">
        <f t="shared" si="4"/>
        <v>238.35990205690584</v>
      </c>
      <c r="AW23" s="349">
        <f t="shared" si="4"/>
        <v>234.37833145771609</v>
      </c>
      <c r="AX23" s="349">
        <f t="shared" si="4"/>
        <v>230.54566238599423</v>
      </c>
      <c r="AY23" s="349">
        <f t="shared" si="4"/>
        <v>224.22517592601824</v>
      </c>
      <c r="AZ23" s="349">
        <f t="shared" si="4"/>
        <v>221.99087565729835</v>
      </c>
    </row>
    <row r="24" spans="1:52" ht="12" customHeight="1" x14ac:dyDescent="0.35">
      <c r="A24" s="348" t="s">
        <v>2607</v>
      </c>
      <c r="B24" s="349">
        <f t="shared" si="4"/>
        <v>267.08198842242291</v>
      </c>
      <c r="C24" s="349">
        <f t="shared" si="4"/>
        <v>320.83302000001657</v>
      </c>
      <c r="D24" s="349">
        <f t="shared" si="4"/>
        <v>255.96249000000273</v>
      </c>
      <c r="E24" s="349">
        <f t="shared" si="4"/>
        <v>226.03169250000087</v>
      </c>
      <c r="F24" s="349">
        <f t="shared" si="4"/>
        <v>201.93975499999542</v>
      </c>
      <c r="G24" s="349">
        <f t="shared" si="4"/>
        <v>206.44982651606355</v>
      </c>
      <c r="H24" s="349">
        <f t="shared" si="4"/>
        <v>167.51839499999915</v>
      </c>
      <c r="I24" s="349">
        <f t="shared" si="4"/>
        <v>158.94384749999131</v>
      </c>
      <c r="J24" s="349">
        <f t="shared" si="4"/>
        <v>150.97008500000564</v>
      </c>
      <c r="K24" s="349">
        <f t="shared" si="4"/>
        <v>124.70450499999987</v>
      </c>
      <c r="L24" s="349">
        <f t="shared" si="4"/>
        <v>162.21973910091688</v>
      </c>
      <c r="M24" s="349">
        <f t="shared" si="4"/>
        <v>135.09324379711614</v>
      </c>
      <c r="N24" s="349">
        <f t="shared" si="4"/>
        <v>118.27251979630454</v>
      </c>
      <c r="O24" s="349">
        <f t="shared" si="4"/>
        <v>111.92046686940191</v>
      </c>
      <c r="P24" s="349">
        <f t="shared" si="4"/>
        <v>106.42362735204831</v>
      </c>
      <c r="Q24" s="349">
        <f t="shared" si="4"/>
        <v>174.48785544100755</v>
      </c>
      <c r="R24" s="349">
        <f t="shared" si="4"/>
        <v>175.05933862897388</v>
      </c>
      <c r="S24" s="349">
        <f t="shared" si="4"/>
        <v>180.55647103122129</v>
      </c>
      <c r="T24" s="349">
        <f t="shared" si="4"/>
        <v>171.62517699943339</v>
      </c>
      <c r="U24" s="349">
        <f t="shared" si="4"/>
        <v>168.67075549320327</v>
      </c>
      <c r="V24" s="349">
        <f t="shared" si="4"/>
        <v>165.27036031509306</v>
      </c>
      <c r="W24" s="349">
        <f t="shared" si="4"/>
        <v>164.21057185855071</v>
      </c>
      <c r="X24" s="349">
        <f t="shared" si="4"/>
        <v>161.70759578819107</v>
      </c>
      <c r="Y24" s="349">
        <f t="shared" si="4"/>
        <v>142.24373908041102</v>
      </c>
      <c r="Z24" s="349">
        <f t="shared" si="4"/>
        <v>136.96121303204919</v>
      </c>
      <c r="AA24" s="349">
        <f t="shared" si="4"/>
        <v>135.65964927112276</v>
      </c>
      <c r="AB24" s="349">
        <f t="shared" si="4"/>
        <v>132.95763251546518</v>
      </c>
      <c r="AC24" s="349">
        <f t="shared" si="4"/>
        <v>132.13025709876754</v>
      </c>
      <c r="AD24" s="349">
        <f t="shared" si="4"/>
        <v>131.14638079419854</v>
      </c>
      <c r="AE24" s="349">
        <f t="shared" si="4"/>
        <v>129.87999994361846</v>
      </c>
      <c r="AF24" s="349">
        <f t="shared" si="4"/>
        <v>126.30389547713908</v>
      </c>
      <c r="AG24" s="349">
        <f t="shared" si="4"/>
        <v>125.73834163192019</v>
      </c>
      <c r="AH24" s="349">
        <f t="shared" si="4"/>
        <v>124.90735468658215</v>
      </c>
      <c r="AI24" s="349">
        <f t="shared" si="4"/>
        <v>123.33354918137098</v>
      </c>
      <c r="AJ24" s="349">
        <f t="shared" si="4"/>
        <v>121.58642194387771</v>
      </c>
      <c r="AK24" s="349">
        <f t="shared" si="4"/>
        <v>119.91723494116033</v>
      </c>
      <c r="AL24" s="349">
        <f t="shared" si="4"/>
        <v>118.23785796456615</v>
      </c>
      <c r="AM24" s="349">
        <f t="shared" si="4"/>
        <v>116.27347570979123</v>
      </c>
      <c r="AN24" s="349">
        <f t="shared" si="4"/>
        <v>110.10615115794921</v>
      </c>
      <c r="AO24" s="349">
        <f t="shared" si="4"/>
        <v>108.22348706568553</v>
      </c>
      <c r="AP24" s="349">
        <f t="shared" si="4"/>
        <v>104.96193537866415</v>
      </c>
      <c r="AQ24" s="349">
        <f t="shared" si="4"/>
        <v>103.5058777600271</v>
      </c>
      <c r="AR24" s="349">
        <f t="shared" si="4"/>
        <v>100.95118702304299</v>
      </c>
      <c r="AS24" s="349">
        <f t="shared" si="4"/>
        <v>98.735077236145813</v>
      </c>
      <c r="AT24" s="349">
        <f t="shared" si="4"/>
        <v>96.186444016809673</v>
      </c>
      <c r="AU24" s="349">
        <f t="shared" si="4"/>
        <v>93.962415913122783</v>
      </c>
      <c r="AV24" s="349">
        <f t="shared" si="4"/>
        <v>92.365670475132816</v>
      </c>
      <c r="AW24" s="349">
        <f t="shared" si="4"/>
        <v>89.923741525180304</v>
      </c>
      <c r="AX24" s="349">
        <f t="shared" si="4"/>
        <v>87.607613474762871</v>
      </c>
      <c r="AY24" s="349">
        <f t="shared" si="4"/>
        <v>82.192979367072994</v>
      </c>
      <c r="AZ24" s="349">
        <f t="shared" si="4"/>
        <v>79.333217490776505</v>
      </c>
    </row>
    <row r="25" spans="1:52" ht="12" customHeight="1" x14ac:dyDescent="0.35">
      <c r="A25" s="348" t="s">
        <v>2608</v>
      </c>
      <c r="B25" s="349">
        <f t="shared" si="4"/>
        <v>2098.5956895311469</v>
      </c>
      <c r="C25" s="349">
        <f t="shared" si="4"/>
        <v>2164.7983524999995</v>
      </c>
      <c r="D25" s="349">
        <f t="shared" si="4"/>
        <v>1843.4251950000003</v>
      </c>
      <c r="E25" s="349">
        <f t="shared" si="4"/>
        <v>2021.1764675000002</v>
      </c>
      <c r="F25" s="349">
        <f t="shared" si="4"/>
        <v>2066.3894849999992</v>
      </c>
      <c r="G25" s="349">
        <f t="shared" si="4"/>
        <v>1854.982175041544</v>
      </c>
      <c r="H25" s="349">
        <f t="shared" si="4"/>
        <v>1787.4051775000003</v>
      </c>
      <c r="I25" s="349">
        <f t="shared" si="4"/>
        <v>1581.9749074999997</v>
      </c>
      <c r="J25" s="349">
        <f t="shared" si="4"/>
        <v>1445.2137025000004</v>
      </c>
      <c r="K25" s="349">
        <f t="shared" si="4"/>
        <v>826.41415999999924</v>
      </c>
      <c r="L25" s="349">
        <f t="shared" si="4"/>
        <v>942.06576684272704</v>
      </c>
      <c r="M25" s="349">
        <f t="shared" si="4"/>
        <v>888.44127255752676</v>
      </c>
      <c r="N25" s="349">
        <f t="shared" si="4"/>
        <v>661.1332128471247</v>
      </c>
      <c r="O25" s="349">
        <f t="shared" si="4"/>
        <v>627.68904630201905</v>
      </c>
      <c r="P25" s="349">
        <f t="shared" si="4"/>
        <v>627.93247938853403</v>
      </c>
      <c r="Q25" s="349">
        <f t="shared" si="4"/>
        <v>372.51295025195839</v>
      </c>
      <c r="R25" s="349">
        <f t="shared" si="4"/>
        <v>388.65766424575276</v>
      </c>
      <c r="S25" s="349">
        <f t="shared" si="4"/>
        <v>394.40541512948408</v>
      </c>
      <c r="T25" s="349">
        <f t="shared" si="4"/>
        <v>384.9277267229013</v>
      </c>
      <c r="U25" s="349">
        <f t="shared" si="4"/>
        <v>381.23240431772717</v>
      </c>
      <c r="V25" s="349">
        <f t="shared" si="4"/>
        <v>373.38267960886043</v>
      </c>
      <c r="W25" s="349">
        <f t="shared" si="4"/>
        <v>373.18200579893295</v>
      </c>
      <c r="X25" s="349">
        <f t="shared" si="4"/>
        <v>373.24065520215424</v>
      </c>
      <c r="Y25" s="349">
        <f t="shared" si="4"/>
        <v>342.36372219169397</v>
      </c>
      <c r="Z25" s="349">
        <f t="shared" si="4"/>
        <v>340.2611695440977</v>
      </c>
      <c r="AA25" s="349">
        <f t="shared" si="4"/>
        <v>339.75754935016442</v>
      </c>
      <c r="AB25" s="349">
        <f t="shared" si="4"/>
        <v>335.39517276894031</v>
      </c>
      <c r="AC25" s="349">
        <f t="shared" si="4"/>
        <v>333.7370859679022</v>
      </c>
      <c r="AD25" s="349">
        <f t="shared" si="4"/>
        <v>327.15222654905898</v>
      </c>
      <c r="AE25" s="349">
        <f t="shared" si="4"/>
        <v>325.07990578605262</v>
      </c>
      <c r="AF25" s="349">
        <f t="shared" si="4"/>
        <v>319.19910966977505</v>
      </c>
      <c r="AG25" s="349">
        <f t="shared" si="4"/>
        <v>316.95257569333944</v>
      </c>
      <c r="AH25" s="349">
        <f t="shared" si="4"/>
        <v>315.76762586355983</v>
      </c>
      <c r="AI25" s="349">
        <f t="shared" si="4"/>
        <v>312.02789455607939</v>
      </c>
      <c r="AJ25" s="349">
        <f t="shared" si="4"/>
        <v>308.78759885815953</v>
      </c>
      <c r="AK25" s="349">
        <f t="shared" si="4"/>
        <v>305.23634760656125</v>
      </c>
      <c r="AL25" s="349">
        <f t="shared" si="4"/>
        <v>301.58293567076441</v>
      </c>
      <c r="AM25" s="349">
        <f t="shared" si="4"/>
        <v>299.78687913990683</v>
      </c>
      <c r="AN25" s="349">
        <f t="shared" si="4"/>
        <v>292.31506822676755</v>
      </c>
      <c r="AO25" s="349">
        <f t="shared" si="4"/>
        <v>288.25051198721087</v>
      </c>
      <c r="AP25" s="349">
        <f t="shared" si="4"/>
        <v>284.76470728567455</v>
      </c>
      <c r="AQ25" s="349">
        <f t="shared" si="4"/>
        <v>283.02920143324019</v>
      </c>
      <c r="AR25" s="349">
        <f t="shared" si="4"/>
        <v>280.79300016612842</v>
      </c>
      <c r="AS25" s="349">
        <f t="shared" si="4"/>
        <v>277.82468040998697</v>
      </c>
      <c r="AT25" s="349">
        <f t="shared" si="4"/>
        <v>274.13622025208457</v>
      </c>
      <c r="AU25" s="349">
        <f t="shared" si="4"/>
        <v>270.36685347606152</v>
      </c>
      <c r="AV25" s="349">
        <f t="shared" si="4"/>
        <v>267.60808145920134</v>
      </c>
      <c r="AW25" s="349">
        <f t="shared" si="4"/>
        <v>264.61751060677784</v>
      </c>
      <c r="AX25" s="349">
        <f t="shared" si="4"/>
        <v>261.72095754889847</v>
      </c>
      <c r="AY25" s="349">
        <f t="shared" si="4"/>
        <v>253.84579553244421</v>
      </c>
      <c r="AZ25" s="349">
        <f t="shared" si="4"/>
        <v>247.45103552701971</v>
      </c>
    </row>
    <row r="26" spans="1:52" ht="12" customHeight="1" x14ac:dyDescent="0.35">
      <c r="A26" s="348" t="s">
        <v>2609</v>
      </c>
      <c r="B26" s="349">
        <f t="shared" si="4"/>
        <v>475.39706232834118</v>
      </c>
      <c r="C26" s="349">
        <f t="shared" si="4"/>
        <v>276.20156000000026</v>
      </c>
      <c r="D26" s="349">
        <f t="shared" si="4"/>
        <v>253.60818000000029</v>
      </c>
      <c r="E26" s="349">
        <f t="shared" si="4"/>
        <v>273.27315999999996</v>
      </c>
      <c r="F26" s="349">
        <f t="shared" si="4"/>
        <v>273.59978999999976</v>
      </c>
      <c r="G26" s="349">
        <f t="shared" si="4"/>
        <v>271.05118458387398</v>
      </c>
      <c r="H26" s="349">
        <f t="shared" si="4"/>
        <v>271.10243749999938</v>
      </c>
      <c r="I26" s="349">
        <f t="shared" si="4"/>
        <v>221.97759500000001</v>
      </c>
      <c r="J26" s="349">
        <f t="shared" si="4"/>
        <v>203.16261999999983</v>
      </c>
      <c r="K26" s="349">
        <f t="shared" si="4"/>
        <v>193.2509400000005</v>
      </c>
      <c r="L26" s="349">
        <f t="shared" si="4"/>
        <v>298.86237219556409</v>
      </c>
      <c r="M26" s="349">
        <f t="shared" si="4"/>
        <v>169.4515882119818</v>
      </c>
      <c r="N26" s="349">
        <f t="shared" si="4"/>
        <v>151.76214152005306</v>
      </c>
      <c r="O26" s="349">
        <f t="shared" si="4"/>
        <v>153.57685330684424</v>
      </c>
      <c r="P26" s="349">
        <f t="shared" si="4"/>
        <v>34.347605492232859</v>
      </c>
      <c r="Q26" s="349">
        <f t="shared" si="4"/>
        <v>18.341183977810768</v>
      </c>
      <c r="R26" s="349">
        <f t="shared" si="4"/>
        <v>18.940249812061108</v>
      </c>
      <c r="S26" s="349">
        <f t="shared" si="4"/>
        <v>20.700335435398948</v>
      </c>
      <c r="T26" s="349">
        <f t="shared" si="4"/>
        <v>18.873785756716433</v>
      </c>
      <c r="U26" s="349">
        <f t="shared" si="4"/>
        <v>17.744830307675738</v>
      </c>
      <c r="V26" s="349">
        <f t="shared" si="4"/>
        <v>15.704076983269886</v>
      </c>
      <c r="W26" s="349">
        <f t="shared" si="4"/>
        <v>15.488590128008161</v>
      </c>
      <c r="X26" s="349">
        <f t="shared" si="4"/>
        <v>14.448418150598817</v>
      </c>
      <c r="Y26" s="349">
        <f t="shared" si="4"/>
        <v>7.9657435186073862</v>
      </c>
      <c r="Z26" s="349">
        <f t="shared" si="4"/>
        <v>7.0680108685320935</v>
      </c>
      <c r="AA26" s="349">
        <f t="shared" si="4"/>
        <v>5.9215760432703641</v>
      </c>
      <c r="AB26" s="349">
        <f t="shared" si="4"/>
        <v>5.8110224006085778</v>
      </c>
      <c r="AC26" s="349">
        <f t="shared" si="4"/>
        <v>5.3558671598621297</v>
      </c>
      <c r="AD26" s="349">
        <f t="shared" si="4"/>
        <v>4.9699422726806644</v>
      </c>
      <c r="AE26" s="349">
        <f t="shared" si="4"/>
        <v>4.8267637028134835</v>
      </c>
      <c r="AF26" s="349">
        <f t="shared" si="4"/>
        <v>4.6543986265796056</v>
      </c>
      <c r="AG26" s="349">
        <f t="shared" si="4"/>
        <v>4.5765197080223512</v>
      </c>
      <c r="AH26" s="349">
        <f t="shared" si="4"/>
        <v>4.4778199199077013</v>
      </c>
      <c r="AI26" s="349">
        <f t="shared" si="4"/>
        <v>4.3822574808171142</v>
      </c>
      <c r="AJ26" s="349">
        <f t="shared" si="4"/>
        <v>4.2670891196548055</v>
      </c>
      <c r="AK26" s="349">
        <f t="shared" si="4"/>
        <v>4.1516329646512764</v>
      </c>
      <c r="AL26" s="349">
        <f t="shared" si="4"/>
        <v>4.0391256784027822</v>
      </c>
      <c r="AM26" s="349">
        <f t="shared" si="4"/>
        <v>3.4937006973299085</v>
      </c>
      <c r="AN26" s="349">
        <f t="shared" si="4"/>
        <v>1.8879957509519274</v>
      </c>
      <c r="AO26" s="349">
        <f t="shared" si="4"/>
        <v>1.7790998115939358</v>
      </c>
      <c r="AP26" s="349">
        <f t="shared" si="4"/>
        <v>1.4265781683772079</v>
      </c>
      <c r="AQ26" s="349">
        <f t="shared" si="4"/>
        <v>1.1036480750855016</v>
      </c>
      <c r="AR26" s="349">
        <f t="shared" si="4"/>
        <v>0.86692933452150267</v>
      </c>
      <c r="AS26" s="349">
        <f t="shared" si="4"/>
        <v>0.6243795277591826</v>
      </c>
      <c r="AT26" s="349">
        <f t="shared" si="4"/>
        <v>0.53685063550284762</v>
      </c>
      <c r="AU26" s="349">
        <f t="shared" si="4"/>
        <v>0.46820430525823509</v>
      </c>
      <c r="AV26" s="349">
        <f t="shared" si="4"/>
        <v>0.4168853188286904</v>
      </c>
      <c r="AW26" s="349">
        <f t="shared" si="4"/>
        <v>0.37922824543060468</v>
      </c>
      <c r="AX26" s="349">
        <f t="shared" si="4"/>
        <v>0.31198838773549281</v>
      </c>
      <c r="AY26" s="349">
        <f t="shared" si="4"/>
        <v>0.25866389502139059</v>
      </c>
      <c r="AZ26" s="349">
        <f t="shared" si="4"/>
        <v>0.19042142386624814</v>
      </c>
    </row>
    <row r="27" spans="1:52" ht="12" customHeight="1" x14ac:dyDescent="0.35">
      <c r="A27" s="350" t="s">
        <v>2610</v>
      </c>
      <c r="B27" s="351">
        <f t="shared" ref="B27:AZ31" si="5">B109-B68</f>
        <v>19303.286594200352</v>
      </c>
      <c r="C27" s="351">
        <f t="shared" si="5"/>
        <v>18575.19333749999</v>
      </c>
      <c r="D27" s="351">
        <f t="shared" si="5"/>
        <v>18254.387507500003</v>
      </c>
      <c r="E27" s="351">
        <f t="shared" si="5"/>
        <v>18914.729242499998</v>
      </c>
      <c r="F27" s="351">
        <f t="shared" si="5"/>
        <v>19616.664880000004</v>
      </c>
      <c r="G27" s="351">
        <f t="shared" si="5"/>
        <v>18366.80206956359</v>
      </c>
      <c r="H27" s="351">
        <f t="shared" si="5"/>
        <v>18418.86054999999</v>
      </c>
      <c r="I27" s="351">
        <f t="shared" si="5"/>
        <v>18120.060729999994</v>
      </c>
      <c r="J27" s="351">
        <f t="shared" si="5"/>
        <v>17267.538834999999</v>
      </c>
      <c r="K27" s="351">
        <f t="shared" si="5"/>
        <v>12231.101675</v>
      </c>
      <c r="L27" s="351">
        <f t="shared" si="5"/>
        <v>14920.697678496324</v>
      </c>
      <c r="M27" s="351">
        <f t="shared" si="5"/>
        <v>14943.05339695475</v>
      </c>
      <c r="N27" s="351">
        <f t="shared" si="5"/>
        <v>14873.48879646083</v>
      </c>
      <c r="O27" s="351">
        <f t="shared" si="5"/>
        <v>14536.967820126796</v>
      </c>
      <c r="P27" s="351">
        <f t="shared" si="5"/>
        <v>14220.184475010215</v>
      </c>
      <c r="Q27" s="351">
        <f t="shared" si="5"/>
        <v>14609.281165331058</v>
      </c>
      <c r="R27" s="351">
        <f t="shared" si="5"/>
        <v>14560.937747364273</v>
      </c>
      <c r="S27" s="351">
        <f t="shared" si="5"/>
        <v>14906.893349068852</v>
      </c>
      <c r="T27" s="351">
        <f t="shared" si="5"/>
        <v>14160.864964040624</v>
      </c>
      <c r="U27" s="351">
        <f t="shared" si="5"/>
        <v>13964.502022279832</v>
      </c>
      <c r="V27" s="351">
        <f t="shared" si="5"/>
        <v>13702.468275280624</v>
      </c>
      <c r="W27" s="351">
        <f t="shared" si="5"/>
        <v>13660.576581674879</v>
      </c>
      <c r="X27" s="351">
        <f t="shared" si="5"/>
        <v>13542.763866926738</v>
      </c>
      <c r="Y27" s="351">
        <f t="shared" si="5"/>
        <v>13294.032699923786</v>
      </c>
      <c r="Z27" s="351">
        <f t="shared" si="5"/>
        <v>13191.173093477142</v>
      </c>
      <c r="AA27" s="351">
        <f t="shared" si="5"/>
        <v>13165.913132813701</v>
      </c>
      <c r="AB27" s="351">
        <f t="shared" si="5"/>
        <v>13209.843853550674</v>
      </c>
      <c r="AC27" s="351">
        <f t="shared" si="5"/>
        <v>13239.939640085307</v>
      </c>
      <c r="AD27" s="351">
        <f t="shared" si="5"/>
        <v>13277.940508835123</v>
      </c>
      <c r="AE27" s="351">
        <f t="shared" si="5"/>
        <v>13267.126922368203</v>
      </c>
      <c r="AF27" s="351">
        <f t="shared" si="5"/>
        <v>13173.310880276138</v>
      </c>
      <c r="AG27" s="351">
        <f t="shared" si="5"/>
        <v>13122.29545021069</v>
      </c>
      <c r="AH27" s="351">
        <f t="shared" si="5"/>
        <v>13030.255132114769</v>
      </c>
      <c r="AI27" s="351">
        <f t="shared" si="5"/>
        <v>12862.295998862652</v>
      </c>
      <c r="AJ27" s="351">
        <f t="shared" si="5"/>
        <v>12694.26153527552</v>
      </c>
      <c r="AK27" s="351">
        <f t="shared" si="5"/>
        <v>12549.384882813691</v>
      </c>
      <c r="AL27" s="351">
        <f t="shared" si="5"/>
        <v>12481.12153027465</v>
      </c>
      <c r="AM27" s="351">
        <f t="shared" si="5"/>
        <v>12428.256562294406</v>
      </c>
      <c r="AN27" s="351">
        <f t="shared" si="5"/>
        <v>12302.123392348856</v>
      </c>
      <c r="AO27" s="351">
        <f t="shared" si="5"/>
        <v>12221.323317443259</v>
      </c>
      <c r="AP27" s="351">
        <f t="shared" si="5"/>
        <v>12134.114218246792</v>
      </c>
      <c r="AQ27" s="351">
        <f t="shared" si="5"/>
        <v>12120.143934733207</v>
      </c>
      <c r="AR27" s="351">
        <f t="shared" si="5"/>
        <v>12090.554942450559</v>
      </c>
      <c r="AS27" s="351">
        <f t="shared" si="5"/>
        <v>12049.608648529342</v>
      </c>
      <c r="AT27" s="351">
        <f t="shared" si="5"/>
        <v>12016.593511311854</v>
      </c>
      <c r="AU27" s="351">
        <f t="shared" si="5"/>
        <v>11999.481993191845</v>
      </c>
      <c r="AV27" s="351">
        <f t="shared" si="5"/>
        <v>12040.798425848739</v>
      </c>
      <c r="AW27" s="351">
        <f t="shared" si="5"/>
        <v>12000.892357147457</v>
      </c>
      <c r="AX27" s="351">
        <f t="shared" si="5"/>
        <v>11963.292641350066</v>
      </c>
      <c r="AY27" s="351">
        <f t="shared" si="5"/>
        <v>11981.996656239231</v>
      </c>
      <c r="AZ27" s="351">
        <f t="shared" si="5"/>
        <v>11962.131866009166</v>
      </c>
    </row>
    <row r="28" spans="1:52" ht="12" customHeight="1" x14ac:dyDescent="0.35">
      <c r="A28" s="348" t="s">
        <v>2611</v>
      </c>
      <c r="B28" s="349">
        <f t="shared" si="5"/>
        <v>9762.8993162666538</v>
      </c>
      <c r="C28" s="349">
        <f t="shared" si="5"/>
        <v>9867.9146874999951</v>
      </c>
      <c r="D28" s="349">
        <f t="shared" si="5"/>
        <v>9648.9775275000065</v>
      </c>
      <c r="E28" s="349">
        <f t="shared" si="5"/>
        <v>10127.8511225</v>
      </c>
      <c r="F28" s="349">
        <f t="shared" si="5"/>
        <v>10643.385600000005</v>
      </c>
      <c r="G28" s="349">
        <f t="shared" si="5"/>
        <v>9852.165770735759</v>
      </c>
      <c r="H28" s="349">
        <f t="shared" si="5"/>
        <v>9816.1891899999955</v>
      </c>
      <c r="I28" s="349">
        <f t="shared" si="5"/>
        <v>9827.6452999999947</v>
      </c>
      <c r="J28" s="349">
        <f t="shared" si="5"/>
        <v>9467.7835050000031</v>
      </c>
      <c r="K28" s="349">
        <f t="shared" si="5"/>
        <v>6606.081865000001</v>
      </c>
      <c r="L28" s="349">
        <f t="shared" si="5"/>
        <v>7928.402463031849</v>
      </c>
      <c r="M28" s="349">
        <f t="shared" si="5"/>
        <v>7900.9119730286266</v>
      </c>
      <c r="N28" s="349">
        <f t="shared" si="5"/>
        <v>7713.3206754448465</v>
      </c>
      <c r="O28" s="349">
        <f t="shared" si="5"/>
        <v>7675.0127594179639</v>
      </c>
      <c r="P28" s="349">
        <f t="shared" si="5"/>
        <v>7428.7198837260094</v>
      </c>
      <c r="Q28" s="349">
        <f t="shared" si="5"/>
        <v>7712.1568002248378</v>
      </c>
      <c r="R28" s="349">
        <f t="shared" si="5"/>
        <v>7696.0207723621852</v>
      </c>
      <c r="S28" s="349">
        <f t="shared" si="5"/>
        <v>7967.550620061209</v>
      </c>
      <c r="T28" s="349">
        <f t="shared" si="5"/>
        <v>7698.7248684504384</v>
      </c>
      <c r="U28" s="349">
        <f t="shared" si="5"/>
        <v>7595.1109350884708</v>
      </c>
      <c r="V28" s="349">
        <f t="shared" si="5"/>
        <v>7454.890530967722</v>
      </c>
      <c r="W28" s="349">
        <f t="shared" si="5"/>
        <v>7439.079403117842</v>
      </c>
      <c r="X28" s="349">
        <f t="shared" si="5"/>
        <v>7417.3679573268337</v>
      </c>
      <c r="Y28" s="349">
        <f t="shared" si="5"/>
        <v>7266.1533031314302</v>
      </c>
      <c r="Z28" s="349">
        <f t="shared" si="5"/>
        <v>7209.1869100733638</v>
      </c>
      <c r="AA28" s="349">
        <f t="shared" si="5"/>
        <v>7204.2178918243162</v>
      </c>
      <c r="AB28" s="349">
        <f t="shared" si="5"/>
        <v>7248.5380992824112</v>
      </c>
      <c r="AC28" s="349">
        <f t="shared" si="5"/>
        <v>7280.01622753834</v>
      </c>
      <c r="AD28" s="349">
        <f t="shared" si="5"/>
        <v>7321.426286717201</v>
      </c>
      <c r="AE28" s="349">
        <f t="shared" si="5"/>
        <v>7353.3289398416518</v>
      </c>
      <c r="AF28" s="349">
        <f t="shared" si="5"/>
        <v>7335.1495800206467</v>
      </c>
      <c r="AG28" s="349">
        <f t="shared" si="5"/>
        <v>7333.3864768812737</v>
      </c>
      <c r="AH28" s="349">
        <f t="shared" si="5"/>
        <v>7345.2312397452133</v>
      </c>
      <c r="AI28" s="349">
        <f t="shared" si="5"/>
        <v>7297.1190416441741</v>
      </c>
      <c r="AJ28" s="349">
        <f t="shared" si="5"/>
        <v>7257.3998602590646</v>
      </c>
      <c r="AK28" s="349">
        <f t="shared" si="5"/>
        <v>7219.4795595706055</v>
      </c>
      <c r="AL28" s="349">
        <f t="shared" si="5"/>
        <v>7219.2699371475119</v>
      </c>
      <c r="AM28" s="349">
        <f t="shared" si="5"/>
        <v>7254.3997677506577</v>
      </c>
      <c r="AN28" s="349">
        <f t="shared" si="5"/>
        <v>7231.5784194574244</v>
      </c>
      <c r="AO28" s="349">
        <f t="shared" si="5"/>
        <v>7243.5625641559627</v>
      </c>
      <c r="AP28" s="349">
        <f t="shared" si="5"/>
        <v>7247.3443922419801</v>
      </c>
      <c r="AQ28" s="349">
        <f t="shared" si="5"/>
        <v>7312.8010377543715</v>
      </c>
      <c r="AR28" s="349">
        <f t="shared" si="5"/>
        <v>7366.897266932363</v>
      </c>
      <c r="AS28" s="349">
        <f t="shared" si="5"/>
        <v>7420.4702162312969</v>
      </c>
      <c r="AT28" s="349">
        <f t="shared" si="5"/>
        <v>7497.5750151156753</v>
      </c>
      <c r="AU28" s="349">
        <f t="shared" si="5"/>
        <v>7580.6971018915729</v>
      </c>
      <c r="AV28" s="349">
        <f t="shared" si="5"/>
        <v>7722.4899774987161</v>
      </c>
      <c r="AW28" s="349">
        <f t="shared" si="5"/>
        <v>7831.2009683697524</v>
      </c>
      <c r="AX28" s="349">
        <f t="shared" si="5"/>
        <v>7967.3923072853986</v>
      </c>
      <c r="AY28" s="349">
        <f t="shared" si="5"/>
        <v>8297.2114837811696</v>
      </c>
      <c r="AZ28" s="349">
        <f t="shared" si="5"/>
        <v>8411.7989411682229</v>
      </c>
    </row>
    <row r="29" spans="1:52" ht="12" customHeight="1" x14ac:dyDescent="0.35">
      <c r="A29" s="348" t="s">
        <v>2612</v>
      </c>
      <c r="B29" s="349">
        <f t="shared" si="5"/>
        <v>9540.3872779336962</v>
      </c>
      <c r="C29" s="349">
        <f t="shared" si="5"/>
        <v>8707.2786499999984</v>
      </c>
      <c r="D29" s="349">
        <f t="shared" si="5"/>
        <v>8605.4099799999985</v>
      </c>
      <c r="E29" s="349">
        <f t="shared" si="5"/>
        <v>8786.8781200000012</v>
      </c>
      <c r="F29" s="349">
        <f t="shared" si="5"/>
        <v>8973.2792799999988</v>
      </c>
      <c r="G29" s="349">
        <f t="shared" si="5"/>
        <v>8514.6362988278324</v>
      </c>
      <c r="H29" s="349">
        <f t="shared" si="5"/>
        <v>8602.6713599999985</v>
      </c>
      <c r="I29" s="349">
        <f t="shared" si="5"/>
        <v>8292.4154299999973</v>
      </c>
      <c r="J29" s="349">
        <f t="shared" si="5"/>
        <v>7799.7553299999981</v>
      </c>
      <c r="K29" s="349">
        <f t="shared" si="5"/>
        <v>5625.0198099999998</v>
      </c>
      <c r="L29" s="349">
        <f t="shared" si="5"/>
        <v>6992.2952154644745</v>
      </c>
      <c r="M29" s="349">
        <f t="shared" si="5"/>
        <v>7042.1414239261239</v>
      </c>
      <c r="N29" s="349">
        <f t="shared" si="5"/>
        <v>7160.1681210159832</v>
      </c>
      <c r="O29" s="349">
        <f t="shared" si="5"/>
        <v>6861.9550607088331</v>
      </c>
      <c r="P29" s="349">
        <f t="shared" si="5"/>
        <v>6791.4645912842052</v>
      </c>
      <c r="Q29" s="349">
        <f t="shared" si="5"/>
        <v>6897.1243651062214</v>
      </c>
      <c r="R29" s="349">
        <f t="shared" si="5"/>
        <v>6864.9169750020883</v>
      </c>
      <c r="S29" s="349">
        <f t="shared" si="5"/>
        <v>6939.3427290076443</v>
      </c>
      <c r="T29" s="349">
        <f t="shared" si="5"/>
        <v>6462.1400955901854</v>
      </c>
      <c r="U29" s="349">
        <f t="shared" si="5"/>
        <v>6369.3910871913622</v>
      </c>
      <c r="V29" s="349">
        <f t="shared" si="5"/>
        <v>6247.5777443129018</v>
      </c>
      <c r="W29" s="349">
        <f t="shared" si="5"/>
        <v>6221.4971785570369</v>
      </c>
      <c r="X29" s="349">
        <f t="shared" si="5"/>
        <v>6125.3959095999035</v>
      </c>
      <c r="Y29" s="349">
        <f t="shared" si="5"/>
        <v>6027.8793967923548</v>
      </c>
      <c r="Z29" s="349">
        <f t="shared" si="5"/>
        <v>5981.9861834037793</v>
      </c>
      <c r="AA29" s="349">
        <f t="shared" si="5"/>
        <v>5961.6952409893829</v>
      </c>
      <c r="AB29" s="349">
        <f t="shared" si="5"/>
        <v>5961.3057542682609</v>
      </c>
      <c r="AC29" s="349">
        <f t="shared" si="5"/>
        <v>5959.9234125469684</v>
      </c>
      <c r="AD29" s="349">
        <f t="shared" si="5"/>
        <v>5956.5142221179212</v>
      </c>
      <c r="AE29" s="349">
        <f t="shared" si="5"/>
        <v>5913.7979825265511</v>
      </c>
      <c r="AF29" s="349">
        <f t="shared" si="5"/>
        <v>5838.1613002554932</v>
      </c>
      <c r="AG29" s="349">
        <f t="shared" si="5"/>
        <v>5788.9089733294149</v>
      </c>
      <c r="AH29" s="349">
        <f t="shared" si="5"/>
        <v>5685.0238923695551</v>
      </c>
      <c r="AI29" s="349">
        <f t="shared" si="5"/>
        <v>5565.1769572184776</v>
      </c>
      <c r="AJ29" s="349">
        <f t="shared" si="5"/>
        <v>5436.8616750164556</v>
      </c>
      <c r="AK29" s="349">
        <f t="shared" si="5"/>
        <v>5329.9053232430861</v>
      </c>
      <c r="AL29" s="349">
        <f t="shared" si="5"/>
        <v>5261.8515931271377</v>
      </c>
      <c r="AM29" s="349">
        <f t="shared" si="5"/>
        <v>5173.8567945437489</v>
      </c>
      <c r="AN29" s="349">
        <f t="shared" si="5"/>
        <v>5070.5449728914327</v>
      </c>
      <c r="AO29" s="349">
        <f t="shared" si="5"/>
        <v>4977.7607532872953</v>
      </c>
      <c r="AP29" s="349">
        <f t="shared" si="5"/>
        <v>4886.769826004811</v>
      </c>
      <c r="AQ29" s="349">
        <f t="shared" si="5"/>
        <v>4807.3428969788347</v>
      </c>
      <c r="AR29" s="349">
        <f t="shared" si="5"/>
        <v>4723.6576755181968</v>
      </c>
      <c r="AS29" s="349">
        <f t="shared" si="5"/>
        <v>4629.1384322980448</v>
      </c>
      <c r="AT29" s="349">
        <f t="shared" si="5"/>
        <v>4519.0184961961786</v>
      </c>
      <c r="AU29" s="349">
        <f t="shared" si="5"/>
        <v>4418.7848913002736</v>
      </c>
      <c r="AV29" s="349">
        <f t="shared" si="5"/>
        <v>4318.3084483500234</v>
      </c>
      <c r="AW29" s="349">
        <f t="shared" si="5"/>
        <v>4169.6913887777046</v>
      </c>
      <c r="AX29" s="349">
        <f t="shared" si="5"/>
        <v>3995.9003340646682</v>
      </c>
      <c r="AY29" s="349">
        <f t="shared" si="5"/>
        <v>3684.7851724580605</v>
      </c>
      <c r="AZ29" s="349">
        <f t="shared" si="5"/>
        <v>3550.3329248409414</v>
      </c>
    </row>
    <row r="30" spans="1:52" ht="12" customHeight="1" x14ac:dyDescent="0.35">
      <c r="A30" s="350" t="s">
        <v>2613</v>
      </c>
      <c r="B30" s="351">
        <f t="shared" si="5"/>
        <v>6.7473917602716442</v>
      </c>
      <c r="C30" s="351">
        <f t="shared" si="5"/>
        <v>13.80182250000002</v>
      </c>
      <c r="D30" s="351">
        <f t="shared" si="5"/>
        <v>7.0497125000006795</v>
      </c>
      <c r="E30" s="351">
        <f t="shared" si="5"/>
        <v>8.8278349999999737</v>
      </c>
      <c r="F30" s="351">
        <f t="shared" si="5"/>
        <v>23.711412500000097</v>
      </c>
      <c r="G30" s="351">
        <f t="shared" si="5"/>
        <v>26.15970117801945</v>
      </c>
      <c r="H30" s="351">
        <f t="shared" si="5"/>
        <v>70.088587500000145</v>
      </c>
      <c r="I30" s="351">
        <f t="shared" si="5"/>
        <v>66.250942499999042</v>
      </c>
      <c r="J30" s="351">
        <f t="shared" si="5"/>
        <v>135.11919750000013</v>
      </c>
      <c r="K30" s="351">
        <f t="shared" si="5"/>
        <v>86.884314999999972</v>
      </c>
      <c r="L30" s="351">
        <f t="shared" si="5"/>
        <v>113.47122505705516</v>
      </c>
      <c r="M30" s="351">
        <f t="shared" si="5"/>
        <v>114.17934139479792</v>
      </c>
      <c r="N30" s="351">
        <f t="shared" si="5"/>
        <v>97.754056898102377</v>
      </c>
      <c r="O30" s="351">
        <f t="shared" si="5"/>
        <v>87.309432028423103</v>
      </c>
      <c r="P30" s="351">
        <f t="shared" si="5"/>
        <v>85.794042688842438</v>
      </c>
      <c r="Q30" s="351">
        <f t="shared" si="5"/>
        <v>68.5848342653846</v>
      </c>
      <c r="R30" s="351">
        <f t="shared" si="5"/>
        <v>66.619140535956745</v>
      </c>
      <c r="S30" s="351">
        <f t="shared" si="5"/>
        <v>70.244627734877341</v>
      </c>
      <c r="T30" s="351">
        <f t="shared" si="5"/>
        <v>61.035519858598462</v>
      </c>
      <c r="U30" s="351">
        <f t="shared" si="5"/>
        <v>60.87770848157372</v>
      </c>
      <c r="V30" s="351">
        <f t="shared" si="5"/>
        <v>60.039331485208152</v>
      </c>
      <c r="W30" s="351">
        <f t="shared" si="5"/>
        <v>60.524906477977268</v>
      </c>
      <c r="X30" s="351">
        <f t="shared" si="5"/>
        <v>62.736211508826642</v>
      </c>
      <c r="Y30" s="351">
        <f t="shared" si="5"/>
        <v>74.528991002216301</v>
      </c>
      <c r="Z30" s="351">
        <f t="shared" si="5"/>
        <v>78.011562593052801</v>
      </c>
      <c r="AA30" s="351">
        <f t="shared" si="5"/>
        <v>79.237047982189907</v>
      </c>
      <c r="AB30" s="351">
        <f t="shared" si="5"/>
        <v>81.521513459363632</v>
      </c>
      <c r="AC30" s="351">
        <f t="shared" si="5"/>
        <v>83.61124255247843</v>
      </c>
      <c r="AD30" s="351">
        <f t="shared" si="5"/>
        <v>87.550334623015615</v>
      </c>
      <c r="AE30" s="351">
        <f t="shared" si="5"/>
        <v>90.21043956249207</v>
      </c>
      <c r="AF30" s="351">
        <f t="shared" si="5"/>
        <v>92.61815126674199</v>
      </c>
      <c r="AG30" s="351">
        <f t="shared" si="5"/>
        <v>92.929970181231496</v>
      </c>
      <c r="AH30" s="351">
        <f t="shared" si="5"/>
        <v>99.500795687284878</v>
      </c>
      <c r="AI30" s="351">
        <f t="shared" si="5"/>
        <v>106.28386073989169</v>
      </c>
      <c r="AJ30" s="351">
        <f t="shared" si="5"/>
        <v>119.60775174386399</v>
      </c>
      <c r="AK30" s="351">
        <f t="shared" si="5"/>
        <v>133.76498257954992</v>
      </c>
      <c r="AL30" s="351">
        <f t="shared" si="5"/>
        <v>139.02792206359723</v>
      </c>
      <c r="AM30" s="351">
        <f t="shared" si="5"/>
        <v>167.23561503419376</v>
      </c>
      <c r="AN30" s="351">
        <f t="shared" si="5"/>
        <v>201.1872199502935</v>
      </c>
      <c r="AO30" s="351">
        <f t="shared" si="5"/>
        <v>239.22596157261992</v>
      </c>
      <c r="AP30" s="351">
        <f t="shared" si="5"/>
        <v>287.95449877416127</v>
      </c>
      <c r="AQ30" s="351">
        <f t="shared" si="5"/>
        <v>322.64627422485307</v>
      </c>
      <c r="AR30" s="351">
        <f t="shared" si="5"/>
        <v>382.27781353478372</v>
      </c>
      <c r="AS30" s="351">
        <f t="shared" si="5"/>
        <v>451.97403413092064</v>
      </c>
      <c r="AT30" s="351">
        <f t="shared" si="5"/>
        <v>569.22733295476871</v>
      </c>
      <c r="AU30" s="351">
        <f t="shared" si="5"/>
        <v>630.70659695384143</v>
      </c>
      <c r="AV30" s="351">
        <f t="shared" si="5"/>
        <v>747.73441985552415</v>
      </c>
      <c r="AW30" s="351">
        <f t="shared" si="5"/>
        <v>999.5007758345173</v>
      </c>
      <c r="AX30" s="351">
        <f t="shared" si="5"/>
        <v>1067.2359229469384</v>
      </c>
      <c r="AY30" s="351">
        <f t="shared" si="5"/>
        <v>1341.79655291581</v>
      </c>
      <c r="AZ30" s="351">
        <f t="shared" si="5"/>
        <v>1590.9875719689066</v>
      </c>
    </row>
    <row r="31" spans="1:52" ht="12" customHeight="1" x14ac:dyDescent="0.35">
      <c r="A31" s="348" t="s">
        <v>2614</v>
      </c>
      <c r="B31" s="349">
        <f t="shared" si="5"/>
        <v>6.7473917602716442</v>
      </c>
      <c r="C31" s="349">
        <f t="shared" si="5"/>
        <v>13.80182250000002</v>
      </c>
      <c r="D31" s="349">
        <f t="shared" si="5"/>
        <v>7.0497125000006795</v>
      </c>
      <c r="E31" s="349">
        <f t="shared" si="5"/>
        <v>8.8278349999999737</v>
      </c>
      <c r="F31" s="349">
        <f t="shared" si="5"/>
        <v>23.711412500000097</v>
      </c>
      <c r="G31" s="349">
        <f t="shared" si="5"/>
        <v>26.15970117801945</v>
      </c>
      <c r="H31" s="349">
        <f t="shared" si="5"/>
        <v>70.088587500000145</v>
      </c>
      <c r="I31" s="349">
        <f t="shared" si="5"/>
        <v>66.250942499999042</v>
      </c>
      <c r="J31" s="349">
        <f t="shared" si="5"/>
        <v>135.11919750000013</v>
      </c>
      <c r="K31" s="349">
        <f t="shared" si="5"/>
        <v>86.884314999999972</v>
      </c>
      <c r="L31" s="349">
        <f t="shared" si="5"/>
        <v>113.47122505705516</v>
      </c>
      <c r="M31" s="349">
        <f t="shared" si="5"/>
        <v>114.17934139479792</v>
      </c>
      <c r="N31" s="349">
        <f t="shared" si="5"/>
        <v>97.754056898102377</v>
      </c>
      <c r="O31" s="349">
        <f t="shared" si="5"/>
        <v>87.309432028423103</v>
      </c>
      <c r="P31" s="349">
        <f t="shared" si="5"/>
        <v>85.794042688842438</v>
      </c>
      <c r="Q31" s="349">
        <f t="shared" si="5"/>
        <v>68.5848342653846</v>
      </c>
      <c r="R31" s="349">
        <f t="shared" si="5"/>
        <v>66.619140535956745</v>
      </c>
      <c r="S31" s="349">
        <f t="shared" si="5"/>
        <v>70.106410840758684</v>
      </c>
      <c r="T31" s="349">
        <f t="shared" si="5"/>
        <v>60.699746774528379</v>
      </c>
      <c r="U31" s="349">
        <f t="shared" si="5"/>
        <v>60.224098828401644</v>
      </c>
      <c r="V31" s="349">
        <f t="shared" si="5"/>
        <v>59.302841820489881</v>
      </c>
      <c r="W31" s="349">
        <f t="shared" si="5"/>
        <v>59.690739567369185</v>
      </c>
      <c r="X31" s="349">
        <f t="shared" si="5"/>
        <v>61.776469291418373</v>
      </c>
      <c r="Y31" s="349">
        <f t="shared" si="5"/>
        <v>73.40877860546064</v>
      </c>
      <c r="Z31" s="349">
        <f t="shared" si="5"/>
        <v>73.474125582878102</v>
      </c>
      <c r="AA31" s="349">
        <f t="shared" si="5"/>
        <v>74.4528729247874</v>
      </c>
      <c r="AB31" s="349">
        <f t="shared" si="5"/>
        <v>76.504364477018882</v>
      </c>
      <c r="AC31" s="349">
        <f t="shared" si="5"/>
        <v>77.950441815034011</v>
      </c>
      <c r="AD31" s="349">
        <f t="shared" si="5"/>
        <v>81.862746912451485</v>
      </c>
      <c r="AE31" s="349">
        <f t="shared" si="5"/>
        <v>84.292947522849133</v>
      </c>
      <c r="AF31" s="349">
        <f t="shared" si="5"/>
        <v>86.585230787795481</v>
      </c>
      <c r="AG31" s="349">
        <f t="shared" si="5"/>
        <v>86.86328228925403</v>
      </c>
      <c r="AH31" s="349">
        <f t="shared" si="5"/>
        <v>93.388405558522621</v>
      </c>
      <c r="AI31" s="349">
        <f t="shared" si="5"/>
        <v>100.18280774849075</v>
      </c>
      <c r="AJ31" s="349">
        <f t="shared" si="5"/>
        <v>113.50995625351594</v>
      </c>
      <c r="AK31" s="349">
        <f t="shared" si="5"/>
        <v>127.68209868076028</v>
      </c>
      <c r="AL31" s="349">
        <f t="shared" si="5"/>
        <v>132.89352319791948</v>
      </c>
      <c r="AM31" s="349">
        <f t="shared" si="5"/>
        <v>161.10923692223071</v>
      </c>
      <c r="AN31" s="349">
        <f t="shared" si="5"/>
        <v>195.10219463387003</v>
      </c>
      <c r="AO31" s="349">
        <f t="shared" si="5"/>
        <v>233.1995865951111</v>
      </c>
      <c r="AP31" s="349">
        <f t="shared" si="5"/>
        <v>281.71778053155447</v>
      </c>
      <c r="AQ31" s="349">
        <f t="shared" si="5"/>
        <v>316.4524562145595</v>
      </c>
      <c r="AR31" s="349">
        <f t="shared" si="5"/>
        <v>376.11530827015673</v>
      </c>
      <c r="AS31" s="349">
        <f t="shared" si="5"/>
        <v>445.86749198955221</v>
      </c>
      <c r="AT31" s="349">
        <f t="shared" si="5"/>
        <v>563.13883162051377</v>
      </c>
      <c r="AU31" s="349">
        <f t="shared" si="5"/>
        <v>624.63754562210795</v>
      </c>
      <c r="AV31" s="349">
        <f t="shared" si="5"/>
        <v>741.66020391066093</v>
      </c>
      <c r="AW31" s="349">
        <f t="shared" si="5"/>
        <v>993.4270352813129</v>
      </c>
      <c r="AX31" s="349">
        <f t="shared" si="5"/>
        <v>1061.1803320216666</v>
      </c>
      <c r="AY31" s="349">
        <f t="shared" si="5"/>
        <v>1335.7322545966113</v>
      </c>
      <c r="AZ31" s="349">
        <f t="shared" si="5"/>
        <v>1584.7409586833082</v>
      </c>
    </row>
    <row r="32" spans="1:52" ht="12" customHeight="1" x14ac:dyDescent="0.35">
      <c r="A32" s="348" t="s">
        <v>2615</v>
      </c>
      <c r="B32" s="349">
        <f t="shared" ref="B32:AZ37" si="6">B114-B73</f>
        <v>0</v>
      </c>
      <c r="C32" s="349">
        <f t="shared" si="6"/>
        <v>0</v>
      </c>
      <c r="D32" s="349">
        <f t="shared" si="6"/>
        <v>0</v>
      </c>
      <c r="E32" s="349">
        <f t="shared" si="6"/>
        <v>0</v>
      </c>
      <c r="F32" s="349">
        <f t="shared" si="6"/>
        <v>0</v>
      </c>
      <c r="G32" s="349">
        <f t="shared" si="6"/>
        <v>0</v>
      </c>
      <c r="H32" s="349">
        <f t="shared" si="6"/>
        <v>0</v>
      </c>
      <c r="I32" s="349">
        <f t="shared" si="6"/>
        <v>0</v>
      </c>
      <c r="J32" s="349">
        <f t="shared" si="6"/>
        <v>0</v>
      </c>
      <c r="K32" s="349">
        <f t="shared" si="6"/>
        <v>0</v>
      </c>
      <c r="L32" s="349">
        <f t="shared" si="6"/>
        <v>0</v>
      </c>
      <c r="M32" s="349">
        <f t="shared" si="6"/>
        <v>0</v>
      </c>
      <c r="N32" s="349">
        <f t="shared" si="6"/>
        <v>0</v>
      </c>
      <c r="O32" s="349">
        <f t="shared" si="6"/>
        <v>0</v>
      </c>
      <c r="P32" s="349">
        <f t="shared" si="6"/>
        <v>0</v>
      </c>
      <c r="Q32" s="349">
        <f t="shared" si="6"/>
        <v>0</v>
      </c>
      <c r="R32" s="349">
        <f t="shared" si="6"/>
        <v>0</v>
      </c>
      <c r="S32" s="349">
        <f t="shared" si="6"/>
        <v>0.13821689411866267</v>
      </c>
      <c r="T32" s="349">
        <f t="shared" si="6"/>
        <v>0.33577308407008638</v>
      </c>
      <c r="U32" s="349">
        <f t="shared" si="6"/>
        <v>0.6536096531720772</v>
      </c>
      <c r="V32" s="349">
        <f t="shared" si="6"/>
        <v>0.73648966471826971</v>
      </c>
      <c r="W32" s="349">
        <f t="shared" si="6"/>
        <v>0.83416691060808446</v>
      </c>
      <c r="X32" s="349">
        <f t="shared" si="6"/>
        <v>0.95974221740827537</v>
      </c>
      <c r="Y32" s="349">
        <f t="shared" si="6"/>
        <v>1.1202123967556616</v>
      </c>
      <c r="Z32" s="349">
        <f t="shared" si="6"/>
        <v>4.537437010174691</v>
      </c>
      <c r="AA32" s="349">
        <f t="shared" si="6"/>
        <v>4.7841750574024973</v>
      </c>
      <c r="AB32" s="349">
        <f t="shared" si="6"/>
        <v>5.0171489823447475</v>
      </c>
      <c r="AC32" s="349">
        <f t="shared" si="6"/>
        <v>5.6608007374444362</v>
      </c>
      <c r="AD32" s="349">
        <f t="shared" si="6"/>
        <v>5.687587710564129</v>
      </c>
      <c r="AE32" s="349">
        <f t="shared" si="6"/>
        <v>5.9174920396429407</v>
      </c>
      <c r="AF32" s="349">
        <f t="shared" si="6"/>
        <v>6.0329204789465125</v>
      </c>
      <c r="AG32" s="349">
        <f t="shared" si="6"/>
        <v>6.0666878919774705</v>
      </c>
      <c r="AH32" s="349">
        <f t="shared" si="6"/>
        <v>6.1123901287622537</v>
      </c>
      <c r="AI32" s="349">
        <f t="shared" si="6"/>
        <v>6.1010529914009508</v>
      </c>
      <c r="AJ32" s="349">
        <f t="shared" si="6"/>
        <v>6.0977954903480613</v>
      </c>
      <c r="AK32" s="349">
        <f t="shared" si="6"/>
        <v>6.082883898789655</v>
      </c>
      <c r="AL32" s="349">
        <f t="shared" si="6"/>
        <v>6.1343988656777473</v>
      </c>
      <c r="AM32" s="349">
        <f t="shared" si="6"/>
        <v>6.12637811196306</v>
      </c>
      <c r="AN32" s="349">
        <f t="shared" si="6"/>
        <v>6.0850253164234713</v>
      </c>
      <c r="AO32" s="349">
        <f t="shared" si="6"/>
        <v>6.02637497750883</v>
      </c>
      <c r="AP32" s="349">
        <f t="shared" si="6"/>
        <v>6.2367182426067442</v>
      </c>
      <c r="AQ32" s="349">
        <f t="shared" si="6"/>
        <v>6.1938180102935814</v>
      </c>
      <c r="AR32" s="349">
        <f t="shared" si="6"/>
        <v>6.1625052646269944</v>
      </c>
      <c r="AS32" s="349">
        <f t="shared" si="6"/>
        <v>6.1065421413684362</v>
      </c>
      <c r="AT32" s="349">
        <f t="shared" si="6"/>
        <v>6.0885013342550094</v>
      </c>
      <c r="AU32" s="349">
        <f t="shared" si="6"/>
        <v>6.0690513317334061</v>
      </c>
      <c r="AV32" s="349">
        <f t="shared" si="6"/>
        <v>6.0742159448631865</v>
      </c>
      <c r="AW32" s="349">
        <f t="shared" si="6"/>
        <v>6.0737405532042734</v>
      </c>
      <c r="AX32" s="349">
        <f t="shared" si="6"/>
        <v>6.0555909252718463</v>
      </c>
      <c r="AY32" s="349">
        <f t="shared" si="6"/>
        <v>6.0642983191988309</v>
      </c>
      <c r="AZ32" s="349">
        <f t="shared" si="6"/>
        <v>6.2466132855984062</v>
      </c>
    </row>
    <row r="33" spans="1:52" ht="12" customHeight="1" x14ac:dyDescent="0.35">
      <c r="A33" s="352" t="s">
        <v>2616</v>
      </c>
      <c r="B33" s="353">
        <f t="shared" si="6"/>
        <v>340.03817125022584</v>
      </c>
      <c r="C33" s="353">
        <f t="shared" si="6"/>
        <v>357.16010999999992</v>
      </c>
      <c r="D33" s="353">
        <f t="shared" si="6"/>
        <v>342.11124500000028</v>
      </c>
      <c r="E33" s="353">
        <f t="shared" si="6"/>
        <v>363.51881499999939</v>
      </c>
      <c r="F33" s="353">
        <f t="shared" si="6"/>
        <v>248.42099250000152</v>
      </c>
      <c r="G33" s="353">
        <f t="shared" si="6"/>
        <v>227.94951181770872</v>
      </c>
      <c r="H33" s="353">
        <f t="shared" si="6"/>
        <v>193.88993249999947</v>
      </c>
      <c r="I33" s="353">
        <f t="shared" si="6"/>
        <v>178.42073250000027</v>
      </c>
      <c r="J33" s="353">
        <f t="shared" si="6"/>
        <v>166.55787000000075</v>
      </c>
      <c r="K33" s="353">
        <f t="shared" si="6"/>
        <v>450.33580750000027</v>
      </c>
      <c r="L33" s="353">
        <f t="shared" si="6"/>
        <v>293.64414992905228</v>
      </c>
      <c r="M33" s="353">
        <f t="shared" si="6"/>
        <v>339.77847232441803</v>
      </c>
      <c r="N33" s="353">
        <f t="shared" si="6"/>
        <v>450.57771336786385</v>
      </c>
      <c r="O33" s="353">
        <f t="shared" si="6"/>
        <v>365.17017987455228</v>
      </c>
      <c r="P33" s="353">
        <f t="shared" si="6"/>
        <v>383.3317836799136</v>
      </c>
      <c r="Q33" s="353">
        <f t="shared" si="6"/>
        <v>513.42462972724638</v>
      </c>
      <c r="R33" s="353">
        <f t="shared" si="6"/>
        <v>525.27348181114735</v>
      </c>
      <c r="S33" s="353">
        <f t="shared" si="6"/>
        <v>537.11215258767652</v>
      </c>
      <c r="T33" s="353">
        <f t="shared" si="6"/>
        <v>546.87116304090659</v>
      </c>
      <c r="U33" s="353">
        <f t="shared" si="6"/>
        <v>546.46014109544672</v>
      </c>
      <c r="V33" s="353">
        <f t="shared" si="6"/>
        <v>539.81173206689152</v>
      </c>
      <c r="W33" s="353">
        <f t="shared" si="6"/>
        <v>540.98702005172629</v>
      </c>
      <c r="X33" s="353">
        <f t="shared" si="6"/>
        <v>553.08902556641885</v>
      </c>
      <c r="Y33" s="353">
        <f t="shared" si="6"/>
        <v>660.66250248155927</v>
      </c>
      <c r="Z33" s="353">
        <f t="shared" si="6"/>
        <v>665.62237028485674</v>
      </c>
      <c r="AA33" s="353">
        <f t="shared" si="6"/>
        <v>674.12508477098049</v>
      </c>
      <c r="AB33" s="353">
        <f t="shared" si="6"/>
        <v>678.88307331134069</v>
      </c>
      <c r="AC33" s="353">
        <f t="shared" si="6"/>
        <v>685.06356663721749</v>
      </c>
      <c r="AD33" s="353">
        <f t="shared" si="6"/>
        <v>689.61430926023399</v>
      </c>
      <c r="AE33" s="353">
        <f t="shared" si="6"/>
        <v>692.6719271277816</v>
      </c>
      <c r="AF33" s="353">
        <f t="shared" si="6"/>
        <v>695.15878256082112</v>
      </c>
      <c r="AG33" s="353">
        <f t="shared" si="6"/>
        <v>693.32527378971793</v>
      </c>
      <c r="AH33" s="353">
        <f t="shared" si="6"/>
        <v>697.29927264257992</v>
      </c>
      <c r="AI33" s="353">
        <f t="shared" si="6"/>
        <v>695.13799509533965</v>
      </c>
      <c r="AJ33" s="353">
        <f t="shared" si="6"/>
        <v>695.56096990385026</v>
      </c>
      <c r="AK33" s="353">
        <f t="shared" si="6"/>
        <v>698.53471880457482</v>
      </c>
      <c r="AL33" s="353">
        <f t="shared" si="6"/>
        <v>712.93962668700681</v>
      </c>
      <c r="AM33" s="353">
        <f t="shared" si="6"/>
        <v>723.59439689669239</v>
      </c>
      <c r="AN33" s="353">
        <f t="shared" si="6"/>
        <v>752.78142275441121</v>
      </c>
      <c r="AO33" s="353">
        <f t="shared" si="6"/>
        <v>768.34743650662676</v>
      </c>
      <c r="AP33" s="353">
        <f t="shared" si="6"/>
        <v>789.61551365412151</v>
      </c>
      <c r="AQ33" s="353">
        <f t="shared" si="6"/>
        <v>802.70668451335109</v>
      </c>
      <c r="AR33" s="353">
        <f t="shared" si="6"/>
        <v>828.4726972367398</v>
      </c>
      <c r="AS33" s="353">
        <f t="shared" si="6"/>
        <v>849.28384341591368</v>
      </c>
      <c r="AT33" s="353">
        <f t="shared" si="6"/>
        <v>870.82689623146086</v>
      </c>
      <c r="AU33" s="353">
        <f t="shared" si="6"/>
        <v>890.20204929012539</v>
      </c>
      <c r="AV33" s="353">
        <f t="shared" si="6"/>
        <v>911.38620903251467</v>
      </c>
      <c r="AW33" s="353">
        <f t="shared" si="6"/>
        <v>934.96928428823117</v>
      </c>
      <c r="AX33" s="353">
        <f t="shared" si="6"/>
        <v>950.95520358605233</v>
      </c>
      <c r="AY33" s="353">
        <f t="shared" si="6"/>
        <v>995.36384183003952</v>
      </c>
      <c r="AZ33" s="353">
        <f t="shared" si="6"/>
        <v>1031.4833208229375</v>
      </c>
    </row>
    <row r="34" spans="1:52" ht="12" customHeight="1" x14ac:dyDescent="0.35">
      <c r="A34" s="354" t="s">
        <v>2617</v>
      </c>
      <c r="B34" s="349">
        <f>B116-B75</f>
        <v>10423.719242950821</v>
      </c>
      <c r="C34" s="349">
        <f t="shared" si="6"/>
        <v>10600.095994999991</v>
      </c>
      <c r="D34" s="349">
        <f t="shared" si="6"/>
        <v>10455.901102499998</v>
      </c>
      <c r="E34" s="349">
        <f t="shared" si="6"/>
        <v>10750.974067499998</v>
      </c>
      <c r="F34" s="349">
        <f t="shared" si="6"/>
        <v>11247.4293275</v>
      </c>
      <c r="G34" s="349">
        <f t="shared" si="6"/>
        <v>11102.233696367291</v>
      </c>
      <c r="H34" s="349">
        <f t="shared" si="6"/>
        <v>11418.72011749999</v>
      </c>
      <c r="I34" s="349">
        <f t="shared" si="6"/>
        <v>11341.436107499985</v>
      </c>
      <c r="J34" s="349">
        <f t="shared" si="6"/>
        <v>10906.927482499994</v>
      </c>
      <c r="K34" s="349">
        <f t="shared" si="6"/>
        <v>8274.631744999997</v>
      </c>
      <c r="L34" s="349">
        <f t="shared" si="6"/>
        <v>9650.5234993866779</v>
      </c>
      <c r="M34" s="349">
        <f t="shared" si="6"/>
        <v>9941.7571257508826</v>
      </c>
      <c r="N34" s="349">
        <f t="shared" si="6"/>
        <v>9639.1986671515187</v>
      </c>
      <c r="O34" s="349">
        <f t="shared" si="6"/>
        <v>9339.9317177219782</v>
      </c>
      <c r="P34" s="349">
        <f t="shared" si="6"/>
        <v>9195.5771687067863</v>
      </c>
      <c r="Q34" s="349">
        <f t="shared" si="6"/>
        <v>9129.1567323282088</v>
      </c>
      <c r="R34" s="349">
        <f t="shared" si="6"/>
        <v>9046.3320487348901</v>
      </c>
      <c r="S34" s="349">
        <f t="shared" si="6"/>
        <v>9379.0992404913759</v>
      </c>
      <c r="T34" s="349">
        <f t="shared" si="6"/>
        <v>9241.6213457836438</v>
      </c>
      <c r="U34" s="349">
        <f t="shared" si="6"/>
        <v>9261.2787033376117</v>
      </c>
      <c r="V34" s="349">
        <f t="shared" si="6"/>
        <v>9191.7211061852377</v>
      </c>
      <c r="W34" s="349">
        <f t="shared" si="6"/>
        <v>9165.5335129189552</v>
      </c>
      <c r="X34" s="349">
        <f t="shared" si="6"/>
        <v>9192.1873011524222</v>
      </c>
      <c r="Y34" s="349">
        <f t="shared" si="6"/>
        <v>9157.5495060786179</v>
      </c>
      <c r="Z34" s="349">
        <f t="shared" si="6"/>
        <v>9077.8777457751821</v>
      </c>
      <c r="AA34" s="349">
        <f t="shared" si="6"/>
        <v>9062.1642992214584</v>
      </c>
      <c r="AB34" s="349">
        <f t="shared" si="6"/>
        <v>9083.2759393391316</v>
      </c>
      <c r="AC34" s="349">
        <f t="shared" si="6"/>
        <v>9103.1937060411256</v>
      </c>
      <c r="AD34" s="349">
        <f t="shared" si="6"/>
        <v>9122.1193031551629</v>
      </c>
      <c r="AE34" s="349">
        <f t="shared" si="6"/>
        <v>9144.025095233812</v>
      </c>
      <c r="AF34" s="349">
        <f t="shared" si="6"/>
        <v>9137.5310066590719</v>
      </c>
      <c r="AG34" s="349">
        <f t="shared" si="6"/>
        <v>9130.7774436413292</v>
      </c>
      <c r="AH34" s="349">
        <f t="shared" si="6"/>
        <v>9161.2463049480775</v>
      </c>
      <c r="AI34" s="349">
        <f t="shared" si="6"/>
        <v>9141.7615200585369</v>
      </c>
      <c r="AJ34" s="349">
        <f t="shared" si="6"/>
        <v>9125.4466513738098</v>
      </c>
      <c r="AK34" s="349">
        <f t="shared" si="6"/>
        <v>9105.8244940730128</v>
      </c>
      <c r="AL34" s="349">
        <f t="shared" si="6"/>
        <v>9110.8033643745221</v>
      </c>
      <c r="AM34" s="349">
        <f t="shared" si="6"/>
        <v>9156.663630880872</v>
      </c>
      <c r="AN34" s="349">
        <f t="shared" si="6"/>
        <v>9178.4107574674599</v>
      </c>
      <c r="AO34" s="349">
        <f t="shared" si="6"/>
        <v>9210.189903970464</v>
      </c>
      <c r="AP34" s="349">
        <f t="shared" si="6"/>
        <v>9277.4676807871419</v>
      </c>
      <c r="AQ34" s="349">
        <f t="shared" si="6"/>
        <v>9344.1172919727487</v>
      </c>
      <c r="AR34" s="349">
        <f t="shared" si="6"/>
        <v>9441.1228032202544</v>
      </c>
      <c r="AS34" s="349">
        <f t="shared" si="6"/>
        <v>9531.9643892068889</v>
      </c>
      <c r="AT34" s="349">
        <f t="shared" si="6"/>
        <v>9641.1422591234586</v>
      </c>
      <c r="AU34" s="349">
        <f t="shared" si="6"/>
        <v>9742.8333233183075</v>
      </c>
      <c r="AV34" s="349">
        <f t="shared" si="6"/>
        <v>9905.5984427775111</v>
      </c>
      <c r="AW34" s="349">
        <f t="shared" si="6"/>
        <v>10081.524251843091</v>
      </c>
      <c r="AX34" s="349">
        <f t="shared" si="6"/>
        <v>10235.682331452814</v>
      </c>
      <c r="AY34" s="349">
        <f t="shared" si="6"/>
        <v>10626.880272501574</v>
      </c>
      <c r="AZ34" s="349">
        <f t="shared" si="6"/>
        <v>10861.480539556022</v>
      </c>
    </row>
    <row r="35" spans="1:52" ht="12" customHeight="1" x14ac:dyDescent="0.35">
      <c r="A35" s="355" t="s">
        <v>2062</v>
      </c>
      <c r="B35" s="356">
        <f t="shared" si="6"/>
        <v>0</v>
      </c>
      <c r="C35" s="356">
        <f t="shared" si="6"/>
        <v>0</v>
      </c>
      <c r="D35" s="356">
        <f t="shared" si="6"/>
        <v>0</v>
      </c>
      <c r="E35" s="356">
        <f t="shared" si="6"/>
        <v>0</v>
      </c>
      <c r="F35" s="356">
        <f t="shared" si="6"/>
        <v>0</v>
      </c>
      <c r="G35" s="356">
        <f t="shared" si="6"/>
        <v>0</v>
      </c>
      <c r="H35" s="356">
        <f t="shared" si="6"/>
        <v>0</v>
      </c>
      <c r="I35" s="356">
        <f t="shared" si="6"/>
        <v>0</v>
      </c>
      <c r="J35" s="356">
        <f t="shared" si="6"/>
        <v>0</v>
      </c>
      <c r="K35" s="356">
        <f t="shared" si="6"/>
        <v>0</v>
      </c>
      <c r="L35" s="356">
        <f t="shared" si="6"/>
        <v>0</v>
      </c>
      <c r="M35" s="356">
        <f t="shared" si="6"/>
        <v>0</v>
      </c>
      <c r="N35" s="356">
        <f t="shared" si="6"/>
        <v>0</v>
      </c>
      <c r="O35" s="356">
        <f t="shared" si="6"/>
        <v>0</v>
      </c>
      <c r="P35" s="356">
        <f t="shared" si="6"/>
        <v>0</v>
      </c>
      <c r="Q35" s="356">
        <f t="shared" si="6"/>
        <v>0</v>
      </c>
      <c r="R35" s="356">
        <f t="shared" si="6"/>
        <v>0</v>
      </c>
      <c r="S35" s="356">
        <f t="shared" si="6"/>
        <v>0</v>
      </c>
      <c r="T35" s="356">
        <f t="shared" si="6"/>
        <v>0</v>
      </c>
      <c r="U35" s="356">
        <f t="shared" si="6"/>
        <v>0</v>
      </c>
      <c r="V35" s="356">
        <f t="shared" si="6"/>
        <v>0</v>
      </c>
      <c r="W35" s="356">
        <f t="shared" si="6"/>
        <v>0</v>
      </c>
      <c r="X35" s="356">
        <f t="shared" si="6"/>
        <v>0</v>
      </c>
      <c r="Y35" s="356">
        <f t="shared" si="6"/>
        <v>1.0222061842113417E-5</v>
      </c>
      <c r="Z35" s="356">
        <f t="shared" si="6"/>
        <v>3.6516288488710087E-5</v>
      </c>
      <c r="AA35" s="356">
        <f t="shared" si="6"/>
        <v>9.002952119042021E-5</v>
      </c>
      <c r="AB35" s="356">
        <f t="shared" si="6"/>
        <v>1.8557205227029443E-4</v>
      </c>
      <c r="AC35" s="356">
        <f t="shared" si="6"/>
        <v>3.5132693578882989E-4</v>
      </c>
      <c r="AD35" s="356">
        <f t="shared" si="6"/>
        <v>6.3990358014255275E-4</v>
      </c>
      <c r="AE35" s="356">
        <f t="shared" si="6"/>
        <v>1.2306071063722039E-3</v>
      </c>
      <c r="AF35" s="356">
        <f t="shared" si="6"/>
        <v>2.1675514554086975E-3</v>
      </c>
      <c r="AG35" s="356">
        <f t="shared" si="6"/>
        <v>6.6047682649723908E-3</v>
      </c>
      <c r="AH35" s="356">
        <f t="shared" si="6"/>
        <v>2.0403606626617506E-2</v>
      </c>
      <c r="AI35" s="356">
        <f t="shared" si="6"/>
        <v>3.6457857401654713E-2</v>
      </c>
      <c r="AJ35" s="356">
        <f t="shared" si="6"/>
        <v>7.4682166782394505E-2</v>
      </c>
      <c r="AK35" s="356">
        <f t="shared" si="6"/>
        <v>0.14166784337846347</v>
      </c>
      <c r="AL35" s="356">
        <f t="shared" si="6"/>
        <v>0.26813741685889958</v>
      </c>
      <c r="AM35" s="356">
        <f t="shared" si="6"/>
        <v>0.60668461569378485</v>
      </c>
      <c r="AN35" s="356">
        <f t="shared" si="6"/>
        <v>1.0828986413324297</v>
      </c>
      <c r="AO35" s="356">
        <f t="shared" si="6"/>
        <v>1.8834635197824579</v>
      </c>
      <c r="AP35" s="356">
        <f t="shared" si="6"/>
        <v>3.343690691460369</v>
      </c>
      <c r="AQ35" s="356">
        <f t="shared" si="6"/>
        <v>5.4589815153623658</v>
      </c>
      <c r="AR35" s="356">
        <f t="shared" si="6"/>
        <v>8.9566171907299292</v>
      </c>
      <c r="AS35" s="356">
        <f t="shared" si="6"/>
        <v>13.506033736939203</v>
      </c>
      <c r="AT35" s="356">
        <f t="shared" si="6"/>
        <v>20.563973188383642</v>
      </c>
      <c r="AU35" s="356">
        <f t="shared" si="6"/>
        <v>28.717817963843409</v>
      </c>
      <c r="AV35" s="356">
        <f t="shared" si="6"/>
        <v>41.51656966911159</v>
      </c>
      <c r="AW35" s="356">
        <f t="shared" si="6"/>
        <v>62.502801212240755</v>
      </c>
      <c r="AX35" s="356">
        <f t="shared" si="6"/>
        <v>85.901790436830623</v>
      </c>
      <c r="AY35" s="356">
        <f t="shared" si="6"/>
        <v>159.5568485813921</v>
      </c>
      <c r="AZ35" s="356">
        <f t="shared" si="6"/>
        <v>198.04221722239157</v>
      </c>
    </row>
    <row r="36" spans="1:52" ht="12" customHeight="1" x14ac:dyDescent="0.35">
      <c r="A36" s="344" t="s">
        <v>2618</v>
      </c>
      <c r="B36" s="345">
        <f t="shared" si="6"/>
        <v>60479.586856177411</v>
      </c>
      <c r="C36" s="345">
        <f t="shared" si="6"/>
        <v>59149.177807499975</v>
      </c>
      <c r="D36" s="345">
        <f t="shared" si="6"/>
        <v>57632.525206500024</v>
      </c>
      <c r="E36" s="345">
        <f t="shared" si="6"/>
        <v>60281.401429999998</v>
      </c>
      <c r="F36" s="345">
        <f t="shared" si="6"/>
        <v>60554.751716499959</v>
      </c>
      <c r="G36" s="345">
        <f t="shared" si="6"/>
        <v>57911.801117199255</v>
      </c>
      <c r="H36" s="345">
        <f t="shared" si="6"/>
        <v>58678.322612499971</v>
      </c>
      <c r="I36" s="345">
        <f t="shared" si="6"/>
        <v>57001.963140499953</v>
      </c>
      <c r="J36" s="345">
        <f t="shared" si="6"/>
        <v>53728.374081500006</v>
      </c>
      <c r="K36" s="345">
        <f t="shared" si="6"/>
        <v>39003.969099500006</v>
      </c>
      <c r="L36" s="345">
        <f t="shared" si="6"/>
        <v>47963.480715035141</v>
      </c>
      <c r="M36" s="345">
        <f t="shared" si="6"/>
        <v>48450.620529314452</v>
      </c>
      <c r="N36" s="345">
        <f t="shared" si="6"/>
        <v>47129.618304525095</v>
      </c>
      <c r="O36" s="345">
        <f t="shared" si="6"/>
        <v>45937.206045633538</v>
      </c>
      <c r="P36" s="345">
        <f t="shared" si="6"/>
        <v>45624.769890790798</v>
      </c>
      <c r="Q36" s="345">
        <f t="shared" si="6"/>
        <v>46557.378723813075</v>
      </c>
      <c r="R36" s="345">
        <f t="shared" si="6"/>
        <v>46555.386231509779</v>
      </c>
      <c r="S36" s="345">
        <f t="shared" si="6"/>
        <v>47669.811721737278</v>
      </c>
      <c r="T36" s="345">
        <f t="shared" si="6"/>
        <v>45563.595622715664</v>
      </c>
      <c r="U36" s="345">
        <f t="shared" si="6"/>
        <v>45114.965220988161</v>
      </c>
      <c r="V36" s="345">
        <f t="shared" si="6"/>
        <v>44391.145654031869</v>
      </c>
      <c r="W36" s="345">
        <f t="shared" si="6"/>
        <v>44259.994043253384</v>
      </c>
      <c r="X36" s="345">
        <f t="shared" si="6"/>
        <v>44023.313937040293</v>
      </c>
      <c r="Y36" s="345">
        <f t="shared" si="6"/>
        <v>43265.082553768705</v>
      </c>
      <c r="Z36" s="345">
        <f t="shared" si="6"/>
        <v>42966.385022770715</v>
      </c>
      <c r="AA36" s="345">
        <f t="shared" si="6"/>
        <v>42912.854143312899</v>
      </c>
      <c r="AB36" s="345">
        <f t="shared" si="6"/>
        <v>43042.322554778046</v>
      </c>
      <c r="AC36" s="345">
        <f t="shared" si="6"/>
        <v>43191.59026197713</v>
      </c>
      <c r="AD36" s="345">
        <f t="shared" si="6"/>
        <v>43321.035771240044</v>
      </c>
      <c r="AE36" s="345">
        <f t="shared" si="6"/>
        <v>43319.150400519167</v>
      </c>
      <c r="AF36" s="345">
        <f t="shared" si="6"/>
        <v>43060.812937846466</v>
      </c>
      <c r="AG36" s="345">
        <f t="shared" si="6"/>
        <v>42940.827125878008</v>
      </c>
      <c r="AH36" s="345">
        <f t="shared" si="6"/>
        <v>42738.146092003932</v>
      </c>
      <c r="AI36" s="345">
        <f t="shared" si="6"/>
        <v>42258.711976202118</v>
      </c>
      <c r="AJ36" s="345">
        <f t="shared" si="6"/>
        <v>41779.229132894674</v>
      </c>
      <c r="AK36" s="345">
        <f t="shared" si="6"/>
        <v>41367.56828323134</v>
      </c>
      <c r="AL36" s="345">
        <f t="shared" si="6"/>
        <v>41187.468942408894</v>
      </c>
      <c r="AM36" s="345">
        <f t="shared" si="6"/>
        <v>41056.113319864686</v>
      </c>
      <c r="AN36" s="345">
        <f t="shared" si="6"/>
        <v>40693.121469039412</v>
      </c>
      <c r="AO36" s="345">
        <f t="shared" si="6"/>
        <v>40472.336408938427</v>
      </c>
      <c r="AP36" s="345">
        <f t="shared" si="6"/>
        <v>40294.621612798997</v>
      </c>
      <c r="AQ36" s="345">
        <f t="shared" si="6"/>
        <v>40233.84504722838</v>
      </c>
      <c r="AR36" s="345">
        <f t="shared" si="6"/>
        <v>40198.841048002694</v>
      </c>
      <c r="AS36" s="345">
        <f t="shared" si="6"/>
        <v>40091.275541794006</v>
      </c>
      <c r="AT36" s="345">
        <f t="shared" si="6"/>
        <v>39945.165840538502</v>
      </c>
      <c r="AU36" s="345">
        <f t="shared" si="6"/>
        <v>39839.140796267762</v>
      </c>
      <c r="AV36" s="345">
        <f t="shared" si="6"/>
        <v>39888.399123677096</v>
      </c>
      <c r="AW36" s="345">
        <f t="shared" si="6"/>
        <v>39734.220794665962</v>
      </c>
      <c r="AX36" s="345">
        <f t="shared" si="6"/>
        <v>39494.721647896949</v>
      </c>
      <c r="AY36" s="345">
        <f t="shared" si="6"/>
        <v>39328.643751608244</v>
      </c>
      <c r="AZ36" s="345">
        <f t="shared" si="6"/>
        <v>39143.486173035744</v>
      </c>
    </row>
    <row r="37" spans="1:52" ht="12" customHeight="1" x14ac:dyDescent="0.35">
      <c r="A37" s="357" t="s">
        <v>2795</v>
      </c>
      <c r="B37" s="331">
        <f t="shared" si="6"/>
        <v>51829.875354081989</v>
      </c>
      <c r="C37" s="331">
        <f t="shared" ref="C37:AZ38" si="7">C119-C78</f>
        <v>50167.537255333715</v>
      </c>
      <c r="D37" s="331">
        <f t="shared" si="7"/>
        <v>48990.985480961586</v>
      </c>
      <c r="E37" s="331">
        <f t="shared" si="7"/>
        <v>51175.890606803572</v>
      </c>
      <c r="F37" s="331">
        <f t="shared" si="7"/>
        <v>51143.651453268874</v>
      </c>
      <c r="G37" s="331">
        <f t="shared" si="7"/>
        <v>48899.443037431032</v>
      </c>
      <c r="H37" s="331">
        <f t="shared" si="7"/>
        <v>49007.529992829252</v>
      </c>
      <c r="I37" s="331">
        <f t="shared" si="7"/>
        <v>47560.251978748827</v>
      </c>
      <c r="J37" s="331">
        <f t="shared" si="7"/>
        <v>44495.25920069142</v>
      </c>
      <c r="K37" s="331">
        <f t="shared" si="7"/>
        <v>31829.614133548112</v>
      </c>
      <c r="L37" s="331">
        <f t="shared" si="7"/>
        <v>39894.611833089868</v>
      </c>
      <c r="M37" s="331">
        <f t="shared" si="7"/>
        <v>40133.652739466444</v>
      </c>
      <c r="N37" s="331">
        <f t="shared" si="7"/>
        <v>39180.758595514715</v>
      </c>
      <c r="O37" s="331">
        <f t="shared" si="7"/>
        <v>38435.144594301208</v>
      </c>
      <c r="P37" s="331">
        <f t="shared" si="7"/>
        <v>38372.536318280538</v>
      </c>
      <c r="Q37" s="331">
        <f t="shared" si="7"/>
        <v>39041.486588246364</v>
      </c>
      <c r="R37" s="331">
        <f t="shared" si="7"/>
        <v>39159.557962076855</v>
      </c>
      <c r="S37" s="331">
        <f t="shared" si="7"/>
        <v>39945.600573557458</v>
      </c>
      <c r="T37" s="331">
        <f t="shared" si="7"/>
        <v>37975.002543516865</v>
      </c>
      <c r="U37" s="331">
        <f t="shared" si="7"/>
        <v>37533.50794461339</v>
      </c>
      <c r="V37" s="331">
        <f t="shared" si="7"/>
        <v>36869.272528923473</v>
      </c>
      <c r="W37" s="331">
        <f t="shared" si="7"/>
        <v>36752.026924784223</v>
      </c>
      <c r="X37" s="331">
        <f t="shared" si="7"/>
        <v>36538.00344825405</v>
      </c>
      <c r="Y37" s="331">
        <f t="shared" si="7"/>
        <v>35806.327854681193</v>
      </c>
      <c r="Z37" s="331">
        <f t="shared" si="7"/>
        <v>35573.146912637807</v>
      </c>
      <c r="AA37" s="331">
        <f t="shared" si="7"/>
        <v>35534.755108739839</v>
      </c>
      <c r="AB37" s="331">
        <f t="shared" si="7"/>
        <v>35659.976427502166</v>
      </c>
      <c r="AC37" s="331">
        <f t="shared" si="7"/>
        <v>35798.335257463739</v>
      </c>
      <c r="AD37" s="331">
        <f t="shared" si="7"/>
        <v>35936.118753032715</v>
      </c>
      <c r="AE37" s="331">
        <f t="shared" si="7"/>
        <v>35933.006452314316</v>
      </c>
      <c r="AF37" s="331">
        <f t="shared" si="7"/>
        <v>35673.280923598584</v>
      </c>
      <c r="AG37" s="331">
        <f t="shared" si="7"/>
        <v>35557.286726095626</v>
      </c>
      <c r="AH37" s="331">
        <f t="shared" si="7"/>
        <v>35348.978798258468</v>
      </c>
      <c r="AI37" s="331">
        <f t="shared" si="7"/>
        <v>34858.057475434616</v>
      </c>
      <c r="AJ37" s="331">
        <f t="shared" si="7"/>
        <v>34394.352366309518</v>
      </c>
      <c r="AK37" s="331">
        <f t="shared" si="7"/>
        <v>33990.43799014089</v>
      </c>
      <c r="AL37" s="331">
        <f t="shared" si="7"/>
        <v>33797.30979360405</v>
      </c>
      <c r="AM37" s="331">
        <f t="shared" si="7"/>
        <v>33667.600738054731</v>
      </c>
      <c r="AN37" s="331">
        <f t="shared" si="7"/>
        <v>33302.449603425295</v>
      </c>
      <c r="AO37" s="331">
        <f t="shared" si="7"/>
        <v>33080.07407539041</v>
      </c>
      <c r="AP37" s="331">
        <f t="shared" si="7"/>
        <v>32926.39995244889</v>
      </c>
      <c r="AQ37" s="331">
        <f t="shared" si="7"/>
        <v>32840.922792320736</v>
      </c>
      <c r="AR37" s="331">
        <f t="shared" si="7"/>
        <v>32820.775504517376</v>
      </c>
      <c r="AS37" s="331">
        <f t="shared" si="7"/>
        <v>32715.036674276282</v>
      </c>
      <c r="AT37" s="331">
        <f t="shared" si="7"/>
        <v>32556.936847814344</v>
      </c>
      <c r="AU37" s="331">
        <f t="shared" si="7"/>
        <v>32419.778016663822</v>
      </c>
      <c r="AV37" s="331">
        <f t="shared" si="7"/>
        <v>32427.507967087538</v>
      </c>
      <c r="AW37" s="331">
        <f t="shared" si="7"/>
        <v>32258.873317062931</v>
      </c>
      <c r="AX37" s="331">
        <f t="shared" si="7"/>
        <v>31993.28324603181</v>
      </c>
      <c r="AY37" s="331">
        <f t="shared" si="7"/>
        <v>31801.066658767857</v>
      </c>
      <c r="AZ37" s="331">
        <f t="shared" si="7"/>
        <v>31582.514333664487</v>
      </c>
    </row>
    <row r="38" spans="1:52" ht="12" customHeight="1" x14ac:dyDescent="0.35">
      <c r="A38" s="358" t="s">
        <v>2796</v>
      </c>
      <c r="B38" s="333">
        <f t="shared" ref="B38" si="8">B120-B79</f>
        <v>8649.711502095417</v>
      </c>
      <c r="C38" s="333">
        <f t="shared" si="7"/>
        <v>8981.6405521662582</v>
      </c>
      <c r="D38" s="333">
        <f t="shared" si="7"/>
        <v>8641.5397255384378</v>
      </c>
      <c r="E38" s="333">
        <f t="shared" si="7"/>
        <v>9105.5108231964277</v>
      </c>
      <c r="F38" s="333">
        <f t="shared" si="7"/>
        <v>9411.1002632310829</v>
      </c>
      <c r="G38" s="333">
        <f t="shared" si="7"/>
        <v>9012.3580797682189</v>
      </c>
      <c r="H38" s="333">
        <f t="shared" si="7"/>
        <v>9670.7926196707213</v>
      </c>
      <c r="I38" s="333">
        <f t="shared" si="7"/>
        <v>9441.7111617511273</v>
      </c>
      <c r="J38" s="333">
        <f t="shared" si="7"/>
        <v>9233.1148808085836</v>
      </c>
      <c r="K38" s="333">
        <f t="shared" si="7"/>
        <v>7174.3549659518931</v>
      </c>
      <c r="L38" s="333">
        <f t="shared" si="7"/>
        <v>8068.8688819452691</v>
      </c>
      <c r="M38" s="333">
        <f t="shared" si="7"/>
        <v>8316.9677898480095</v>
      </c>
      <c r="N38" s="333">
        <f t="shared" si="7"/>
        <v>7948.8597090103758</v>
      </c>
      <c r="O38" s="333">
        <f t="shared" si="7"/>
        <v>7502.0614513323299</v>
      </c>
      <c r="P38" s="333">
        <f t="shared" si="7"/>
        <v>7252.2335725102557</v>
      </c>
      <c r="Q38" s="333">
        <f t="shared" si="7"/>
        <v>7515.8921355667135</v>
      </c>
      <c r="R38" s="333">
        <f t="shared" si="7"/>
        <v>7395.8282694329309</v>
      </c>
      <c r="S38" s="333">
        <f t="shared" si="7"/>
        <v>7724.2111481798229</v>
      </c>
      <c r="T38" s="333">
        <f t="shared" si="7"/>
        <v>7588.5930791988048</v>
      </c>
      <c r="U38" s="333">
        <f t="shared" si="7"/>
        <v>7581.4572763747647</v>
      </c>
      <c r="V38" s="333">
        <f t="shared" si="7"/>
        <v>7521.8731251083955</v>
      </c>
      <c r="W38" s="333">
        <f t="shared" si="7"/>
        <v>7507.9671184691615</v>
      </c>
      <c r="X38" s="333">
        <f t="shared" si="7"/>
        <v>7485.3104887862391</v>
      </c>
      <c r="Y38" s="333">
        <f t="shared" si="7"/>
        <v>7458.7546990875117</v>
      </c>
      <c r="Z38" s="333">
        <f t="shared" si="7"/>
        <v>7393.2381101329102</v>
      </c>
      <c r="AA38" s="333">
        <f t="shared" si="7"/>
        <v>7378.0990345730652</v>
      </c>
      <c r="AB38" s="333">
        <f t="shared" si="7"/>
        <v>7382.3461272758732</v>
      </c>
      <c r="AC38" s="333">
        <f t="shared" si="7"/>
        <v>7393.2550045133921</v>
      </c>
      <c r="AD38" s="333">
        <f t="shared" si="7"/>
        <v>7384.9170182073267</v>
      </c>
      <c r="AE38" s="333">
        <f t="shared" si="7"/>
        <v>7386.1439482048463</v>
      </c>
      <c r="AF38" s="333">
        <f t="shared" si="7"/>
        <v>7387.5320142478822</v>
      </c>
      <c r="AG38" s="333">
        <f t="shared" si="7"/>
        <v>7383.5403997823842</v>
      </c>
      <c r="AH38" s="333">
        <f t="shared" si="7"/>
        <v>7389.1672937454696</v>
      </c>
      <c r="AI38" s="333">
        <f t="shared" si="7"/>
        <v>7400.6545007675049</v>
      </c>
      <c r="AJ38" s="333">
        <f t="shared" si="7"/>
        <v>7384.8767665851574</v>
      </c>
      <c r="AK38" s="333">
        <f t="shared" si="7"/>
        <v>7377.1302930904449</v>
      </c>
      <c r="AL38" s="333">
        <f t="shared" si="7"/>
        <v>7390.1591488048407</v>
      </c>
      <c r="AM38" s="333">
        <f t="shared" si="7"/>
        <v>7388.5125818099623</v>
      </c>
      <c r="AN38" s="333">
        <f t="shared" si="7"/>
        <v>7390.671865614122</v>
      </c>
      <c r="AO38" s="333">
        <f t="shared" si="7"/>
        <v>7392.2623335480102</v>
      </c>
      <c r="AP38" s="333">
        <f t="shared" si="7"/>
        <v>7368.221660350101</v>
      </c>
      <c r="AQ38" s="333">
        <f t="shared" si="7"/>
        <v>7392.9222549076458</v>
      </c>
      <c r="AR38" s="333">
        <f t="shared" si="7"/>
        <v>7378.0655434853179</v>
      </c>
      <c r="AS38" s="333">
        <f t="shared" si="7"/>
        <v>7376.2388675177199</v>
      </c>
      <c r="AT38" s="333">
        <f t="shared" si="7"/>
        <v>7388.2289927241527</v>
      </c>
      <c r="AU38" s="333">
        <f t="shared" si="7"/>
        <v>7419.3627796039436</v>
      </c>
      <c r="AV38" s="333">
        <f t="shared" si="7"/>
        <v>7460.8911565895614</v>
      </c>
      <c r="AW38" s="333">
        <f t="shared" si="7"/>
        <v>7475.3474776030371</v>
      </c>
      <c r="AX38" s="333">
        <f t="shared" si="7"/>
        <v>7501.4384018651444</v>
      </c>
      <c r="AY38" s="333">
        <f t="shared" si="7"/>
        <v>7527.5770928403881</v>
      </c>
      <c r="AZ38" s="333">
        <f t="shared" si="7"/>
        <v>7560.9718393712556</v>
      </c>
    </row>
    <row r="39" spans="1:52" ht="12" customHeight="1" x14ac:dyDescent="0.35">
      <c r="A39" s="334"/>
      <c r="B39" s="335"/>
      <c r="C39" s="335"/>
      <c r="D39" s="335"/>
      <c r="E39" s="335"/>
      <c r="F39" s="335"/>
      <c r="G39" s="335"/>
      <c r="H39" s="335"/>
      <c r="I39" s="335"/>
      <c r="J39" s="335"/>
      <c r="K39" s="335"/>
      <c r="L39" s="335"/>
      <c r="M39" s="335"/>
      <c r="N39" s="335"/>
      <c r="O39" s="335"/>
      <c r="P39" s="335"/>
      <c r="Q39" s="335"/>
      <c r="R39" s="335"/>
      <c r="S39" s="335"/>
      <c r="T39" s="335"/>
      <c r="U39" s="335"/>
      <c r="V39" s="335"/>
      <c r="W39" s="335"/>
      <c r="X39" s="335"/>
      <c r="Y39" s="335"/>
      <c r="Z39" s="335"/>
      <c r="AA39" s="335"/>
      <c r="AB39" s="335"/>
      <c r="AC39" s="335"/>
      <c r="AD39" s="335"/>
      <c r="AE39" s="335"/>
      <c r="AF39" s="335"/>
      <c r="AG39" s="335"/>
      <c r="AH39" s="335"/>
      <c r="AI39" s="335"/>
      <c r="AJ39" s="335"/>
      <c r="AK39" s="335"/>
      <c r="AL39" s="335"/>
      <c r="AM39" s="335"/>
      <c r="AN39" s="335"/>
      <c r="AO39" s="335"/>
      <c r="AP39" s="335"/>
      <c r="AQ39" s="335"/>
      <c r="AR39" s="335"/>
      <c r="AS39" s="335"/>
      <c r="AT39" s="335"/>
      <c r="AU39" s="335"/>
      <c r="AV39" s="335"/>
      <c r="AW39" s="335"/>
      <c r="AX39" s="335"/>
      <c r="AY39" s="335"/>
      <c r="AZ39" s="335"/>
    </row>
    <row r="42" spans="1:52" ht="12" customHeight="1" x14ac:dyDescent="0.35">
      <c r="A42" s="324" t="s">
        <v>2799</v>
      </c>
      <c r="B42" s="325">
        <v>2000</v>
      </c>
      <c r="C42" s="325">
        <v>2001</v>
      </c>
      <c r="D42" s="325">
        <v>2002</v>
      </c>
      <c r="E42" s="325">
        <v>2003</v>
      </c>
      <c r="F42" s="325">
        <v>2004</v>
      </c>
      <c r="G42" s="325">
        <v>2005</v>
      </c>
      <c r="H42" s="325">
        <v>2006</v>
      </c>
      <c r="I42" s="325">
        <v>2007</v>
      </c>
      <c r="J42" s="325">
        <v>2008</v>
      </c>
      <c r="K42" s="325">
        <v>2009</v>
      </c>
      <c r="L42" s="325">
        <v>2010</v>
      </c>
      <c r="M42" s="325">
        <v>2011</v>
      </c>
      <c r="N42" s="325">
        <v>2012</v>
      </c>
      <c r="O42" s="325">
        <v>2013</v>
      </c>
      <c r="P42" s="325">
        <v>2014</v>
      </c>
      <c r="Q42" s="325">
        <v>2015</v>
      </c>
      <c r="R42" s="325">
        <v>2016</v>
      </c>
      <c r="S42" s="325">
        <v>2017</v>
      </c>
      <c r="T42" s="325">
        <v>2018</v>
      </c>
      <c r="U42" s="325">
        <v>2019</v>
      </c>
      <c r="V42" s="325">
        <v>2020</v>
      </c>
      <c r="W42" s="325">
        <v>2021</v>
      </c>
      <c r="X42" s="325">
        <v>2022</v>
      </c>
      <c r="Y42" s="325">
        <v>2023</v>
      </c>
      <c r="Z42" s="325">
        <v>2024</v>
      </c>
      <c r="AA42" s="325">
        <v>2025</v>
      </c>
      <c r="AB42" s="325">
        <v>2026</v>
      </c>
      <c r="AC42" s="325">
        <v>2027</v>
      </c>
      <c r="AD42" s="325">
        <v>2028</v>
      </c>
      <c r="AE42" s="325">
        <v>2029</v>
      </c>
      <c r="AF42" s="325">
        <v>2030</v>
      </c>
      <c r="AG42" s="325">
        <v>2031</v>
      </c>
      <c r="AH42" s="325">
        <v>2032</v>
      </c>
      <c r="AI42" s="325">
        <v>2033</v>
      </c>
      <c r="AJ42" s="325">
        <v>2034</v>
      </c>
      <c r="AK42" s="325">
        <v>2035</v>
      </c>
      <c r="AL42" s="325">
        <v>2036</v>
      </c>
      <c r="AM42" s="325">
        <v>2037</v>
      </c>
      <c r="AN42" s="325">
        <v>2038</v>
      </c>
      <c r="AO42" s="325">
        <v>2039</v>
      </c>
      <c r="AP42" s="325">
        <v>2040</v>
      </c>
      <c r="AQ42" s="325">
        <v>2041</v>
      </c>
      <c r="AR42" s="325">
        <v>2042</v>
      </c>
      <c r="AS42" s="325">
        <v>2043</v>
      </c>
      <c r="AT42" s="325">
        <v>2044</v>
      </c>
      <c r="AU42" s="325">
        <v>2045</v>
      </c>
      <c r="AV42" s="325">
        <v>2046</v>
      </c>
      <c r="AW42" s="325">
        <v>2047</v>
      </c>
      <c r="AX42" s="325">
        <v>2048</v>
      </c>
      <c r="AY42" s="325">
        <v>2049</v>
      </c>
      <c r="AZ42" s="325">
        <v>2050</v>
      </c>
    </row>
    <row r="43" spans="1:52" ht="12" customHeight="1" x14ac:dyDescent="0.35">
      <c r="A43" s="327"/>
      <c r="B43" s="326"/>
      <c r="C43" s="326"/>
      <c r="D43" s="326"/>
      <c r="E43" s="326"/>
      <c r="F43" s="326"/>
      <c r="G43" s="326"/>
      <c r="H43" s="326"/>
      <c r="I43" s="326"/>
      <c r="J43" s="326"/>
      <c r="K43" s="326"/>
      <c r="L43" s="326"/>
      <c r="M43" s="326"/>
      <c r="N43" s="326"/>
      <c r="O43" s="326"/>
      <c r="P43" s="326"/>
      <c r="Q43" s="326"/>
      <c r="R43" s="326"/>
      <c r="S43" s="326"/>
      <c r="T43" s="326"/>
      <c r="U43" s="326"/>
      <c r="V43" s="326"/>
      <c r="W43" s="326"/>
      <c r="X43" s="326"/>
      <c r="Y43" s="326"/>
      <c r="Z43" s="326"/>
      <c r="AA43" s="326"/>
      <c r="AB43" s="326"/>
      <c r="AC43" s="326"/>
      <c r="AD43" s="326"/>
      <c r="AE43" s="326"/>
      <c r="AF43" s="326"/>
      <c r="AG43" s="326"/>
      <c r="AH43" s="326"/>
      <c r="AI43" s="326"/>
      <c r="AJ43" s="326"/>
      <c r="AK43" s="326"/>
      <c r="AL43" s="326"/>
      <c r="AM43" s="326"/>
      <c r="AN43" s="326"/>
      <c r="AO43" s="326"/>
      <c r="AP43" s="326"/>
      <c r="AQ43" s="326"/>
      <c r="AR43" s="326"/>
      <c r="AS43" s="326"/>
      <c r="AT43" s="326"/>
      <c r="AU43" s="326"/>
      <c r="AV43" s="326"/>
      <c r="AW43" s="326"/>
      <c r="AX43" s="326"/>
      <c r="AY43" s="326"/>
      <c r="AZ43" s="326"/>
    </row>
    <row r="44" spans="1:52" ht="12" customHeight="1" x14ac:dyDescent="0.35">
      <c r="A44" s="328" t="s">
        <v>2588</v>
      </c>
      <c r="B44" s="329">
        <v>3739.2365481652951</v>
      </c>
      <c r="C44" s="329">
        <v>3357.2298598645034</v>
      </c>
      <c r="D44" s="329">
        <v>2818.5843363522904</v>
      </c>
      <c r="E44" s="329">
        <v>2595.6957146830187</v>
      </c>
      <c r="F44" s="329">
        <v>2187.2594183754404</v>
      </c>
      <c r="G44" s="329">
        <v>2193.1606518135027</v>
      </c>
      <c r="H44" s="329">
        <v>2821.2275282929613</v>
      </c>
      <c r="I44" s="329">
        <v>2938.409662683996</v>
      </c>
      <c r="J44" s="329">
        <v>2594.2673192402353</v>
      </c>
      <c r="K44" s="329">
        <v>910.48500036909786</v>
      </c>
      <c r="L44" s="329">
        <v>1634.3018290898954</v>
      </c>
      <c r="M44" s="329">
        <v>1676.8215399421083</v>
      </c>
      <c r="N44" s="329">
        <v>1773.4763521232858</v>
      </c>
      <c r="O44" s="329">
        <v>1894.230001145811</v>
      </c>
      <c r="P44" s="329">
        <v>2022.0170903786982</v>
      </c>
      <c r="Q44" s="329">
        <v>2311.50130206721</v>
      </c>
      <c r="R44" s="329">
        <v>1801.4391041176502</v>
      </c>
      <c r="S44" s="329">
        <v>1700.5894138780236</v>
      </c>
      <c r="T44" s="329">
        <v>1685.0665924981881</v>
      </c>
      <c r="U44" s="329">
        <v>1693.2811787579781</v>
      </c>
      <c r="V44" s="329">
        <v>1704.9962942723346</v>
      </c>
      <c r="W44" s="329">
        <v>1714.3013693966504</v>
      </c>
      <c r="X44" s="329">
        <v>1724.274970335684</v>
      </c>
      <c r="Y44" s="329">
        <v>1736.1629922300449</v>
      </c>
      <c r="Z44" s="329">
        <v>1751.4963780181597</v>
      </c>
      <c r="AA44" s="329">
        <v>1770.8025138679902</v>
      </c>
      <c r="AB44" s="329">
        <v>1797.4996553372794</v>
      </c>
      <c r="AC44" s="329">
        <v>1828.296390630202</v>
      </c>
      <c r="AD44" s="329">
        <v>1860.9665728034881</v>
      </c>
      <c r="AE44" s="329">
        <v>1894.0468641522571</v>
      </c>
      <c r="AF44" s="329">
        <v>1926.1530837867092</v>
      </c>
      <c r="AG44" s="329">
        <v>1957.7847203143933</v>
      </c>
      <c r="AH44" s="329">
        <v>1989.8271722966097</v>
      </c>
      <c r="AI44" s="329">
        <v>2022.0011108013389</v>
      </c>
      <c r="AJ44" s="329">
        <v>2053.7412981286693</v>
      </c>
      <c r="AK44" s="329">
        <v>2084.3516878223381</v>
      </c>
      <c r="AL44" s="329">
        <v>2113.1256514004381</v>
      </c>
      <c r="AM44" s="329">
        <v>2140.7010843291355</v>
      </c>
      <c r="AN44" s="329">
        <v>2168.0575577622967</v>
      </c>
      <c r="AO44" s="329">
        <v>2196.582631036777</v>
      </c>
      <c r="AP44" s="329">
        <v>2227.4161334736596</v>
      </c>
      <c r="AQ44" s="329">
        <v>2260.3832914009931</v>
      </c>
      <c r="AR44" s="329">
        <v>2294.5777675525787</v>
      </c>
      <c r="AS44" s="329">
        <v>2330.7980539012028</v>
      </c>
      <c r="AT44" s="329">
        <v>2369.8374630965136</v>
      </c>
      <c r="AU44" s="329">
        <v>2413.2560933766399</v>
      </c>
      <c r="AV44" s="329">
        <v>2460.6323951522836</v>
      </c>
      <c r="AW44" s="329">
        <v>2511.4919370343487</v>
      </c>
      <c r="AX44" s="329">
        <v>2564.0495802036594</v>
      </c>
      <c r="AY44" s="329">
        <v>2617.4889211374229</v>
      </c>
      <c r="AZ44" s="329">
        <v>2671.1212200284808</v>
      </c>
    </row>
    <row r="45" spans="1:52" ht="12" customHeight="1" x14ac:dyDescent="0.35">
      <c r="A45" s="330" t="s">
        <v>2795</v>
      </c>
      <c r="B45" s="331">
        <v>2941.5508667677786</v>
      </c>
      <c r="C45" s="331">
        <v>2628.9673967685912</v>
      </c>
      <c r="D45" s="331">
        <v>2232.47701028858</v>
      </c>
      <c r="E45" s="331">
        <v>2145.3555182931823</v>
      </c>
      <c r="F45" s="331">
        <v>1761.8175031457665</v>
      </c>
      <c r="G45" s="331">
        <v>1810.290291328964</v>
      </c>
      <c r="H45" s="331">
        <v>2347.1717180504902</v>
      </c>
      <c r="I45" s="331">
        <v>2390.5543878110848</v>
      </c>
      <c r="J45" s="331">
        <v>2081.9416645790538</v>
      </c>
      <c r="K45" s="331">
        <v>754.48224378327768</v>
      </c>
      <c r="L45" s="331">
        <v>1281.953604605749</v>
      </c>
      <c r="M45" s="331">
        <v>1281.7633218433252</v>
      </c>
      <c r="N45" s="331">
        <v>1441.7782597989919</v>
      </c>
      <c r="O45" s="331">
        <v>1633.2134362131012</v>
      </c>
      <c r="P45" s="331">
        <v>1746.4556850977424</v>
      </c>
      <c r="Q45" s="331">
        <v>1968.2297127052693</v>
      </c>
      <c r="R45" s="331">
        <v>1519.6354687200248</v>
      </c>
      <c r="S45" s="331">
        <v>1431.9456892225901</v>
      </c>
      <c r="T45" s="331">
        <v>1419.6175055031733</v>
      </c>
      <c r="U45" s="331">
        <v>1428.0988247633752</v>
      </c>
      <c r="V45" s="331">
        <v>1439.857962980798</v>
      </c>
      <c r="W45" s="331">
        <v>1447.8189287818334</v>
      </c>
      <c r="X45" s="331">
        <v>1456.2546891440129</v>
      </c>
      <c r="Y45" s="331">
        <v>1466.242961475564</v>
      </c>
      <c r="Z45" s="331">
        <v>1479.0364501230481</v>
      </c>
      <c r="AA45" s="331">
        <v>1494.9233909499521</v>
      </c>
      <c r="AB45" s="331">
        <v>1516.5795642085438</v>
      </c>
      <c r="AC45" s="331">
        <v>1541.4088497445753</v>
      </c>
      <c r="AD45" s="331">
        <v>1567.5919257219268</v>
      </c>
      <c r="AE45" s="331">
        <v>1593.9524162771095</v>
      </c>
      <c r="AF45" s="331">
        <v>1619.3787089249765</v>
      </c>
      <c r="AG45" s="331">
        <v>1644.2558581586109</v>
      </c>
      <c r="AH45" s="331">
        <v>1669.2938063664988</v>
      </c>
      <c r="AI45" s="331">
        <v>1694.3082901455491</v>
      </c>
      <c r="AJ45" s="331">
        <v>1718.8751459298319</v>
      </c>
      <c r="AK45" s="331">
        <v>1742.461386124347</v>
      </c>
      <c r="AL45" s="331">
        <v>1764.505589536941</v>
      </c>
      <c r="AM45" s="331">
        <v>1785.5077533726555</v>
      </c>
      <c r="AN45" s="331">
        <v>1806.2437513946018</v>
      </c>
      <c r="AO45" s="331">
        <v>1827.8305268378094</v>
      </c>
      <c r="AP45" s="331">
        <v>1851.1791558519794</v>
      </c>
      <c r="AQ45" s="331">
        <v>1876.1958651742289</v>
      </c>
      <c r="AR45" s="331">
        <v>1902.1517863807119</v>
      </c>
      <c r="AS45" s="331">
        <v>1929.6341940873565</v>
      </c>
      <c r="AT45" s="331">
        <v>1959.2256752641997</v>
      </c>
      <c r="AU45" s="331">
        <v>1992.1413356295282</v>
      </c>
      <c r="AV45" s="331">
        <v>2027.9138369451782</v>
      </c>
      <c r="AW45" s="331">
        <v>2066.2658602453912</v>
      </c>
      <c r="AX45" s="331">
        <v>2105.8558255015632</v>
      </c>
      <c r="AY45" s="331">
        <v>2146.0811405516965</v>
      </c>
      <c r="AZ45" s="331">
        <v>2186.485450978776</v>
      </c>
    </row>
    <row r="46" spans="1:52" ht="12" customHeight="1" x14ac:dyDescent="0.35">
      <c r="A46" s="332" t="s">
        <v>2796</v>
      </c>
      <c r="B46" s="333">
        <v>797.68568139751642</v>
      </c>
      <c r="C46" s="333">
        <v>728.26246309591215</v>
      </c>
      <c r="D46" s="333">
        <v>586.10732606371039</v>
      </c>
      <c r="E46" s="333">
        <v>450.34019638983636</v>
      </c>
      <c r="F46" s="333">
        <v>425.4419152296739</v>
      </c>
      <c r="G46" s="333">
        <v>382.87036048453865</v>
      </c>
      <c r="H46" s="333">
        <v>474.05581024247113</v>
      </c>
      <c r="I46" s="333">
        <v>547.8552748729112</v>
      </c>
      <c r="J46" s="333">
        <v>512.32565466118149</v>
      </c>
      <c r="K46" s="333">
        <v>156.00275658582018</v>
      </c>
      <c r="L46" s="333">
        <v>352.34822448414639</v>
      </c>
      <c r="M46" s="333">
        <v>395.05821809878307</v>
      </c>
      <c r="N46" s="333">
        <v>331.69809232429384</v>
      </c>
      <c r="O46" s="333">
        <v>261.0165649327098</v>
      </c>
      <c r="P46" s="333">
        <v>275.5614052809558</v>
      </c>
      <c r="Q46" s="333">
        <v>343.27158936194064</v>
      </c>
      <c r="R46" s="333">
        <v>281.80363539762533</v>
      </c>
      <c r="S46" s="333">
        <v>268.6437246554334</v>
      </c>
      <c r="T46" s="333">
        <v>265.44908699501468</v>
      </c>
      <c r="U46" s="333">
        <v>265.18235399460281</v>
      </c>
      <c r="V46" s="333">
        <v>265.13833129153659</v>
      </c>
      <c r="W46" s="333">
        <v>266.48244061481705</v>
      </c>
      <c r="X46" s="333">
        <v>268.02028119167102</v>
      </c>
      <c r="Y46" s="333">
        <v>269.92003075448099</v>
      </c>
      <c r="Z46" s="333">
        <v>272.45992789511166</v>
      </c>
      <c r="AA46" s="333">
        <v>275.87912291803804</v>
      </c>
      <c r="AB46" s="333">
        <v>280.92009112873541</v>
      </c>
      <c r="AC46" s="333">
        <v>286.88754088562689</v>
      </c>
      <c r="AD46" s="333">
        <v>293.37464708156125</v>
      </c>
      <c r="AE46" s="333">
        <v>300.09444787514758</v>
      </c>
      <c r="AF46" s="333">
        <v>306.77437486173272</v>
      </c>
      <c r="AG46" s="333">
        <v>313.52886215578241</v>
      </c>
      <c r="AH46" s="333">
        <v>320.53336593011102</v>
      </c>
      <c r="AI46" s="333">
        <v>327.69282065578972</v>
      </c>
      <c r="AJ46" s="333">
        <v>334.86615219883737</v>
      </c>
      <c r="AK46" s="333">
        <v>341.89030169799116</v>
      </c>
      <c r="AL46" s="333">
        <v>348.62006186349726</v>
      </c>
      <c r="AM46" s="333">
        <v>355.19333095647971</v>
      </c>
      <c r="AN46" s="333">
        <v>361.81380636769472</v>
      </c>
      <c r="AO46" s="333">
        <v>368.75210419896774</v>
      </c>
      <c r="AP46" s="333">
        <v>376.23697762167996</v>
      </c>
      <c r="AQ46" s="333">
        <v>384.18742622676439</v>
      </c>
      <c r="AR46" s="333">
        <v>392.42598117186702</v>
      </c>
      <c r="AS46" s="333">
        <v>401.16385981384622</v>
      </c>
      <c r="AT46" s="333">
        <v>410.61178783231412</v>
      </c>
      <c r="AU46" s="333">
        <v>421.11475774711164</v>
      </c>
      <c r="AV46" s="333">
        <v>432.71855820710533</v>
      </c>
      <c r="AW46" s="333">
        <v>445.22607678895758</v>
      </c>
      <c r="AX46" s="333">
        <v>458.19375470209638</v>
      </c>
      <c r="AY46" s="333">
        <v>471.40778058572619</v>
      </c>
      <c r="AZ46" s="333">
        <v>484.63576904970483</v>
      </c>
    </row>
    <row r="47" spans="1:52" ht="12" customHeight="1" x14ac:dyDescent="0.35">
      <c r="A47" s="334"/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335"/>
      <c r="P47" s="335"/>
      <c r="Q47" s="335"/>
      <c r="R47" s="335"/>
      <c r="S47" s="335"/>
      <c r="T47" s="335"/>
      <c r="U47" s="335"/>
      <c r="V47" s="335"/>
      <c r="W47" s="335"/>
      <c r="X47" s="335"/>
      <c r="Y47" s="335"/>
      <c r="Z47" s="335"/>
      <c r="AA47" s="335"/>
      <c r="AB47" s="335"/>
      <c r="AC47" s="335"/>
      <c r="AD47" s="335"/>
      <c r="AE47" s="335"/>
      <c r="AF47" s="335"/>
      <c r="AG47" s="335"/>
      <c r="AH47" s="335"/>
      <c r="AI47" s="335"/>
      <c r="AJ47" s="335"/>
      <c r="AK47" s="335"/>
      <c r="AL47" s="335"/>
      <c r="AM47" s="335"/>
      <c r="AN47" s="335"/>
      <c r="AO47" s="335"/>
      <c r="AP47" s="335"/>
      <c r="AQ47" s="335"/>
      <c r="AR47" s="335"/>
      <c r="AS47" s="335"/>
      <c r="AT47" s="335"/>
      <c r="AU47" s="335"/>
      <c r="AV47" s="335"/>
      <c r="AW47" s="335"/>
      <c r="AX47" s="335"/>
      <c r="AY47" s="335"/>
      <c r="AZ47" s="335"/>
    </row>
    <row r="48" spans="1:52" ht="12" customHeight="1" x14ac:dyDescent="0.35">
      <c r="A48" s="328" t="s">
        <v>2797</v>
      </c>
      <c r="B48" s="329">
        <v>15155</v>
      </c>
      <c r="C48" s="329">
        <v>13542.999999999998</v>
      </c>
      <c r="D48" s="329">
        <v>11667</v>
      </c>
      <c r="E48" s="329">
        <v>13267.999999999998</v>
      </c>
      <c r="F48" s="329">
        <v>13766</v>
      </c>
      <c r="G48" s="329">
        <v>13239</v>
      </c>
      <c r="H48" s="329">
        <v>13871</v>
      </c>
      <c r="I48" s="329">
        <v>14317</v>
      </c>
      <c r="J48" s="329">
        <v>13521</v>
      </c>
      <c r="K48" s="329">
        <v>10079</v>
      </c>
      <c r="L48" s="329">
        <v>9709</v>
      </c>
      <c r="M48" s="329">
        <v>9478</v>
      </c>
      <c r="N48" s="329">
        <v>9579</v>
      </c>
      <c r="O48" s="329">
        <v>11858</v>
      </c>
      <c r="P48" s="329">
        <v>12120.000000000002</v>
      </c>
      <c r="Q48" s="329">
        <v>10906.713</v>
      </c>
      <c r="R48" s="329">
        <v>7635.0000000000009</v>
      </c>
      <c r="S48" s="329">
        <v>7410.7214794697393</v>
      </c>
      <c r="T48" s="329">
        <v>7152.3539680943904</v>
      </c>
      <c r="U48" s="329">
        <v>7157.2505491229531</v>
      </c>
      <c r="V48" s="329">
        <v>7103.1987297322194</v>
      </c>
      <c r="W48" s="329">
        <v>7090.4604246145554</v>
      </c>
      <c r="X48" s="329">
        <v>7145.3183287307493</v>
      </c>
      <c r="Y48" s="329">
        <v>7086.47545028274</v>
      </c>
      <c r="Z48" s="329">
        <v>7094.2176314793978</v>
      </c>
      <c r="AA48" s="329">
        <v>7151.4574709782946</v>
      </c>
      <c r="AB48" s="329">
        <v>7264.3552768842865</v>
      </c>
      <c r="AC48" s="329">
        <v>7396.1191674194861</v>
      </c>
      <c r="AD48" s="329">
        <v>7534.2518882507102</v>
      </c>
      <c r="AE48" s="329">
        <v>7664.1572695865925</v>
      </c>
      <c r="AF48" s="329">
        <v>7731.8375107170559</v>
      </c>
      <c r="AG48" s="329">
        <v>7803.4067770814418</v>
      </c>
      <c r="AH48" s="329">
        <v>7912.020861791877</v>
      </c>
      <c r="AI48" s="329">
        <v>7918.3971435842122</v>
      </c>
      <c r="AJ48" s="329">
        <v>7954.8509259217481</v>
      </c>
      <c r="AK48" s="329">
        <v>7964.8941425281619</v>
      </c>
      <c r="AL48" s="329">
        <v>8003.7628862489337</v>
      </c>
      <c r="AM48" s="329">
        <v>8084.5011627778313</v>
      </c>
      <c r="AN48" s="329">
        <v>8114.881564467375</v>
      </c>
      <c r="AO48" s="329">
        <v>8142.3543106989691</v>
      </c>
      <c r="AP48" s="329">
        <v>8206.8747985925584</v>
      </c>
      <c r="AQ48" s="329">
        <v>8281.9072380383586</v>
      </c>
      <c r="AR48" s="329">
        <v>8392.7657757204306</v>
      </c>
      <c r="AS48" s="329">
        <v>8487.9189690765688</v>
      </c>
      <c r="AT48" s="329">
        <v>8597.677561560422</v>
      </c>
      <c r="AU48" s="329">
        <v>8700.8336067351665</v>
      </c>
      <c r="AV48" s="329">
        <v>8871.4913663065199</v>
      </c>
      <c r="AW48" s="329">
        <v>9009.686141093136</v>
      </c>
      <c r="AX48" s="329">
        <v>9111.5591588881434</v>
      </c>
      <c r="AY48" s="329">
        <v>9283.5343347869857</v>
      </c>
      <c r="AZ48" s="329">
        <v>9379.8836351494829</v>
      </c>
    </row>
    <row r="49" spans="1:52" ht="12" customHeight="1" x14ac:dyDescent="0.35">
      <c r="A49" s="330" t="s">
        <v>2795</v>
      </c>
      <c r="B49" s="331">
        <v>11551</v>
      </c>
      <c r="C49" s="331">
        <v>10270.999999999998</v>
      </c>
      <c r="D49" s="331">
        <v>8956</v>
      </c>
      <c r="E49" s="331">
        <v>10629.999999999998</v>
      </c>
      <c r="F49" s="331">
        <v>10667</v>
      </c>
      <c r="G49" s="331">
        <v>10552</v>
      </c>
      <c r="H49" s="331">
        <v>11205</v>
      </c>
      <c r="I49" s="331">
        <v>11282</v>
      </c>
      <c r="J49" s="331">
        <v>10478</v>
      </c>
      <c r="K49" s="331">
        <v>7960</v>
      </c>
      <c r="L49" s="331">
        <v>7314.0000000000009</v>
      </c>
      <c r="M49" s="331">
        <v>6946</v>
      </c>
      <c r="N49" s="331">
        <v>7525</v>
      </c>
      <c r="O49" s="331">
        <v>9916</v>
      </c>
      <c r="P49" s="331">
        <v>10165.000000000002</v>
      </c>
      <c r="Q49" s="331">
        <v>9050.7129999999997</v>
      </c>
      <c r="R49" s="331">
        <v>6153.0000000000009</v>
      </c>
      <c r="S49" s="331">
        <v>5944.2803781626289</v>
      </c>
      <c r="T49" s="331">
        <v>5731.5748707189596</v>
      </c>
      <c r="U49" s="331">
        <v>5731.0449106187125</v>
      </c>
      <c r="V49" s="331">
        <v>5679.7072304012991</v>
      </c>
      <c r="W49" s="331">
        <v>5663.6580443928306</v>
      </c>
      <c r="X49" s="331">
        <v>5710.4413792952691</v>
      </c>
      <c r="Y49" s="331">
        <v>5648.7049336297396</v>
      </c>
      <c r="Z49" s="331">
        <v>5652.1801079942852</v>
      </c>
      <c r="AA49" s="331">
        <v>5696.8030998870527</v>
      </c>
      <c r="AB49" s="331">
        <v>5788.6914328314297</v>
      </c>
      <c r="AC49" s="331">
        <v>5893.1230919119062</v>
      </c>
      <c r="AD49" s="331">
        <v>6001.5238708486904</v>
      </c>
      <c r="AE49" s="331">
        <v>6104.5065915035948</v>
      </c>
      <c r="AF49" s="331">
        <v>6147.5939926365427</v>
      </c>
      <c r="AG49" s="331">
        <v>6191.854313320413</v>
      </c>
      <c r="AH49" s="331">
        <v>6273.3410649069956</v>
      </c>
      <c r="AI49" s="331">
        <v>6249.9316478716246</v>
      </c>
      <c r="AJ49" s="331">
        <v>6260.4943363105385</v>
      </c>
      <c r="AK49" s="331">
        <v>6245.9774554763162</v>
      </c>
      <c r="AL49" s="331">
        <v>6260.6330652801353</v>
      </c>
      <c r="AM49" s="331">
        <v>6317.6710443625789</v>
      </c>
      <c r="AN49" s="331">
        <v>6319.4626806544547</v>
      </c>
      <c r="AO49" s="331">
        <v>6328.1715990694056</v>
      </c>
      <c r="AP49" s="331">
        <v>6367.4189450276381</v>
      </c>
      <c r="AQ49" s="331">
        <v>6413.2410457371498</v>
      </c>
      <c r="AR49" s="331">
        <v>6492.8198210409209</v>
      </c>
      <c r="AS49" s="331">
        <v>6557.4733340899093</v>
      </c>
      <c r="AT49" s="331">
        <v>6630.1108989763225</v>
      </c>
      <c r="AU49" s="331">
        <v>6695.6551791688617</v>
      </c>
      <c r="AV49" s="331">
        <v>6816.0571265311237</v>
      </c>
      <c r="AW49" s="331">
        <v>6914.7037819861671</v>
      </c>
      <c r="AX49" s="331">
        <v>6967.1382139911148</v>
      </c>
      <c r="AY49" s="331">
        <v>7085.136665915632</v>
      </c>
      <c r="AZ49" s="331">
        <v>7137.6846856934881</v>
      </c>
    </row>
    <row r="50" spans="1:52" ht="12" customHeight="1" x14ac:dyDescent="0.35">
      <c r="A50" s="332" t="s">
        <v>2796</v>
      </c>
      <c r="B50" s="333">
        <v>3603.9999999999995</v>
      </c>
      <c r="C50" s="333">
        <v>3272.0000000000005</v>
      </c>
      <c r="D50" s="333">
        <v>2711</v>
      </c>
      <c r="E50" s="333">
        <v>2637.9999999999995</v>
      </c>
      <c r="F50" s="333">
        <v>3098.9999999999995</v>
      </c>
      <c r="G50" s="333">
        <v>2687</v>
      </c>
      <c r="H50" s="333">
        <v>2666</v>
      </c>
      <c r="I50" s="333">
        <v>3034.9999999999995</v>
      </c>
      <c r="J50" s="333">
        <v>3043</v>
      </c>
      <c r="K50" s="333">
        <v>2119</v>
      </c>
      <c r="L50" s="333">
        <v>2395</v>
      </c>
      <c r="M50" s="333">
        <v>2531.9999999999995</v>
      </c>
      <c r="N50" s="333">
        <v>2054</v>
      </c>
      <c r="O50" s="333">
        <v>1941.9999999999998</v>
      </c>
      <c r="P50" s="333">
        <v>1955.0000000000002</v>
      </c>
      <c r="Q50" s="333">
        <v>1856</v>
      </c>
      <c r="R50" s="333">
        <v>1482</v>
      </c>
      <c r="S50" s="333">
        <v>1466.4411013071103</v>
      </c>
      <c r="T50" s="333">
        <v>1420.7790973754306</v>
      </c>
      <c r="U50" s="333">
        <v>1426.2056385042411</v>
      </c>
      <c r="V50" s="333">
        <v>1423.4914993309201</v>
      </c>
      <c r="W50" s="333">
        <v>1426.8023802217251</v>
      </c>
      <c r="X50" s="333">
        <v>1434.8769494354799</v>
      </c>
      <c r="Y50" s="333">
        <v>1437.7705166530002</v>
      </c>
      <c r="Z50" s="333">
        <v>1442.0375234851126</v>
      </c>
      <c r="AA50" s="333">
        <v>1454.6543710912417</v>
      </c>
      <c r="AB50" s="333">
        <v>1475.663844052857</v>
      </c>
      <c r="AC50" s="333">
        <v>1502.9960755075799</v>
      </c>
      <c r="AD50" s="333">
        <v>1532.7280174020202</v>
      </c>
      <c r="AE50" s="333">
        <v>1559.6506780829977</v>
      </c>
      <c r="AF50" s="333">
        <v>1584.2435180805128</v>
      </c>
      <c r="AG50" s="333">
        <v>1611.552463761029</v>
      </c>
      <c r="AH50" s="333">
        <v>1638.6797968848816</v>
      </c>
      <c r="AI50" s="333">
        <v>1668.4654957125881</v>
      </c>
      <c r="AJ50" s="333">
        <v>1694.3565896112093</v>
      </c>
      <c r="AK50" s="333">
        <v>1718.9166870518457</v>
      </c>
      <c r="AL50" s="333">
        <v>1743.1298209687986</v>
      </c>
      <c r="AM50" s="333">
        <v>1766.8301184152522</v>
      </c>
      <c r="AN50" s="333">
        <v>1795.4188838129201</v>
      </c>
      <c r="AO50" s="333">
        <v>1814.182711629564</v>
      </c>
      <c r="AP50" s="333">
        <v>1839.455853564921</v>
      </c>
      <c r="AQ50" s="333">
        <v>1868.6661923012089</v>
      </c>
      <c r="AR50" s="333">
        <v>1899.9459546795092</v>
      </c>
      <c r="AS50" s="333">
        <v>1930.4456349866598</v>
      </c>
      <c r="AT50" s="333">
        <v>1967.5666625841002</v>
      </c>
      <c r="AU50" s="333">
        <v>2005.1784275663047</v>
      </c>
      <c r="AV50" s="333">
        <v>2055.4342397753967</v>
      </c>
      <c r="AW50" s="333">
        <v>2094.9823591069694</v>
      </c>
      <c r="AX50" s="333">
        <v>2144.4209448970278</v>
      </c>
      <c r="AY50" s="333">
        <v>2198.3976688713547</v>
      </c>
      <c r="AZ50" s="333">
        <v>2242.1989494559953</v>
      </c>
    </row>
    <row r="51" spans="1:52" ht="12" customHeight="1" x14ac:dyDescent="0.35">
      <c r="A51" s="334"/>
      <c r="B51" s="335"/>
      <c r="C51" s="335"/>
      <c r="D51" s="335"/>
      <c r="E51" s="335"/>
      <c r="F51" s="335"/>
      <c r="G51" s="335"/>
      <c r="H51" s="335"/>
      <c r="I51" s="335"/>
      <c r="J51" s="335"/>
      <c r="K51" s="335"/>
      <c r="L51" s="335"/>
      <c r="M51" s="335"/>
      <c r="N51" s="335"/>
      <c r="O51" s="335"/>
      <c r="P51" s="335"/>
      <c r="Q51" s="335"/>
      <c r="R51" s="335"/>
      <c r="S51" s="335"/>
      <c r="T51" s="335"/>
      <c r="U51" s="335"/>
      <c r="V51" s="335"/>
      <c r="W51" s="335"/>
      <c r="X51" s="335"/>
      <c r="Y51" s="335"/>
      <c r="Z51" s="335"/>
      <c r="AA51" s="335"/>
      <c r="AB51" s="335"/>
      <c r="AC51" s="335"/>
      <c r="AD51" s="335"/>
      <c r="AE51" s="335"/>
      <c r="AF51" s="335"/>
      <c r="AG51" s="335"/>
      <c r="AH51" s="335"/>
      <c r="AI51" s="335"/>
      <c r="AJ51" s="335"/>
      <c r="AK51" s="335"/>
      <c r="AL51" s="335"/>
      <c r="AM51" s="335"/>
      <c r="AN51" s="335"/>
      <c r="AO51" s="335"/>
      <c r="AP51" s="335"/>
      <c r="AQ51" s="335"/>
      <c r="AR51" s="335"/>
      <c r="AS51" s="335"/>
      <c r="AT51" s="335"/>
      <c r="AU51" s="335"/>
      <c r="AV51" s="335"/>
      <c r="AW51" s="335"/>
      <c r="AX51" s="335"/>
      <c r="AY51" s="335"/>
      <c r="AZ51" s="335"/>
    </row>
    <row r="52" spans="1:52" ht="12" customHeight="1" x14ac:dyDescent="0.35">
      <c r="A52" s="328" t="s">
        <v>2597</v>
      </c>
      <c r="B52" s="336"/>
      <c r="C52" s="336"/>
      <c r="D52" s="336"/>
      <c r="E52" s="336"/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  <c r="AA52" s="336"/>
      <c r="AB52" s="336"/>
      <c r="AC52" s="336"/>
      <c r="AD52" s="336"/>
      <c r="AE52" s="336"/>
      <c r="AF52" s="336"/>
      <c r="AG52" s="336"/>
      <c r="AH52" s="336"/>
      <c r="AI52" s="336"/>
      <c r="AJ52" s="336"/>
      <c r="AK52" s="336"/>
      <c r="AL52" s="336"/>
      <c r="AM52" s="336"/>
      <c r="AN52" s="336"/>
      <c r="AO52" s="336"/>
      <c r="AP52" s="336"/>
      <c r="AQ52" s="336"/>
      <c r="AR52" s="336"/>
      <c r="AS52" s="336"/>
      <c r="AT52" s="336"/>
      <c r="AU52" s="336"/>
      <c r="AV52" s="336"/>
      <c r="AW52" s="336"/>
      <c r="AX52" s="336"/>
      <c r="AY52" s="336"/>
      <c r="AZ52" s="336"/>
    </row>
    <row r="53" spans="1:52" ht="12" customHeight="1" x14ac:dyDescent="0.35">
      <c r="A53" s="337" t="s">
        <v>2598</v>
      </c>
      <c r="B53" s="338">
        <v>0</v>
      </c>
      <c r="C53" s="338">
        <v>0</v>
      </c>
      <c r="D53" s="338">
        <v>0</v>
      </c>
      <c r="E53" s="338">
        <v>0</v>
      </c>
      <c r="F53" s="338">
        <v>0</v>
      </c>
      <c r="G53" s="338">
        <v>22.412482810125713</v>
      </c>
      <c r="H53" s="338">
        <v>18.272405158082261</v>
      </c>
      <c r="I53" s="338">
        <v>17.162795781415973</v>
      </c>
      <c r="J53" s="338">
        <v>22.146963852821798</v>
      </c>
      <c r="K53" s="338">
        <v>13.758851389383951</v>
      </c>
      <c r="L53" s="338">
        <v>11.2</v>
      </c>
      <c r="M53" s="338">
        <v>12.909627547347471</v>
      </c>
      <c r="N53" s="338">
        <v>7.2367428800271583</v>
      </c>
      <c r="O53" s="338">
        <v>4.2078576026770351</v>
      </c>
      <c r="P53" s="338">
        <v>5.5733466970043146</v>
      </c>
      <c r="Q53" s="338">
        <v>6.9723042046886903</v>
      </c>
      <c r="R53" s="338">
        <v>4.8819781891344443</v>
      </c>
      <c r="S53" s="338">
        <v>5.347402605002225</v>
      </c>
      <c r="T53" s="338">
        <v>14.1319839400115</v>
      </c>
      <c r="U53" s="338">
        <v>20.450616549204799</v>
      </c>
      <c r="V53" s="338">
        <v>22.750163749787699</v>
      </c>
      <c r="W53" s="338">
        <v>20.487668377578931</v>
      </c>
      <c r="X53" s="338">
        <v>28.374247577550154</v>
      </c>
      <c r="Y53" s="338">
        <v>30.533062358233479</v>
      </c>
      <c r="Z53" s="338">
        <v>30.352687324637454</v>
      </c>
      <c r="AA53" s="338">
        <v>27.32993959494371</v>
      </c>
      <c r="AB53" s="338">
        <v>24.609466638219342</v>
      </c>
      <c r="AC53" s="338">
        <v>22.16104097716741</v>
      </c>
      <c r="AD53" s="338">
        <v>19.95745788222067</v>
      </c>
      <c r="AE53" s="338">
        <v>22.73355633769707</v>
      </c>
      <c r="AF53" s="338">
        <v>25.181220668510981</v>
      </c>
      <c r="AG53" s="338">
        <v>24.381828883542461</v>
      </c>
      <c r="AH53" s="338">
        <v>33.121879533240254</v>
      </c>
      <c r="AI53" s="338">
        <v>38.506971307564342</v>
      </c>
      <c r="AJ53" s="338">
        <v>47.150562640638967</v>
      </c>
      <c r="AK53" s="338">
        <v>52.296243414647932</v>
      </c>
      <c r="AL53" s="338">
        <v>52.293513028098083</v>
      </c>
      <c r="AM53" s="338">
        <v>59.320850414677864</v>
      </c>
      <c r="AN53" s="338">
        <v>65.162003656664353</v>
      </c>
      <c r="AO53" s="338">
        <v>68.73200071190044</v>
      </c>
      <c r="AP53" s="338">
        <v>72.897190929419125</v>
      </c>
      <c r="AQ53" s="338">
        <v>72.497724082681898</v>
      </c>
      <c r="AR53" s="338">
        <v>75.357064469233748</v>
      </c>
      <c r="AS53" s="338">
        <v>78.328557275639398</v>
      </c>
      <c r="AT53" s="338">
        <v>84.869633813664407</v>
      </c>
      <c r="AU53" s="338">
        <v>84.204623125351731</v>
      </c>
      <c r="AV53" s="338">
        <v>87.827037407623422</v>
      </c>
      <c r="AW53" s="338">
        <v>100.6429014360058</v>
      </c>
      <c r="AX53" s="338">
        <v>99.962631834683975</v>
      </c>
      <c r="AY53" s="338">
        <v>111.98682238530424</v>
      </c>
      <c r="AZ53" s="338">
        <v>121.65967942422328</v>
      </c>
    </row>
    <row r="54" spans="1:52" ht="12" customHeight="1" x14ac:dyDescent="0.35">
      <c r="A54" s="339" t="s">
        <v>2599</v>
      </c>
      <c r="B54" s="340">
        <v>0</v>
      </c>
      <c r="C54" s="340">
        <v>0</v>
      </c>
      <c r="D54" s="340">
        <v>0</v>
      </c>
      <c r="E54" s="340">
        <v>0</v>
      </c>
      <c r="F54" s="340">
        <v>0</v>
      </c>
      <c r="G54" s="340">
        <v>0</v>
      </c>
      <c r="H54" s="340">
        <v>0</v>
      </c>
      <c r="I54" s="340">
        <v>0</v>
      </c>
      <c r="J54" s="340">
        <v>0</v>
      </c>
      <c r="K54" s="340">
        <v>0</v>
      </c>
      <c r="L54" s="340">
        <v>0</v>
      </c>
      <c r="M54" s="340">
        <v>0</v>
      </c>
      <c r="N54" s="340">
        <v>0</v>
      </c>
      <c r="O54" s="340">
        <v>0</v>
      </c>
      <c r="P54" s="340">
        <v>0</v>
      </c>
      <c r="Q54" s="340">
        <v>0</v>
      </c>
      <c r="R54" s="340">
        <v>0</v>
      </c>
      <c r="S54" s="340">
        <v>0</v>
      </c>
      <c r="T54" s="340">
        <v>0</v>
      </c>
      <c r="U54" s="340">
        <v>0</v>
      </c>
      <c r="V54" s="340">
        <v>0</v>
      </c>
      <c r="W54" s="340">
        <v>0</v>
      </c>
      <c r="X54" s="340">
        <v>0</v>
      </c>
      <c r="Y54" s="340">
        <v>0</v>
      </c>
      <c r="Z54" s="340">
        <v>0</v>
      </c>
      <c r="AA54" s="340">
        <v>0</v>
      </c>
      <c r="AB54" s="340">
        <v>0</v>
      </c>
      <c r="AC54" s="340">
        <v>0</v>
      </c>
      <c r="AD54" s="340">
        <v>0</v>
      </c>
      <c r="AE54" s="340">
        <v>0</v>
      </c>
      <c r="AF54" s="340">
        <v>0</v>
      </c>
      <c r="AG54" s="340">
        <v>0</v>
      </c>
      <c r="AH54" s="340">
        <v>0</v>
      </c>
      <c r="AI54" s="340">
        <v>0</v>
      </c>
      <c r="AJ54" s="340">
        <v>0</v>
      </c>
      <c r="AK54" s="340">
        <v>0</v>
      </c>
      <c r="AL54" s="340">
        <v>0</v>
      </c>
      <c r="AM54" s="340">
        <v>0</v>
      </c>
      <c r="AN54" s="340">
        <v>0</v>
      </c>
      <c r="AO54" s="340">
        <v>0</v>
      </c>
      <c r="AP54" s="340">
        <v>0</v>
      </c>
      <c r="AQ54" s="340">
        <v>0</v>
      </c>
      <c r="AR54" s="340">
        <v>0</v>
      </c>
      <c r="AS54" s="340">
        <v>0</v>
      </c>
      <c r="AT54" s="340">
        <v>0</v>
      </c>
      <c r="AU54" s="340">
        <v>0</v>
      </c>
      <c r="AV54" s="340">
        <v>0</v>
      </c>
      <c r="AW54" s="340">
        <v>0</v>
      </c>
      <c r="AX54" s="340">
        <v>0</v>
      </c>
      <c r="AY54" s="340">
        <v>0</v>
      </c>
      <c r="AZ54" s="340">
        <v>0</v>
      </c>
    </row>
    <row r="55" spans="1:52" ht="12" customHeight="1" x14ac:dyDescent="0.35">
      <c r="A55" s="341" t="s">
        <v>2600</v>
      </c>
      <c r="B55" s="342">
        <v>0</v>
      </c>
      <c r="C55" s="342">
        <v>0</v>
      </c>
      <c r="D55" s="342">
        <v>0</v>
      </c>
      <c r="E55" s="342">
        <v>0</v>
      </c>
      <c r="F55" s="342">
        <v>0</v>
      </c>
      <c r="G55" s="342">
        <v>0</v>
      </c>
      <c r="H55" s="342">
        <v>0</v>
      </c>
      <c r="I55" s="342">
        <v>0</v>
      </c>
      <c r="J55" s="342">
        <v>0</v>
      </c>
      <c r="K55" s="342">
        <v>0</v>
      </c>
      <c r="L55" s="342">
        <v>0</v>
      </c>
      <c r="M55" s="342">
        <v>0</v>
      </c>
      <c r="N55" s="342">
        <v>0</v>
      </c>
      <c r="O55" s="342">
        <v>0</v>
      </c>
      <c r="P55" s="342">
        <v>0</v>
      </c>
      <c r="Q55" s="342">
        <v>0</v>
      </c>
      <c r="R55" s="342">
        <v>0</v>
      </c>
      <c r="S55" s="342">
        <v>0</v>
      </c>
      <c r="T55" s="342">
        <v>0</v>
      </c>
      <c r="U55" s="342">
        <v>0</v>
      </c>
      <c r="V55" s="342">
        <v>0</v>
      </c>
      <c r="W55" s="342">
        <v>0</v>
      </c>
      <c r="X55" s="342">
        <v>0</v>
      </c>
      <c r="Y55" s="342">
        <v>0</v>
      </c>
      <c r="Z55" s="342">
        <v>0</v>
      </c>
      <c r="AA55" s="342">
        <v>0</v>
      </c>
      <c r="AB55" s="342">
        <v>0</v>
      </c>
      <c r="AC55" s="342">
        <v>0</v>
      </c>
      <c r="AD55" s="342">
        <v>0</v>
      </c>
      <c r="AE55" s="342">
        <v>0</v>
      </c>
      <c r="AF55" s="342">
        <v>0</v>
      </c>
      <c r="AG55" s="342">
        <v>0</v>
      </c>
      <c r="AH55" s="342">
        <v>0</v>
      </c>
      <c r="AI55" s="342">
        <v>0</v>
      </c>
      <c r="AJ55" s="342">
        <v>0</v>
      </c>
      <c r="AK55" s="342">
        <v>0</v>
      </c>
      <c r="AL55" s="342">
        <v>0</v>
      </c>
      <c r="AM55" s="342">
        <v>0</v>
      </c>
      <c r="AN55" s="342">
        <v>0</v>
      </c>
      <c r="AO55" s="342">
        <v>0</v>
      </c>
      <c r="AP55" s="342">
        <v>0</v>
      </c>
      <c r="AQ55" s="342">
        <v>0</v>
      </c>
      <c r="AR55" s="342">
        <v>0</v>
      </c>
      <c r="AS55" s="342">
        <v>0</v>
      </c>
      <c r="AT55" s="342">
        <v>0</v>
      </c>
      <c r="AU55" s="342">
        <v>0</v>
      </c>
      <c r="AV55" s="342">
        <v>0</v>
      </c>
      <c r="AW55" s="342">
        <v>0</v>
      </c>
      <c r="AX55" s="342">
        <v>0</v>
      </c>
      <c r="AY55" s="342">
        <v>0</v>
      </c>
      <c r="AZ55" s="342">
        <v>0</v>
      </c>
    </row>
    <row r="56" spans="1:52" ht="12" customHeight="1" x14ac:dyDescent="0.35">
      <c r="A56" s="334"/>
      <c r="B56" s="335"/>
      <c r="C56" s="335"/>
      <c r="D56" s="335"/>
      <c r="E56" s="335"/>
      <c r="F56" s="335"/>
      <c r="G56" s="335"/>
      <c r="H56" s="335"/>
      <c r="I56" s="335"/>
      <c r="J56" s="335"/>
      <c r="K56" s="335"/>
      <c r="L56" s="335"/>
      <c r="M56" s="335"/>
      <c r="N56" s="335"/>
      <c r="O56" s="335"/>
      <c r="P56" s="335"/>
      <c r="Q56" s="335"/>
      <c r="R56" s="335"/>
      <c r="S56" s="335"/>
      <c r="T56" s="335"/>
      <c r="U56" s="335"/>
      <c r="V56" s="335"/>
      <c r="W56" s="335"/>
      <c r="X56" s="335"/>
      <c r="Y56" s="335"/>
      <c r="Z56" s="335"/>
      <c r="AA56" s="335"/>
      <c r="AB56" s="335"/>
      <c r="AC56" s="335"/>
      <c r="AD56" s="335"/>
      <c r="AE56" s="335"/>
      <c r="AF56" s="335"/>
      <c r="AG56" s="335"/>
      <c r="AH56" s="335"/>
      <c r="AI56" s="335"/>
      <c r="AJ56" s="335"/>
      <c r="AK56" s="335"/>
      <c r="AL56" s="335"/>
      <c r="AM56" s="335"/>
      <c r="AN56" s="335"/>
      <c r="AO56" s="335"/>
      <c r="AP56" s="335"/>
      <c r="AQ56" s="335"/>
      <c r="AR56" s="335"/>
      <c r="AS56" s="335"/>
      <c r="AT56" s="335"/>
      <c r="AU56" s="335"/>
      <c r="AV56" s="335"/>
      <c r="AW56" s="335"/>
      <c r="AX56" s="335"/>
      <c r="AY56" s="335"/>
      <c r="AZ56" s="335"/>
    </row>
    <row r="57" spans="1:52" ht="12" customHeight="1" x14ac:dyDescent="0.35">
      <c r="A57" s="328" t="s">
        <v>2601</v>
      </c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43"/>
      <c r="P57" s="343"/>
      <c r="Q57" s="343"/>
      <c r="R57" s="343"/>
      <c r="S57" s="343"/>
      <c r="T57" s="343"/>
      <c r="U57" s="343"/>
      <c r="V57" s="343"/>
      <c r="W57" s="343"/>
      <c r="X57" s="343"/>
      <c r="Y57" s="343"/>
      <c r="Z57" s="343"/>
      <c r="AA57" s="343"/>
      <c r="AB57" s="343"/>
      <c r="AC57" s="343"/>
      <c r="AD57" s="343"/>
      <c r="AE57" s="343"/>
      <c r="AF57" s="343"/>
      <c r="AG57" s="343"/>
      <c r="AH57" s="343"/>
      <c r="AI57" s="343"/>
      <c r="AJ57" s="343"/>
      <c r="AK57" s="343"/>
      <c r="AL57" s="343"/>
      <c r="AM57" s="343"/>
      <c r="AN57" s="343"/>
      <c r="AO57" s="343"/>
      <c r="AP57" s="343"/>
      <c r="AQ57" s="343"/>
      <c r="AR57" s="343"/>
      <c r="AS57" s="343"/>
      <c r="AT57" s="343"/>
      <c r="AU57" s="343"/>
      <c r="AV57" s="343"/>
      <c r="AW57" s="343"/>
      <c r="AX57" s="343"/>
      <c r="AY57" s="343"/>
      <c r="AZ57" s="343"/>
    </row>
    <row r="58" spans="1:52" ht="12" customHeight="1" x14ac:dyDescent="0.35">
      <c r="A58" s="344" t="s">
        <v>2602</v>
      </c>
      <c r="B58" s="345">
        <v>6220.9844785757914</v>
      </c>
      <c r="C58" s="345">
        <v>4956.6947000000009</v>
      </c>
      <c r="D58" s="345">
        <v>4358.5412299999643</v>
      </c>
      <c r="E58" s="345">
        <v>4762.6476599999951</v>
      </c>
      <c r="F58" s="345">
        <v>4743.1652600000089</v>
      </c>
      <c r="G58" s="345">
        <v>4574.9961427594872</v>
      </c>
      <c r="H58" s="345">
        <v>4932.8281600000055</v>
      </c>
      <c r="I58" s="345">
        <v>4873.9446099999905</v>
      </c>
      <c r="J58" s="345">
        <v>4694.5618099999865</v>
      </c>
      <c r="K58" s="345">
        <v>3364.6285400000111</v>
      </c>
      <c r="L58" s="345">
        <v>3324.5948232873948</v>
      </c>
      <c r="M58" s="345">
        <v>3094.5933044349053</v>
      </c>
      <c r="N58" s="345">
        <v>3144.7706964458953</v>
      </c>
      <c r="O58" s="345">
        <v>3870.9238676985651</v>
      </c>
      <c r="P58" s="345">
        <v>3906.5645799094082</v>
      </c>
      <c r="Q58" s="345">
        <v>3617.068086832061</v>
      </c>
      <c r="R58" s="345">
        <v>2480.0804995951671</v>
      </c>
      <c r="S58" s="345">
        <v>2371.6038153308878</v>
      </c>
      <c r="T58" s="345">
        <v>2203.2473557074313</v>
      </c>
      <c r="U58" s="345">
        <v>2167.0528927864179</v>
      </c>
      <c r="V58" s="345">
        <v>2139.6513235870689</v>
      </c>
      <c r="W58" s="345">
        <v>2133.2841910406564</v>
      </c>
      <c r="X58" s="345">
        <v>2127.1734079891003</v>
      </c>
      <c r="Y58" s="345">
        <v>2084.5064016722281</v>
      </c>
      <c r="Z58" s="345">
        <v>2079.6000134066626</v>
      </c>
      <c r="AA58" s="345">
        <v>2093.3625177641343</v>
      </c>
      <c r="AB58" s="345">
        <v>2126.0628360285923</v>
      </c>
      <c r="AC58" s="345">
        <v>2163.504587811939</v>
      </c>
      <c r="AD58" s="345">
        <v>2203.3747039165742</v>
      </c>
      <c r="AE58" s="345">
        <v>2225.6223787188219</v>
      </c>
      <c r="AF58" s="345">
        <v>2227.0716013762135</v>
      </c>
      <c r="AG58" s="345">
        <v>2240.8987960678196</v>
      </c>
      <c r="AH58" s="345">
        <v>2252.673927808682</v>
      </c>
      <c r="AI58" s="345">
        <v>2229.887184553912</v>
      </c>
      <c r="AJ58" s="345">
        <v>2207.4400873340146</v>
      </c>
      <c r="AK58" s="345">
        <v>2181.8035996821177</v>
      </c>
      <c r="AL58" s="345">
        <v>2166.7591507306124</v>
      </c>
      <c r="AM58" s="345">
        <v>2156.697910231162</v>
      </c>
      <c r="AN58" s="345">
        <v>2133.0521209039421</v>
      </c>
      <c r="AO58" s="345">
        <v>2111.5947283379141</v>
      </c>
      <c r="AP58" s="345">
        <v>2097.0245833621061</v>
      </c>
      <c r="AQ58" s="345">
        <v>2088.1761202485905</v>
      </c>
      <c r="AR58" s="345">
        <v>2083.260078069919</v>
      </c>
      <c r="AS58" s="345">
        <v>2070.641460308394</v>
      </c>
      <c r="AT58" s="345">
        <v>2059.6867069130776</v>
      </c>
      <c r="AU58" s="345">
        <v>2052.4726335322457</v>
      </c>
      <c r="AV58" s="345">
        <v>2054.6784331587382</v>
      </c>
      <c r="AW58" s="345">
        <v>2067.114185542865</v>
      </c>
      <c r="AX58" s="345">
        <v>2081.6557443167549</v>
      </c>
      <c r="AY58" s="345">
        <v>2100.5957208739133</v>
      </c>
      <c r="AZ58" s="345">
        <v>2108.1190936356725</v>
      </c>
    </row>
    <row r="59" spans="1:52" ht="12" customHeight="1" x14ac:dyDescent="0.35">
      <c r="A59" s="346" t="s">
        <v>2603</v>
      </c>
      <c r="B59" s="347">
        <v>2720.8898999203348</v>
      </c>
      <c r="C59" s="347">
        <v>2682.7845599999982</v>
      </c>
      <c r="D59" s="347">
        <v>2303.4887199999639</v>
      </c>
      <c r="E59" s="347">
        <v>2716.9821399999937</v>
      </c>
      <c r="F59" s="347">
        <v>2676.8755399999995</v>
      </c>
      <c r="G59" s="347">
        <v>2700.5120660227321</v>
      </c>
      <c r="H59" s="347">
        <v>2920.5072500000119</v>
      </c>
      <c r="I59" s="347">
        <v>3041.1419999999971</v>
      </c>
      <c r="J59" s="347">
        <v>2992.8599499999932</v>
      </c>
      <c r="K59" s="347">
        <v>2187.4226500000113</v>
      </c>
      <c r="L59" s="347">
        <v>2060.6799491831466</v>
      </c>
      <c r="M59" s="347">
        <v>1921.2894898895759</v>
      </c>
      <c r="N59" s="347">
        <v>2086.6248300228281</v>
      </c>
      <c r="O59" s="347">
        <v>2667.2048768305822</v>
      </c>
      <c r="P59" s="347">
        <v>2675.9625115751751</v>
      </c>
      <c r="Q59" s="347">
        <v>2439.8219638671048</v>
      </c>
      <c r="R59" s="347">
        <v>1660.0668337575994</v>
      </c>
      <c r="S59" s="347">
        <v>1583.2659703230856</v>
      </c>
      <c r="T59" s="347">
        <v>1463.8873410729434</v>
      </c>
      <c r="U59" s="347">
        <v>1439.9171884283637</v>
      </c>
      <c r="V59" s="347">
        <v>1420.8744454393636</v>
      </c>
      <c r="W59" s="347">
        <v>1416.7172824852514</v>
      </c>
      <c r="X59" s="347">
        <v>1411.2693713772228</v>
      </c>
      <c r="Y59" s="347">
        <v>1371.9325257705136</v>
      </c>
      <c r="Z59" s="347">
        <v>1372.7109274548122</v>
      </c>
      <c r="AA59" s="347">
        <v>1383.3030419816996</v>
      </c>
      <c r="AB59" s="347">
        <v>1405.5603272880226</v>
      </c>
      <c r="AC59" s="347">
        <v>1430.6974640648045</v>
      </c>
      <c r="AD59" s="347">
        <v>1456.7500148045278</v>
      </c>
      <c r="AE59" s="347">
        <v>1469.5562156287128</v>
      </c>
      <c r="AF59" s="347">
        <v>1468.548561958105</v>
      </c>
      <c r="AG59" s="347">
        <v>1478.26557315848</v>
      </c>
      <c r="AH59" s="347">
        <v>1484.4234994123865</v>
      </c>
      <c r="AI59" s="347">
        <v>1465.8929454024158</v>
      </c>
      <c r="AJ59" s="347">
        <v>1446.7656323253543</v>
      </c>
      <c r="AK59" s="347">
        <v>1425.387873046795</v>
      </c>
      <c r="AL59" s="347">
        <v>1413.4519330883036</v>
      </c>
      <c r="AM59" s="347">
        <v>1400.0383422882487</v>
      </c>
      <c r="AN59" s="347">
        <v>1375.9932100577591</v>
      </c>
      <c r="AO59" s="347">
        <v>1352.8947398989158</v>
      </c>
      <c r="AP59" s="347">
        <v>1331.2884711554088</v>
      </c>
      <c r="AQ59" s="347">
        <v>1313.6548714449259</v>
      </c>
      <c r="AR59" s="347">
        <v>1294.8272806026582</v>
      </c>
      <c r="AS59" s="347">
        <v>1269.5135872046035</v>
      </c>
      <c r="AT59" s="347">
        <v>1237.3222005368498</v>
      </c>
      <c r="AU59" s="347">
        <v>1210.7889773325505</v>
      </c>
      <c r="AV59" s="347">
        <v>1182.1184530481275</v>
      </c>
      <c r="AW59" s="347">
        <v>1166.9777918483014</v>
      </c>
      <c r="AX59" s="347">
        <v>1165.4853367125434</v>
      </c>
      <c r="AY59" s="347">
        <v>1145.9689808335233</v>
      </c>
      <c r="AZ59" s="347">
        <v>1123.7141506938151</v>
      </c>
    </row>
    <row r="60" spans="1:52" ht="12" customHeight="1" x14ac:dyDescent="0.35">
      <c r="A60" s="348" t="s">
        <v>2798</v>
      </c>
      <c r="B60" s="349">
        <v>323.61089856150909</v>
      </c>
      <c r="C60" s="349">
        <v>546.20018999999809</v>
      </c>
      <c r="D60" s="349">
        <v>516.28305999996508</v>
      </c>
      <c r="E60" s="349">
        <v>627.60677999999439</v>
      </c>
      <c r="F60" s="349">
        <v>642.18957999999986</v>
      </c>
      <c r="G60" s="349">
        <v>766.05912402979504</v>
      </c>
      <c r="H60" s="349">
        <v>822.00018000001285</v>
      </c>
      <c r="I60" s="349">
        <v>972.14092999999684</v>
      </c>
      <c r="J60" s="349">
        <v>910.11633999999424</v>
      </c>
      <c r="K60" s="349">
        <v>668.51921000001175</v>
      </c>
      <c r="L60" s="349">
        <v>753.41230551214915</v>
      </c>
      <c r="M60" s="349">
        <v>755.04522212200823</v>
      </c>
      <c r="N60" s="349">
        <v>745.00756200771264</v>
      </c>
      <c r="O60" s="349">
        <v>1052.8887723944531</v>
      </c>
      <c r="P60" s="349">
        <v>1127.0483394790754</v>
      </c>
      <c r="Q60" s="349">
        <v>1070.8368740826979</v>
      </c>
      <c r="R60" s="349">
        <v>729.38156537670466</v>
      </c>
      <c r="S60" s="349">
        <v>697.00788871350619</v>
      </c>
      <c r="T60" s="349">
        <v>647.18918424819572</v>
      </c>
      <c r="U60" s="349">
        <v>636.92705366869814</v>
      </c>
      <c r="V60" s="349">
        <v>628.33269983315438</v>
      </c>
      <c r="W60" s="349">
        <v>626.53313119085021</v>
      </c>
      <c r="X60" s="349">
        <v>625.16703594249395</v>
      </c>
      <c r="Y60" s="349">
        <v>595.83918943972128</v>
      </c>
      <c r="Z60" s="349">
        <v>596.33202566193438</v>
      </c>
      <c r="AA60" s="349">
        <v>600.98420995397396</v>
      </c>
      <c r="AB60" s="349">
        <v>610.83820741926422</v>
      </c>
      <c r="AC60" s="349">
        <v>621.8770620766735</v>
      </c>
      <c r="AD60" s="349">
        <v>633.31715136513037</v>
      </c>
      <c r="AE60" s="349">
        <v>636.24864215941204</v>
      </c>
      <c r="AF60" s="349">
        <v>632.77710293618588</v>
      </c>
      <c r="AG60" s="349">
        <v>636.89860648440595</v>
      </c>
      <c r="AH60" s="349">
        <v>640.11322533887744</v>
      </c>
      <c r="AI60" s="349">
        <v>633.041547114423</v>
      </c>
      <c r="AJ60" s="349">
        <v>626.41297461747183</v>
      </c>
      <c r="AK60" s="349">
        <v>618.54210896093616</v>
      </c>
      <c r="AL60" s="349">
        <v>614.6443831851285</v>
      </c>
      <c r="AM60" s="349">
        <v>610.96101179662435</v>
      </c>
      <c r="AN60" s="349">
        <v>602.48850732606752</v>
      </c>
      <c r="AO60" s="349">
        <v>594.41182268344642</v>
      </c>
      <c r="AP60" s="349">
        <v>587.27174036394456</v>
      </c>
      <c r="AQ60" s="349">
        <v>581.61146397157609</v>
      </c>
      <c r="AR60" s="349">
        <v>576.02292861802027</v>
      </c>
      <c r="AS60" s="349">
        <v>566.85556177636386</v>
      </c>
      <c r="AT60" s="349">
        <v>556.4816976848449</v>
      </c>
      <c r="AU60" s="349">
        <v>547.42543991541811</v>
      </c>
      <c r="AV60" s="349">
        <v>538.63597378926272</v>
      </c>
      <c r="AW60" s="349">
        <v>538.09116114524466</v>
      </c>
      <c r="AX60" s="349">
        <v>539.90331514498655</v>
      </c>
      <c r="AY60" s="349">
        <v>539.54901261995099</v>
      </c>
      <c r="AZ60" s="349">
        <v>538.54647172844659</v>
      </c>
    </row>
    <row r="61" spans="1:52" ht="12" customHeight="1" x14ac:dyDescent="0.35">
      <c r="A61" s="348" t="s">
        <v>2624</v>
      </c>
      <c r="B61" s="349">
        <v>2397.2790013588256</v>
      </c>
      <c r="C61" s="349">
        <v>2136.58437</v>
      </c>
      <c r="D61" s="349">
        <v>1787.2056599999989</v>
      </c>
      <c r="E61" s="349">
        <v>2089.3753599999991</v>
      </c>
      <c r="F61" s="349">
        <v>2034.6859599999996</v>
      </c>
      <c r="G61" s="349">
        <v>1934.452941992937</v>
      </c>
      <c r="H61" s="349">
        <v>2098.5070699999992</v>
      </c>
      <c r="I61" s="349">
        <v>2069.0010700000003</v>
      </c>
      <c r="J61" s="349">
        <v>2082.7436099999991</v>
      </c>
      <c r="K61" s="349">
        <v>1518.9034399999998</v>
      </c>
      <c r="L61" s="349">
        <v>1307.2676436709976</v>
      </c>
      <c r="M61" s="349">
        <v>1166.2442677675676</v>
      </c>
      <c r="N61" s="349">
        <v>1341.6172680151153</v>
      </c>
      <c r="O61" s="349">
        <v>1614.3161044361293</v>
      </c>
      <c r="P61" s="349">
        <v>1548.9141720960997</v>
      </c>
      <c r="Q61" s="349">
        <v>1368.9850897844069</v>
      </c>
      <c r="R61" s="349">
        <v>930.68526838089485</v>
      </c>
      <c r="S61" s="349">
        <v>886.25808160957934</v>
      </c>
      <c r="T61" s="349">
        <v>816.69815682474757</v>
      </c>
      <c r="U61" s="349">
        <v>802.99013475966558</v>
      </c>
      <c r="V61" s="349">
        <v>792.54174560620936</v>
      </c>
      <c r="W61" s="349">
        <v>790.1841512944012</v>
      </c>
      <c r="X61" s="349">
        <v>786.10233543472884</v>
      </c>
      <c r="Y61" s="349">
        <v>776.09333633079223</v>
      </c>
      <c r="Z61" s="349">
        <v>776.37890179287785</v>
      </c>
      <c r="AA61" s="349">
        <v>782.31883202772565</v>
      </c>
      <c r="AB61" s="349">
        <v>794.72211986875834</v>
      </c>
      <c r="AC61" s="349">
        <v>808.82040198813115</v>
      </c>
      <c r="AD61" s="349">
        <v>823.43286343939735</v>
      </c>
      <c r="AE61" s="349">
        <v>833.30757346930068</v>
      </c>
      <c r="AF61" s="349">
        <v>835.7714590219191</v>
      </c>
      <c r="AG61" s="349">
        <v>841.36696667407421</v>
      </c>
      <c r="AH61" s="349">
        <v>844.31027407350905</v>
      </c>
      <c r="AI61" s="349">
        <v>832.85139828799277</v>
      </c>
      <c r="AJ61" s="349">
        <v>820.35265770788249</v>
      </c>
      <c r="AK61" s="349">
        <v>806.84576408585883</v>
      </c>
      <c r="AL61" s="349">
        <v>798.80754990317496</v>
      </c>
      <c r="AM61" s="349">
        <v>789.07733049162425</v>
      </c>
      <c r="AN61" s="349">
        <v>773.50470273169162</v>
      </c>
      <c r="AO61" s="349">
        <v>758.48291721546934</v>
      </c>
      <c r="AP61" s="349">
        <v>744.01673079146428</v>
      </c>
      <c r="AQ61" s="349">
        <v>732.04340747334993</v>
      </c>
      <c r="AR61" s="349">
        <v>718.80435198463795</v>
      </c>
      <c r="AS61" s="349">
        <v>702.65802542823951</v>
      </c>
      <c r="AT61" s="349">
        <v>680.84050285200499</v>
      </c>
      <c r="AU61" s="349">
        <v>663.36353741713231</v>
      </c>
      <c r="AV61" s="349">
        <v>643.48247925886483</v>
      </c>
      <c r="AW61" s="349">
        <v>628.88663070305688</v>
      </c>
      <c r="AX61" s="349">
        <v>625.58202156755669</v>
      </c>
      <c r="AY61" s="349">
        <v>606.41996821357225</v>
      </c>
      <c r="AZ61" s="349">
        <v>585.16767896536851</v>
      </c>
    </row>
    <row r="62" spans="1:52" ht="12" customHeight="1" x14ac:dyDescent="0.35">
      <c r="A62" s="350" t="s">
        <v>2604</v>
      </c>
      <c r="B62" s="351">
        <v>413.87255796331505</v>
      </c>
      <c r="C62" s="351">
        <v>325.0965999999969</v>
      </c>
      <c r="D62" s="351">
        <v>253.81395000000029</v>
      </c>
      <c r="E62" s="351">
        <v>235.9868799999966</v>
      </c>
      <c r="F62" s="351">
        <v>315.40265000000147</v>
      </c>
      <c r="G62" s="351">
        <v>272.28381217119977</v>
      </c>
      <c r="H62" s="351">
        <v>237.89123999999998</v>
      </c>
      <c r="I62" s="351">
        <v>253.14898000000011</v>
      </c>
      <c r="J62" s="351">
        <v>199.70483999999993</v>
      </c>
      <c r="K62" s="351">
        <v>63.999389999999998</v>
      </c>
      <c r="L62" s="351">
        <v>3.8932289799174677</v>
      </c>
      <c r="M62" s="351">
        <v>3.8931646366729629</v>
      </c>
      <c r="N62" s="351">
        <v>1.9346563597978415</v>
      </c>
      <c r="O62" s="351">
        <v>4.0126268098333924</v>
      </c>
      <c r="P62" s="351">
        <v>6.2097949628259226</v>
      </c>
      <c r="Q62" s="351">
        <v>6.0904098167097507</v>
      </c>
      <c r="R62" s="351">
        <v>4.2061071488225359</v>
      </c>
      <c r="S62" s="351">
        <v>4.0551462571042363</v>
      </c>
      <c r="T62" s="351">
        <v>4.0248733538896388</v>
      </c>
      <c r="U62" s="351">
        <v>3.9408275533974169</v>
      </c>
      <c r="V62" s="351">
        <v>3.8867637687845362</v>
      </c>
      <c r="W62" s="351">
        <v>3.8764087170757611</v>
      </c>
      <c r="X62" s="351">
        <v>3.8769641316471448</v>
      </c>
      <c r="Y62" s="351">
        <v>4.8121801466554555</v>
      </c>
      <c r="Z62" s="351">
        <v>4.7875140815598449</v>
      </c>
      <c r="AA62" s="351">
        <v>4.8201750276564672</v>
      </c>
      <c r="AB62" s="351">
        <v>4.8751319933738886</v>
      </c>
      <c r="AC62" s="351">
        <v>4.9331460509640115</v>
      </c>
      <c r="AD62" s="351">
        <v>4.9899054577782485</v>
      </c>
      <c r="AE62" s="351">
        <v>5.1015827728845293</v>
      </c>
      <c r="AF62" s="351">
        <v>5.1576835081786241</v>
      </c>
      <c r="AG62" s="351">
        <v>5.1549628302561867</v>
      </c>
      <c r="AH62" s="351">
        <v>5.1710244362900566</v>
      </c>
      <c r="AI62" s="351">
        <v>5.1908610668052582</v>
      </c>
      <c r="AJ62" s="351">
        <v>5.2973342042037324</v>
      </c>
      <c r="AK62" s="351">
        <v>5.3766929487742106</v>
      </c>
      <c r="AL62" s="351">
        <v>5.4846480550590639</v>
      </c>
      <c r="AM62" s="351">
        <v>5.6456334711123439</v>
      </c>
      <c r="AN62" s="351">
        <v>5.7409248801364683</v>
      </c>
      <c r="AO62" s="351">
        <v>5.8366930807235784</v>
      </c>
      <c r="AP62" s="351">
        <v>5.9537899355185777</v>
      </c>
      <c r="AQ62" s="351">
        <v>6.0790413573201416</v>
      </c>
      <c r="AR62" s="351">
        <v>6.2172746871561548</v>
      </c>
      <c r="AS62" s="351">
        <v>6.2674426025606182</v>
      </c>
      <c r="AT62" s="351">
        <v>6.3577914486748224</v>
      </c>
      <c r="AU62" s="351">
        <v>6.4341866810991446</v>
      </c>
      <c r="AV62" s="351">
        <v>6.5271093843016708</v>
      </c>
      <c r="AW62" s="351">
        <v>6.5481726793186743</v>
      </c>
      <c r="AX62" s="351">
        <v>6.5750381848176449</v>
      </c>
      <c r="AY62" s="351">
        <v>6.5987979615081347</v>
      </c>
      <c r="AZ62" s="351">
        <v>6.5909162931259262</v>
      </c>
    </row>
    <row r="63" spans="1:52" ht="12" customHeight="1" x14ac:dyDescent="0.35">
      <c r="A63" s="348" t="s">
        <v>2605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X63" s="349">
        <v>0</v>
      </c>
      <c r="Y63" s="349">
        <v>0</v>
      </c>
      <c r="Z63" s="349">
        <v>0</v>
      </c>
      <c r="AA63" s="349">
        <v>0</v>
      </c>
      <c r="AB63" s="349">
        <v>0</v>
      </c>
      <c r="AC63" s="349">
        <v>0</v>
      </c>
      <c r="AD63" s="349">
        <v>0</v>
      </c>
      <c r="AE63" s="349">
        <v>0</v>
      </c>
      <c r="AF63" s="349">
        <v>0</v>
      </c>
      <c r="AG63" s="349">
        <v>0</v>
      </c>
      <c r="AH63" s="349">
        <v>0</v>
      </c>
      <c r="AI63" s="349">
        <v>0</v>
      </c>
      <c r="AJ63" s="349">
        <v>0</v>
      </c>
      <c r="AK63" s="349">
        <v>0</v>
      </c>
      <c r="AL63" s="349">
        <v>0</v>
      </c>
      <c r="AM63" s="349">
        <v>0</v>
      </c>
      <c r="AN63" s="349">
        <v>0</v>
      </c>
      <c r="AO63" s="349">
        <v>0</v>
      </c>
      <c r="AP63" s="349">
        <v>0</v>
      </c>
      <c r="AQ63" s="349">
        <v>0</v>
      </c>
      <c r="AR63" s="349">
        <v>0</v>
      </c>
      <c r="AS63" s="349">
        <v>0</v>
      </c>
      <c r="AT63" s="349">
        <v>0</v>
      </c>
      <c r="AU63" s="349">
        <v>0</v>
      </c>
      <c r="AV63" s="349">
        <v>0</v>
      </c>
      <c r="AW63" s="349">
        <v>0</v>
      </c>
      <c r="AX63" s="349">
        <v>0</v>
      </c>
      <c r="AY63" s="349">
        <v>0</v>
      </c>
      <c r="AZ63" s="349">
        <v>0</v>
      </c>
    </row>
    <row r="64" spans="1:52" ht="12" customHeight="1" x14ac:dyDescent="0.35">
      <c r="A64" s="348" t="s">
        <v>2606</v>
      </c>
      <c r="B64" s="349">
        <v>2.1973782938868003</v>
      </c>
      <c r="C64" s="349">
        <v>0</v>
      </c>
      <c r="D64" s="349">
        <v>10.998649999999998</v>
      </c>
      <c r="E64" s="349">
        <v>0</v>
      </c>
      <c r="F64" s="349">
        <v>0</v>
      </c>
      <c r="G64" s="349">
        <v>0</v>
      </c>
      <c r="H64" s="349">
        <v>0</v>
      </c>
      <c r="I64" s="349">
        <v>0</v>
      </c>
      <c r="J64" s="349">
        <v>0</v>
      </c>
      <c r="K64" s="349">
        <v>0</v>
      </c>
      <c r="L64" s="349">
        <v>0</v>
      </c>
      <c r="M64" s="349">
        <v>0</v>
      </c>
      <c r="N64" s="349">
        <v>0</v>
      </c>
      <c r="O64" s="349">
        <v>1.0986910187585579</v>
      </c>
      <c r="P64" s="349">
        <v>3.2958631002458088</v>
      </c>
      <c r="Q64" s="349">
        <v>2.1972436224972398</v>
      </c>
      <c r="R64" s="349">
        <v>1.5213246320572908</v>
      </c>
      <c r="S64" s="349">
        <v>1.4681121945422089</v>
      </c>
      <c r="T64" s="349">
        <v>1.3688585568758942</v>
      </c>
      <c r="U64" s="349">
        <v>1.3404465896453375</v>
      </c>
      <c r="V64" s="349">
        <v>1.3216206019229977</v>
      </c>
      <c r="W64" s="349">
        <v>1.3186907887062935</v>
      </c>
      <c r="X64" s="349">
        <v>1.3200812095143226</v>
      </c>
      <c r="Y64" s="349">
        <v>1.0769818867140168</v>
      </c>
      <c r="Z64" s="349">
        <v>1.0777056854605498</v>
      </c>
      <c r="AA64" s="349">
        <v>1.0749441460477216</v>
      </c>
      <c r="AB64" s="349">
        <v>1.0938136501361504</v>
      </c>
      <c r="AC64" s="349">
        <v>1.113732069645198</v>
      </c>
      <c r="AD64" s="349">
        <v>1.1344798542522074</v>
      </c>
      <c r="AE64" s="349">
        <v>1.0766004243740281</v>
      </c>
      <c r="AF64" s="349">
        <v>1.0021414590556668</v>
      </c>
      <c r="AG64" s="349">
        <v>1.0046767082893528</v>
      </c>
      <c r="AH64" s="349">
        <v>1.0101313584587956</v>
      </c>
      <c r="AI64" s="349">
        <v>0.99939130168023482</v>
      </c>
      <c r="AJ64" s="349">
        <v>0.99052477019721052</v>
      </c>
      <c r="AK64" s="349">
        <v>0.97881978269649073</v>
      </c>
      <c r="AL64" s="349">
        <v>0.97095965947369989</v>
      </c>
      <c r="AM64" s="349">
        <v>0.96840392045632595</v>
      </c>
      <c r="AN64" s="349">
        <v>0.95878391849639677</v>
      </c>
      <c r="AO64" s="349">
        <v>0.94885624241357625</v>
      </c>
      <c r="AP64" s="349">
        <v>0.94125921201324492</v>
      </c>
      <c r="AQ64" s="349">
        <v>0.9355889472706066</v>
      </c>
      <c r="AR64" s="349">
        <v>0.93161015595720298</v>
      </c>
      <c r="AS64" s="349">
        <v>0.91599727971819689</v>
      </c>
      <c r="AT64" s="349">
        <v>0.90815316707328664</v>
      </c>
      <c r="AU64" s="349">
        <v>0.89867930997764811</v>
      </c>
      <c r="AV64" s="349">
        <v>0.89237576724785428</v>
      </c>
      <c r="AW64" s="349">
        <v>0.89524174287742753</v>
      </c>
      <c r="AX64" s="349">
        <v>0.89840637422166214</v>
      </c>
      <c r="AY64" s="349">
        <v>0.90200622568038435</v>
      </c>
      <c r="AZ64" s="349">
        <v>0.90064809609170782</v>
      </c>
    </row>
    <row r="65" spans="1:52" ht="12" customHeight="1" x14ac:dyDescent="0.35">
      <c r="A65" s="348" t="s">
        <v>2607</v>
      </c>
      <c r="B65" s="349">
        <v>182.38363607066361</v>
      </c>
      <c r="C65" s="349">
        <v>131.19391999999698</v>
      </c>
      <c r="D65" s="349">
        <v>2.000150000000303</v>
      </c>
      <c r="E65" s="349">
        <v>1.0000299999965132</v>
      </c>
      <c r="F65" s="349">
        <v>2.0001500000016676</v>
      </c>
      <c r="G65" s="349">
        <v>0</v>
      </c>
      <c r="H65" s="349">
        <v>0</v>
      </c>
      <c r="I65" s="349">
        <v>0</v>
      </c>
      <c r="J65" s="349">
        <v>0</v>
      </c>
      <c r="K65" s="349">
        <v>0</v>
      </c>
      <c r="L65" s="349">
        <v>0</v>
      </c>
      <c r="M65" s="349">
        <v>0</v>
      </c>
      <c r="N65" s="349">
        <v>0</v>
      </c>
      <c r="O65" s="349">
        <v>0</v>
      </c>
      <c r="P65" s="349">
        <v>0</v>
      </c>
      <c r="Q65" s="349">
        <v>0</v>
      </c>
      <c r="R65" s="349">
        <v>0</v>
      </c>
      <c r="S65" s="349">
        <v>0</v>
      </c>
      <c r="T65" s="349">
        <v>0.26873483689161287</v>
      </c>
      <c r="U65" s="349">
        <v>0.26532647445699192</v>
      </c>
      <c r="V65" s="349">
        <v>0.26060266268548737</v>
      </c>
      <c r="W65" s="349">
        <v>0.25815223751459204</v>
      </c>
      <c r="X65" s="349">
        <v>0.25454044443622603</v>
      </c>
      <c r="Y65" s="349">
        <v>1.4527889491664014</v>
      </c>
      <c r="Z65" s="349">
        <v>1.4331448796705009</v>
      </c>
      <c r="AA65" s="349">
        <v>1.4898149120908997</v>
      </c>
      <c r="AB65" s="349">
        <v>1.4950680370425879</v>
      </c>
      <c r="AC65" s="349">
        <v>1.4970001300923887</v>
      </c>
      <c r="AD65" s="349">
        <v>1.496663313891484</v>
      </c>
      <c r="AE65" s="349">
        <v>1.7305993782800553</v>
      </c>
      <c r="AF65" s="349">
        <v>1.9661883373885702</v>
      </c>
      <c r="AG65" s="349">
        <v>1.962935517128793</v>
      </c>
      <c r="AH65" s="349">
        <v>1.9688541504169015</v>
      </c>
      <c r="AI65" s="349">
        <v>1.9417473597825796</v>
      </c>
      <c r="AJ65" s="349">
        <v>1.9140633676675227</v>
      </c>
      <c r="AK65" s="349">
        <v>1.8808606277198496</v>
      </c>
      <c r="AL65" s="349">
        <v>1.8508986760909181</v>
      </c>
      <c r="AM65" s="349">
        <v>1.8350559304250631</v>
      </c>
      <c r="AN65" s="349">
        <v>1.8070883985121109</v>
      </c>
      <c r="AO65" s="349">
        <v>1.7779282017049451</v>
      </c>
      <c r="AP65" s="349">
        <v>1.7518191731330295</v>
      </c>
      <c r="AQ65" s="349">
        <v>1.7283448339489442</v>
      </c>
      <c r="AR65" s="349">
        <v>1.7057859068845709</v>
      </c>
      <c r="AS65" s="349">
        <v>1.6463453217480126</v>
      </c>
      <c r="AT65" s="349">
        <v>1.6169456583549042</v>
      </c>
      <c r="AU65" s="349">
        <v>1.5810252482490552</v>
      </c>
      <c r="AV65" s="349">
        <v>1.5480257158012318</v>
      </c>
      <c r="AW65" s="349">
        <v>1.5460936880782195</v>
      </c>
      <c r="AX65" s="349">
        <v>1.545639541569273</v>
      </c>
      <c r="AY65" s="349">
        <v>1.5445509913889877</v>
      </c>
      <c r="AZ65" s="349">
        <v>1.5368196658112365</v>
      </c>
    </row>
    <row r="66" spans="1:52" ht="12" customHeight="1" x14ac:dyDescent="0.35">
      <c r="A66" s="348" t="s">
        <v>2608</v>
      </c>
      <c r="B66" s="349">
        <v>229.29154359876463</v>
      </c>
      <c r="C66" s="349">
        <v>193.90267999999995</v>
      </c>
      <c r="D66" s="349">
        <v>240.81514999999999</v>
      </c>
      <c r="E66" s="349">
        <v>234.98685000000009</v>
      </c>
      <c r="F66" s="349">
        <v>313.4024999999998</v>
      </c>
      <c r="G66" s="349">
        <v>272.28381217119977</v>
      </c>
      <c r="H66" s="349">
        <v>237.89123999999998</v>
      </c>
      <c r="I66" s="349">
        <v>253.14898000000011</v>
      </c>
      <c r="J66" s="349">
        <v>199.70483999999993</v>
      </c>
      <c r="K66" s="349">
        <v>63.999389999999998</v>
      </c>
      <c r="L66" s="349">
        <v>3.8932289799174677</v>
      </c>
      <c r="M66" s="349">
        <v>3.8931646366729629</v>
      </c>
      <c r="N66" s="349">
        <v>1.9346563597978415</v>
      </c>
      <c r="O66" s="349">
        <v>2.913935791074834</v>
      </c>
      <c r="P66" s="349">
        <v>2.9139318625801134</v>
      </c>
      <c r="Q66" s="349">
        <v>3.8931661942125109</v>
      </c>
      <c r="R66" s="349">
        <v>2.6847825167652455</v>
      </c>
      <c r="S66" s="349">
        <v>2.5870340625620276</v>
      </c>
      <c r="T66" s="349">
        <v>2.382176873031999</v>
      </c>
      <c r="U66" s="349">
        <v>2.330093435316968</v>
      </c>
      <c r="V66" s="349">
        <v>2.2996954685345132</v>
      </c>
      <c r="W66" s="349">
        <v>2.2947698634806377</v>
      </c>
      <c r="X66" s="349">
        <v>2.2976559851794787</v>
      </c>
      <c r="Y66" s="349">
        <v>2.2775541116109839</v>
      </c>
      <c r="Z66" s="349">
        <v>2.2718978096197358</v>
      </c>
      <c r="AA66" s="349">
        <v>2.250445057453371</v>
      </c>
      <c r="AB66" s="349">
        <v>2.2813024935061899</v>
      </c>
      <c r="AC66" s="349">
        <v>2.3177443877091002</v>
      </c>
      <c r="AD66" s="349">
        <v>2.3544290797628413</v>
      </c>
      <c r="AE66" s="349">
        <v>2.2903675966633426</v>
      </c>
      <c r="AF66" s="349">
        <v>2.1856780751404634</v>
      </c>
      <c r="AG66" s="349">
        <v>2.184053064885652</v>
      </c>
      <c r="AH66" s="349">
        <v>2.1891684198424457</v>
      </c>
      <c r="AI66" s="349">
        <v>2.2472931678139996</v>
      </c>
      <c r="AJ66" s="349">
        <v>2.3907805701103055</v>
      </c>
      <c r="AK66" s="349">
        <v>2.5155043171257696</v>
      </c>
      <c r="AL66" s="349">
        <v>2.6617244467894761</v>
      </c>
      <c r="AM66" s="349">
        <v>2.841134279820261</v>
      </c>
      <c r="AN66" s="349">
        <v>2.9740356369817995</v>
      </c>
      <c r="AO66" s="349">
        <v>3.1089125231491743</v>
      </c>
      <c r="AP66" s="349">
        <v>3.2597364947437635</v>
      </c>
      <c r="AQ66" s="349">
        <v>3.4141499360112482</v>
      </c>
      <c r="AR66" s="349">
        <v>3.5789403067779486</v>
      </c>
      <c r="AS66" s="349">
        <v>3.7044643240714903</v>
      </c>
      <c r="AT66" s="349">
        <v>3.8320773249805908</v>
      </c>
      <c r="AU66" s="349">
        <v>3.9539610631884634</v>
      </c>
      <c r="AV66" s="349">
        <v>4.086310862392895</v>
      </c>
      <c r="AW66" s="349">
        <v>4.1065241403771795</v>
      </c>
      <c r="AX66" s="349">
        <v>4.1307427110309209</v>
      </c>
      <c r="AY66" s="349">
        <v>4.1520558690185876</v>
      </c>
      <c r="AZ66" s="349">
        <v>4.1532962545013996</v>
      </c>
    </row>
    <row r="67" spans="1:52" ht="12" customHeight="1" x14ac:dyDescent="0.35">
      <c r="A67" s="348" t="s">
        <v>2609</v>
      </c>
      <c r="B67" s="349">
        <v>0</v>
      </c>
      <c r="C67" s="349">
        <v>0</v>
      </c>
      <c r="D67" s="349">
        <v>0</v>
      </c>
      <c r="E67" s="349">
        <v>0</v>
      </c>
      <c r="F67" s="349">
        <v>0</v>
      </c>
      <c r="G67" s="349">
        <v>0</v>
      </c>
      <c r="H67" s="349">
        <v>0</v>
      </c>
      <c r="I67" s="349">
        <v>0</v>
      </c>
      <c r="J67" s="349">
        <v>0</v>
      </c>
      <c r="K67" s="349">
        <v>0</v>
      </c>
      <c r="L67" s="349">
        <v>0</v>
      </c>
      <c r="M67" s="349">
        <v>0</v>
      </c>
      <c r="N67" s="349">
        <v>0</v>
      </c>
      <c r="O67" s="349">
        <v>0</v>
      </c>
      <c r="P67" s="349">
        <v>0</v>
      </c>
      <c r="Q67" s="349">
        <v>0</v>
      </c>
      <c r="R67" s="349">
        <v>0</v>
      </c>
      <c r="S67" s="349">
        <v>0</v>
      </c>
      <c r="T67" s="349">
        <v>5.1030870901326601E-3</v>
      </c>
      <c r="U67" s="349">
        <v>4.9610539781196564E-3</v>
      </c>
      <c r="V67" s="349">
        <v>4.8450356415375611E-3</v>
      </c>
      <c r="W67" s="349">
        <v>4.7958273742374543E-3</v>
      </c>
      <c r="X67" s="349">
        <v>4.6864925171174214E-3</v>
      </c>
      <c r="Y67" s="349">
        <v>4.8551991640534324E-3</v>
      </c>
      <c r="Z67" s="349">
        <v>4.7657068090585994E-3</v>
      </c>
      <c r="AA67" s="349">
        <v>4.9709120644750877E-3</v>
      </c>
      <c r="AB67" s="349">
        <v>4.9478126889602519E-3</v>
      </c>
      <c r="AC67" s="349">
        <v>4.6694635173247408E-3</v>
      </c>
      <c r="AD67" s="349">
        <v>4.3332098717156729E-3</v>
      </c>
      <c r="AE67" s="349">
        <v>4.0153735671035699E-3</v>
      </c>
      <c r="AF67" s="349">
        <v>3.6756365939234451E-3</v>
      </c>
      <c r="AG67" s="349">
        <v>3.2975399523889025E-3</v>
      </c>
      <c r="AH67" s="349">
        <v>2.8705075719140552E-3</v>
      </c>
      <c r="AI67" s="349">
        <v>2.4292375284440796E-3</v>
      </c>
      <c r="AJ67" s="349">
        <v>1.96549622869423E-3</v>
      </c>
      <c r="AK67" s="349">
        <v>1.5082212321005243E-3</v>
      </c>
      <c r="AL67" s="349">
        <v>1.0652727049693862E-3</v>
      </c>
      <c r="AM67" s="349">
        <v>1.0393404106938283E-3</v>
      </c>
      <c r="AN67" s="349">
        <v>1.0169261461607704E-3</v>
      </c>
      <c r="AO67" s="349">
        <v>9.9611345588293261E-4</v>
      </c>
      <c r="AP67" s="349">
        <v>9.7505562853914657E-4</v>
      </c>
      <c r="AQ67" s="349">
        <v>9.5764008934261669E-4</v>
      </c>
      <c r="AR67" s="349">
        <v>9.3831753643245979E-4</v>
      </c>
      <c r="AS67" s="349">
        <v>6.3567702291854452E-4</v>
      </c>
      <c r="AT67" s="349">
        <v>6.1529826604131183E-4</v>
      </c>
      <c r="AU67" s="349">
        <v>5.210596839774806E-4</v>
      </c>
      <c r="AV67" s="349">
        <v>3.9703885969012443E-4</v>
      </c>
      <c r="AW67" s="349">
        <v>3.131079858481166E-4</v>
      </c>
      <c r="AX67" s="349">
        <v>2.4955799578836162E-4</v>
      </c>
      <c r="AY67" s="349">
        <v>1.8487542017425933E-4</v>
      </c>
      <c r="AZ67" s="349">
        <v>1.522767215828852E-4</v>
      </c>
    </row>
    <row r="68" spans="1:52" ht="12" customHeight="1" x14ac:dyDescent="0.35">
      <c r="A68" s="350" t="s">
        <v>2610</v>
      </c>
      <c r="B68" s="351">
        <v>2540.3166618785008</v>
      </c>
      <c r="C68" s="351">
        <v>1492.8282400000051</v>
      </c>
      <c r="D68" s="351">
        <v>1363.4367700000003</v>
      </c>
      <c r="E68" s="351">
        <v>1342.4647200000027</v>
      </c>
      <c r="F68" s="351">
        <v>1285.5908200000035</v>
      </c>
      <c r="G68" s="351">
        <v>1170.5592384295842</v>
      </c>
      <c r="H68" s="351">
        <v>1270.5310899999952</v>
      </c>
      <c r="I68" s="351">
        <v>1155.157939999993</v>
      </c>
      <c r="J68" s="351">
        <v>1101.5917199999963</v>
      </c>
      <c r="K68" s="351">
        <v>802.41351000000009</v>
      </c>
      <c r="L68" s="351">
        <v>929.67034423070845</v>
      </c>
      <c r="M68" s="351">
        <v>838.20268391876834</v>
      </c>
      <c r="N68" s="351">
        <v>765.92003518786214</v>
      </c>
      <c r="O68" s="351">
        <v>873.05882611341713</v>
      </c>
      <c r="P68" s="351">
        <v>898.77354997253315</v>
      </c>
      <c r="Q68" s="351">
        <v>854.04129395809832</v>
      </c>
      <c r="R68" s="351">
        <v>587.35164035050684</v>
      </c>
      <c r="S68" s="351">
        <v>562.15499509534698</v>
      </c>
      <c r="T68" s="351">
        <v>522.55760831668954</v>
      </c>
      <c r="U68" s="351">
        <v>512.23868977243001</v>
      </c>
      <c r="V68" s="351">
        <v>505.1137753610094</v>
      </c>
      <c r="W68" s="351">
        <v>503.81100247038012</v>
      </c>
      <c r="X68" s="351">
        <v>501.84768482345135</v>
      </c>
      <c r="Y68" s="351">
        <v>497.39757148208514</v>
      </c>
      <c r="Z68" s="351">
        <v>496.60899732175073</v>
      </c>
      <c r="AA68" s="351">
        <v>499.35684474124082</v>
      </c>
      <c r="AB68" s="351">
        <v>507.09146222595382</v>
      </c>
      <c r="AC68" s="351">
        <v>515.9248520313098</v>
      </c>
      <c r="AD68" s="351">
        <v>525.07438452519932</v>
      </c>
      <c r="AE68" s="351">
        <v>531.68331355278895</v>
      </c>
      <c r="AF68" s="351">
        <v>533.34090231189066</v>
      </c>
      <c r="AG68" s="351">
        <v>536.99819904211324</v>
      </c>
      <c r="AH68" s="351">
        <v>540.02883125233302</v>
      </c>
      <c r="AI68" s="351">
        <v>534.25171419928461</v>
      </c>
      <c r="AJ68" s="351">
        <v>528.07576400229846</v>
      </c>
      <c r="AK68" s="351">
        <v>521.30805945985367</v>
      </c>
      <c r="AL68" s="351">
        <v>517.42858081745794</v>
      </c>
      <c r="AM68" s="351">
        <v>514.85490407974839</v>
      </c>
      <c r="AN68" s="351">
        <v>509.60104924797372</v>
      </c>
      <c r="AO68" s="351">
        <v>505.30005765583894</v>
      </c>
      <c r="AP68" s="351">
        <v>503.56704423560552</v>
      </c>
      <c r="AQ68" s="351">
        <v>503.38597163785926</v>
      </c>
      <c r="AR68" s="351">
        <v>505.41192635235689</v>
      </c>
      <c r="AS68" s="351">
        <v>505.32789043032892</v>
      </c>
      <c r="AT68" s="351">
        <v>508.56281835053943</v>
      </c>
      <c r="AU68" s="351">
        <v>512.05930953959728</v>
      </c>
      <c r="AV68" s="351">
        <v>519.94191492084406</v>
      </c>
      <c r="AW68" s="351">
        <v>525.25904619283995</v>
      </c>
      <c r="AX68" s="351">
        <v>529.31139070009294</v>
      </c>
      <c r="AY68" s="351">
        <v>537.21583152903668</v>
      </c>
      <c r="AZ68" s="351">
        <v>539.94314123196659</v>
      </c>
    </row>
    <row r="69" spans="1:52" ht="12" customHeight="1" x14ac:dyDescent="0.35">
      <c r="A69" s="348" t="s">
        <v>2611</v>
      </c>
      <c r="B69" s="349">
        <v>1745.1508785375715</v>
      </c>
      <c r="C69" s="349">
        <v>657.93874000000494</v>
      </c>
      <c r="D69" s="349">
        <v>680.3137200000001</v>
      </c>
      <c r="E69" s="349">
        <v>799.16587000000254</v>
      </c>
      <c r="F69" s="349">
        <v>751.78918000000351</v>
      </c>
      <c r="G69" s="349">
        <v>654.17450799572737</v>
      </c>
      <c r="H69" s="349">
        <v>649.29461999999501</v>
      </c>
      <c r="I69" s="349">
        <v>566.70151999999314</v>
      </c>
      <c r="J69" s="349">
        <v>565.29154999999628</v>
      </c>
      <c r="K69" s="349">
        <v>413.75921000000005</v>
      </c>
      <c r="L69" s="349">
        <v>473.90195263054545</v>
      </c>
      <c r="M69" s="349">
        <v>451.07807016817873</v>
      </c>
      <c r="N69" s="349">
        <v>393.94097429953121</v>
      </c>
      <c r="O69" s="349">
        <v>413.11105225664141</v>
      </c>
      <c r="P69" s="349">
        <v>422.08688540713507</v>
      </c>
      <c r="Q69" s="349">
        <v>415.90123627205685</v>
      </c>
      <c r="R69" s="349">
        <v>289.48828141489435</v>
      </c>
      <c r="S69" s="349">
        <v>279.74032526176768</v>
      </c>
      <c r="T69" s="349">
        <v>265.21593344509017</v>
      </c>
      <c r="U69" s="349">
        <v>259.74717852906196</v>
      </c>
      <c r="V69" s="349">
        <v>256.11061360271464</v>
      </c>
      <c r="W69" s="349">
        <v>255.55716601174481</v>
      </c>
      <c r="X69" s="349">
        <v>255.85581641923798</v>
      </c>
      <c r="Y69" s="349">
        <v>254.65369009455921</v>
      </c>
      <c r="Z69" s="349">
        <v>253.78148729127784</v>
      </c>
      <c r="AA69" s="349">
        <v>254.68041594352732</v>
      </c>
      <c r="AB69" s="349">
        <v>258.54340058441323</v>
      </c>
      <c r="AC69" s="349">
        <v>262.97513627065678</v>
      </c>
      <c r="AD69" s="349">
        <v>267.56240376671639</v>
      </c>
      <c r="AE69" s="349">
        <v>271.2803580450385</v>
      </c>
      <c r="AF69" s="349">
        <v>272.28259156956136</v>
      </c>
      <c r="AG69" s="349">
        <v>274.19324525267319</v>
      </c>
      <c r="AH69" s="349">
        <v>276.87593442914715</v>
      </c>
      <c r="AI69" s="349">
        <v>276.41067107891837</v>
      </c>
      <c r="AJ69" s="349">
        <v>277.36181500868702</v>
      </c>
      <c r="AK69" s="349">
        <v>277.63262813781745</v>
      </c>
      <c r="AL69" s="349">
        <v>279.35503192554324</v>
      </c>
      <c r="AM69" s="349">
        <v>283.26956693474796</v>
      </c>
      <c r="AN69" s="349">
        <v>285.56789068492714</v>
      </c>
      <c r="AO69" s="349">
        <v>288.60776044194944</v>
      </c>
      <c r="AP69" s="349">
        <v>294.12145006170056</v>
      </c>
      <c r="AQ69" s="349">
        <v>300.71404040326263</v>
      </c>
      <c r="AR69" s="349">
        <v>309.75822148115878</v>
      </c>
      <c r="AS69" s="349">
        <v>317.20251267034627</v>
      </c>
      <c r="AT69" s="349">
        <v>328.78188751370351</v>
      </c>
      <c r="AU69" s="349">
        <v>340.15378082681497</v>
      </c>
      <c r="AV69" s="349">
        <v>355.97653529607567</v>
      </c>
      <c r="AW69" s="349">
        <v>361.85721010464454</v>
      </c>
      <c r="AX69" s="349">
        <v>365.66229506240683</v>
      </c>
      <c r="AY69" s="349">
        <v>373.99123161833433</v>
      </c>
      <c r="AZ69" s="349">
        <v>377.14100108133186</v>
      </c>
    </row>
    <row r="70" spans="1:52" ht="12" customHeight="1" x14ac:dyDescent="0.35">
      <c r="A70" s="348" t="s">
        <v>2612</v>
      </c>
      <c r="B70" s="349">
        <v>795.16578334092935</v>
      </c>
      <c r="C70" s="349">
        <v>834.88950000000011</v>
      </c>
      <c r="D70" s="349">
        <v>683.12305000000003</v>
      </c>
      <c r="E70" s="349">
        <v>543.29885000000013</v>
      </c>
      <c r="F70" s="349">
        <v>533.80163999999991</v>
      </c>
      <c r="G70" s="349">
        <v>516.38473043385682</v>
      </c>
      <c r="H70" s="349">
        <v>621.23647000000017</v>
      </c>
      <c r="I70" s="349">
        <v>588.45641999999987</v>
      </c>
      <c r="J70" s="349">
        <v>536.30016999999998</v>
      </c>
      <c r="K70" s="349">
        <v>388.65430000000003</v>
      </c>
      <c r="L70" s="349">
        <v>455.76839160016294</v>
      </c>
      <c r="M70" s="349">
        <v>387.12461375058956</v>
      </c>
      <c r="N70" s="349">
        <v>371.97906088833093</v>
      </c>
      <c r="O70" s="349">
        <v>459.94777385677577</v>
      </c>
      <c r="P70" s="349">
        <v>476.68666456539802</v>
      </c>
      <c r="Q70" s="349">
        <v>438.14005768604153</v>
      </c>
      <c r="R70" s="349">
        <v>297.86335893561244</v>
      </c>
      <c r="S70" s="349">
        <v>282.41466983357924</v>
      </c>
      <c r="T70" s="349">
        <v>257.34167487159931</v>
      </c>
      <c r="U70" s="349">
        <v>252.491511243368</v>
      </c>
      <c r="V70" s="349">
        <v>249.00316175829477</v>
      </c>
      <c r="W70" s="349">
        <v>248.25383645863533</v>
      </c>
      <c r="X70" s="349">
        <v>245.99186840421333</v>
      </c>
      <c r="Y70" s="349">
        <v>242.74388138752596</v>
      </c>
      <c r="Z70" s="349">
        <v>242.82751003047292</v>
      </c>
      <c r="AA70" s="349">
        <v>244.6764287977135</v>
      </c>
      <c r="AB70" s="349">
        <v>248.54806164154058</v>
      </c>
      <c r="AC70" s="349">
        <v>252.94971576065305</v>
      </c>
      <c r="AD70" s="349">
        <v>257.51198075848288</v>
      </c>
      <c r="AE70" s="349">
        <v>260.40295550775045</v>
      </c>
      <c r="AF70" s="349">
        <v>261.05831074232935</v>
      </c>
      <c r="AG70" s="349">
        <v>262.80495378944005</v>
      </c>
      <c r="AH70" s="349">
        <v>263.15289682318593</v>
      </c>
      <c r="AI70" s="349">
        <v>257.84104312036618</v>
      </c>
      <c r="AJ70" s="349">
        <v>250.71394899361141</v>
      </c>
      <c r="AK70" s="349">
        <v>243.67543132203625</v>
      </c>
      <c r="AL70" s="349">
        <v>238.07354889191475</v>
      </c>
      <c r="AM70" s="349">
        <v>231.58533714500049</v>
      </c>
      <c r="AN70" s="349">
        <v>224.03315856304656</v>
      </c>
      <c r="AO70" s="349">
        <v>216.69229721388953</v>
      </c>
      <c r="AP70" s="349">
        <v>209.44559417390499</v>
      </c>
      <c r="AQ70" s="349">
        <v>202.67193123459666</v>
      </c>
      <c r="AR70" s="349">
        <v>195.65370487119807</v>
      </c>
      <c r="AS70" s="349">
        <v>188.12537775998265</v>
      </c>
      <c r="AT70" s="349">
        <v>179.78093083683592</v>
      </c>
      <c r="AU70" s="349">
        <v>171.90552871278234</v>
      </c>
      <c r="AV70" s="349">
        <v>163.96537962476839</v>
      </c>
      <c r="AW70" s="349">
        <v>163.40183608819541</v>
      </c>
      <c r="AX70" s="349">
        <v>163.64909563768617</v>
      </c>
      <c r="AY70" s="349">
        <v>163.22459991070241</v>
      </c>
      <c r="AZ70" s="349">
        <v>162.80214015063467</v>
      </c>
    </row>
    <row r="71" spans="1:52" ht="12" customHeight="1" x14ac:dyDescent="0.35">
      <c r="A71" s="350" t="s">
        <v>2613</v>
      </c>
      <c r="B71" s="351">
        <v>0</v>
      </c>
      <c r="C71" s="351">
        <v>0</v>
      </c>
      <c r="D71" s="351">
        <v>0</v>
      </c>
      <c r="E71" s="351">
        <v>0</v>
      </c>
      <c r="F71" s="351">
        <v>0</v>
      </c>
      <c r="G71" s="351">
        <v>0</v>
      </c>
      <c r="H71" s="351">
        <v>0</v>
      </c>
      <c r="I71" s="351">
        <v>0</v>
      </c>
      <c r="J71" s="351">
        <v>0</v>
      </c>
      <c r="K71" s="351">
        <v>0</v>
      </c>
      <c r="L71" s="351">
        <v>0</v>
      </c>
      <c r="M71" s="351">
        <v>0</v>
      </c>
      <c r="N71" s="351">
        <v>0</v>
      </c>
      <c r="O71" s="351">
        <v>0</v>
      </c>
      <c r="P71" s="351">
        <v>0</v>
      </c>
      <c r="Q71" s="351">
        <v>0</v>
      </c>
      <c r="R71" s="351">
        <v>0</v>
      </c>
      <c r="S71" s="351">
        <v>0</v>
      </c>
      <c r="T71" s="351">
        <v>1.9614191994020001E-2</v>
      </c>
      <c r="U71" s="351">
        <v>2.9224216242194751E-2</v>
      </c>
      <c r="V71" s="351">
        <v>2.9461745701939598E-2</v>
      </c>
      <c r="W71" s="351">
        <v>2.9871627617631173E-2</v>
      </c>
      <c r="X71" s="351">
        <v>9.7270338124524222E-2</v>
      </c>
      <c r="Y71" s="351">
        <v>0.18422909865311504</v>
      </c>
      <c r="Z71" s="351">
        <v>0.29356980755564782</v>
      </c>
      <c r="AA71" s="351">
        <v>0.31409400892972117</v>
      </c>
      <c r="AB71" s="351">
        <v>0.33822482789001723</v>
      </c>
      <c r="AC71" s="351">
        <v>0.36841436276964895</v>
      </c>
      <c r="AD71" s="351">
        <v>0.40404338625629116</v>
      </c>
      <c r="AE71" s="351">
        <v>0.50321140003127873</v>
      </c>
      <c r="AF71" s="351">
        <v>0.63426521938242697</v>
      </c>
      <c r="AG71" s="351">
        <v>0.72168236568792044</v>
      </c>
      <c r="AH71" s="351">
        <v>1.0378425142499341</v>
      </c>
      <c r="AI71" s="351">
        <v>1.3828252710828848</v>
      </c>
      <c r="AJ71" s="351">
        <v>2.0122663420648443</v>
      </c>
      <c r="AK71" s="351">
        <v>2.6831174941209683</v>
      </c>
      <c r="AL71" s="351">
        <v>3.1600784476198784</v>
      </c>
      <c r="AM71" s="351">
        <v>4.4213408256096853</v>
      </c>
      <c r="AN71" s="351">
        <v>5.9484754936585009</v>
      </c>
      <c r="AO71" s="351">
        <v>7.5915776629984366</v>
      </c>
      <c r="AP71" s="351">
        <v>9.7638763066803715</v>
      </c>
      <c r="AQ71" s="351">
        <v>11.319484106414546</v>
      </c>
      <c r="AR71" s="351">
        <v>14.003118657314708</v>
      </c>
      <c r="AS71" s="351">
        <v>17.183465189851781</v>
      </c>
      <c r="AT71" s="351">
        <v>22.4875337531107</v>
      </c>
      <c r="AU71" s="351">
        <v>25.244896080254691</v>
      </c>
      <c r="AV71" s="351">
        <v>30.620598909660082</v>
      </c>
      <c r="AW71" s="351">
        <v>44.301279232764067</v>
      </c>
      <c r="AX71" s="351">
        <v>49.749553305820513</v>
      </c>
      <c r="AY71" s="351">
        <v>68.306005179321446</v>
      </c>
      <c r="AZ71" s="351">
        <v>88.26249348795929</v>
      </c>
    </row>
    <row r="72" spans="1:52" ht="12" customHeight="1" x14ac:dyDescent="0.35">
      <c r="A72" s="348" t="s">
        <v>2614</v>
      </c>
      <c r="B72" s="349">
        <v>0</v>
      </c>
      <c r="C72" s="349">
        <v>0</v>
      </c>
      <c r="D72" s="349">
        <v>0</v>
      </c>
      <c r="E72" s="349">
        <v>0</v>
      </c>
      <c r="F72" s="349">
        <v>0</v>
      </c>
      <c r="G72" s="349">
        <v>0</v>
      </c>
      <c r="H72" s="349">
        <v>0</v>
      </c>
      <c r="I72" s="349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49">
        <v>0</v>
      </c>
      <c r="P72" s="349">
        <v>0</v>
      </c>
      <c r="Q72" s="349">
        <v>0</v>
      </c>
      <c r="R72" s="349">
        <v>0</v>
      </c>
      <c r="S72" s="349">
        <v>0</v>
      </c>
      <c r="T72" s="349">
        <v>1.242720972485716E-2</v>
      </c>
      <c r="U72" s="349">
        <v>1.2035053921737128E-2</v>
      </c>
      <c r="V72" s="349">
        <v>1.1879032181926222E-2</v>
      </c>
      <c r="W72" s="349">
        <v>1.1758824216062239E-2</v>
      </c>
      <c r="X72" s="349">
        <v>7.8395309588262824E-2</v>
      </c>
      <c r="Y72" s="349">
        <v>0.16488268737426856</v>
      </c>
      <c r="Z72" s="349">
        <v>0.18499775996188181</v>
      </c>
      <c r="AA72" s="349">
        <v>0.20512895030534864</v>
      </c>
      <c r="AB72" s="349">
        <v>0.22804732746626791</v>
      </c>
      <c r="AC72" s="349">
        <v>0.25672277585286818</v>
      </c>
      <c r="AD72" s="349">
        <v>0.29078571960422567</v>
      </c>
      <c r="AE72" s="349">
        <v>0.38857022006088743</v>
      </c>
      <c r="AF72" s="349">
        <v>0.51073161625732244</v>
      </c>
      <c r="AG72" s="349">
        <v>0.5892114618611124</v>
      </c>
      <c r="AH72" s="349">
        <v>0.90366485143998854</v>
      </c>
      <c r="AI72" s="349">
        <v>1.2491703247119423</v>
      </c>
      <c r="AJ72" s="349">
        <v>1.8788616388658748</v>
      </c>
      <c r="AK72" s="349">
        <v>2.5505458534231051</v>
      </c>
      <c r="AL72" s="349">
        <v>3.0324228339742776</v>
      </c>
      <c r="AM72" s="349">
        <v>4.2931333431787992</v>
      </c>
      <c r="AN72" s="349">
        <v>5.8206810142727923</v>
      </c>
      <c r="AO72" s="349">
        <v>7.4644855008606976</v>
      </c>
      <c r="AP72" s="349">
        <v>9.6371931617319344</v>
      </c>
      <c r="AQ72" s="349">
        <v>11.193230098500072</v>
      </c>
      <c r="AR72" s="349">
        <v>13.882367776391048</v>
      </c>
      <c r="AS72" s="349">
        <v>17.069549965670188</v>
      </c>
      <c r="AT72" s="349">
        <v>22.373804979950254</v>
      </c>
      <c r="AU72" s="349">
        <v>25.132388165394214</v>
      </c>
      <c r="AV72" s="349">
        <v>30.508962638402295</v>
      </c>
      <c r="AW72" s="349">
        <v>44.189471509289092</v>
      </c>
      <c r="AX72" s="349">
        <v>49.638147642083808</v>
      </c>
      <c r="AY72" s="349">
        <v>68.193827161185325</v>
      </c>
      <c r="AZ72" s="349">
        <v>88.150075396235692</v>
      </c>
    </row>
    <row r="73" spans="1:52" ht="12" customHeight="1" x14ac:dyDescent="0.35">
      <c r="A73" s="348" t="s">
        <v>2615</v>
      </c>
      <c r="B73" s="349">
        <v>0</v>
      </c>
      <c r="C73" s="349">
        <v>0</v>
      </c>
      <c r="D73" s="349">
        <v>0</v>
      </c>
      <c r="E73" s="349">
        <v>0</v>
      </c>
      <c r="F73" s="349">
        <v>0</v>
      </c>
      <c r="G73" s="349">
        <v>0</v>
      </c>
      <c r="H73" s="349">
        <v>0</v>
      </c>
      <c r="I73" s="349">
        <v>0</v>
      </c>
      <c r="J73" s="349">
        <v>0</v>
      </c>
      <c r="K73" s="349">
        <v>0</v>
      </c>
      <c r="L73" s="349">
        <v>0</v>
      </c>
      <c r="M73" s="349">
        <v>0</v>
      </c>
      <c r="N73" s="349">
        <v>0</v>
      </c>
      <c r="O73" s="349">
        <v>0</v>
      </c>
      <c r="P73" s="349">
        <v>0</v>
      </c>
      <c r="Q73" s="349">
        <v>0</v>
      </c>
      <c r="R73" s="349">
        <v>0</v>
      </c>
      <c r="S73" s="349">
        <v>0</v>
      </c>
      <c r="T73" s="349">
        <v>7.1869822691628428E-3</v>
      </c>
      <c r="U73" s="349">
        <v>1.7189162320457623E-2</v>
      </c>
      <c r="V73" s="349">
        <v>1.7582713520013376E-2</v>
      </c>
      <c r="W73" s="349">
        <v>1.8112803401568935E-2</v>
      </c>
      <c r="X73" s="349">
        <v>1.8875028536261398E-2</v>
      </c>
      <c r="Y73" s="349">
        <v>1.9346411278846475E-2</v>
      </c>
      <c r="Z73" s="349">
        <v>0.10857204759376601</v>
      </c>
      <c r="AA73" s="349">
        <v>0.10896505862437253</v>
      </c>
      <c r="AB73" s="349">
        <v>0.11017750042374931</v>
      </c>
      <c r="AC73" s="349">
        <v>0.11169158691678076</v>
      </c>
      <c r="AD73" s="349">
        <v>0.11325766665206549</v>
      </c>
      <c r="AE73" s="349">
        <v>0.11464117997039133</v>
      </c>
      <c r="AF73" s="349">
        <v>0.12353360312510453</v>
      </c>
      <c r="AG73" s="349">
        <v>0.13247090382680801</v>
      </c>
      <c r="AH73" s="349">
        <v>0.13417766280994547</v>
      </c>
      <c r="AI73" s="349">
        <v>0.13365494637094244</v>
      </c>
      <c r="AJ73" s="349">
        <v>0.13340470319896974</v>
      </c>
      <c r="AK73" s="349">
        <v>0.13257164069786301</v>
      </c>
      <c r="AL73" s="349">
        <v>0.12765561364560066</v>
      </c>
      <c r="AM73" s="349">
        <v>0.12820748243088637</v>
      </c>
      <c r="AN73" s="349">
        <v>0.12779447938570834</v>
      </c>
      <c r="AO73" s="349">
        <v>0.12709216213773869</v>
      </c>
      <c r="AP73" s="349">
        <v>0.12668314494843713</v>
      </c>
      <c r="AQ73" s="349">
        <v>0.12625400791447428</v>
      </c>
      <c r="AR73" s="349">
        <v>0.12075088092366101</v>
      </c>
      <c r="AS73" s="349">
        <v>0.11391522418159263</v>
      </c>
      <c r="AT73" s="349">
        <v>0.11372877316044758</v>
      </c>
      <c r="AU73" s="349">
        <v>0.11250791486047634</v>
      </c>
      <c r="AV73" s="349">
        <v>0.11163627125778686</v>
      </c>
      <c r="AW73" s="349">
        <v>0.11180772347497397</v>
      </c>
      <c r="AX73" s="349">
        <v>0.11140566373670681</v>
      </c>
      <c r="AY73" s="349">
        <v>0.11217801813611931</v>
      </c>
      <c r="AZ73" s="349">
        <v>0.11241809172360259</v>
      </c>
    </row>
    <row r="74" spans="1:52" ht="12" customHeight="1" x14ac:dyDescent="0.35">
      <c r="A74" s="352" t="s">
        <v>2616</v>
      </c>
      <c r="B74" s="353">
        <v>0</v>
      </c>
      <c r="C74" s="353">
        <v>0</v>
      </c>
      <c r="D74" s="353">
        <v>0</v>
      </c>
      <c r="E74" s="353">
        <v>0</v>
      </c>
      <c r="F74" s="353">
        <v>0</v>
      </c>
      <c r="G74" s="353">
        <v>0</v>
      </c>
      <c r="H74" s="353">
        <v>0</v>
      </c>
      <c r="I74" s="353">
        <v>0</v>
      </c>
      <c r="J74" s="353">
        <v>0</v>
      </c>
      <c r="K74" s="353">
        <v>0</v>
      </c>
      <c r="L74" s="353">
        <v>0</v>
      </c>
      <c r="M74" s="353">
        <v>0</v>
      </c>
      <c r="N74" s="353">
        <v>0</v>
      </c>
      <c r="O74" s="353">
        <v>0</v>
      </c>
      <c r="P74" s="353">
        <v>0</v>
      </c>
      <c r="Q74" s="353">
        <v>0</v>
      </c>
      <c r="R74" s="353">
        <v>0</v>
      </c>
      <c r="S74" s="353">
        <v>0</v>
      </c>
      <c r="T74" s="353">
        <v>0.30141216144986854</v>
      </c>
      <c r="U74" s="353">
        <v>0.29357725845503935</v>
      </c>
      <c r="V74" s="353">
        <v>0.28403056652683339</v>
      </c>
      <c r="W74" s="353">
        <v>0.28115862724873919</v>
      </c>
      <c r="X74" s="353">
        <v>0.27879048436013687</v>
      </c>
      <c r="Y74" s="353">
        <v>0.92766670414035934</v>
      </c>
      <c r="Z74" s="353">
        <v>0.91563837780434887</v>
      </c>
      <c r="AA74" s="353">
        <v>1.0972020308207198</v>
      </c>
      <c r="AB74" s="353">
        <v>1.1125817684842354</v>
      </c>
      <c r="AC74" s="353">
        <v>1.1392542939134116</v>
      </c>
      <c r="AD74" s="353">
        <v>1.1642965841024817</v>
      </c>
      <c r="AE74" s="353">
        <v>1.3170607321451011</v>
      </c>
      <c r="AF74" s="353">
        <v>1.5011203478367401</v>
      </c>
      <c r="AG74" s="353">
        <v>1.5454097106764273</v>
      </c>
      <c r="AH74" s="353">
        <v>1.6357176068526986</v>
      </c>
      <c r="AI74" s="353">
        <v>1.7619925832552619</v>
      </c>
      <c r="AJ74" s="353">
        <v>1.9690201885199505</v>
      </c>
      <c r="AK74" s="353">
        <v>2.2023136354524211</v>
      </c>
      <c r="AL74" s="353">
        <v>2.4388097984670627</v>
      </c>
      <c r="AM74" s="353">
        <v>2.5490466641148788</v>
      </c>
      <c r="AN74" s="353">
        <v>2.661507447469579</v>
      </c>
      <c r="AO74" s="353">
        <v>2.7596661228906454</v>
      </c>
      <c r="AP74" s="353">
        <v>2.8880091728622843</v>
      </c>
      <c r="AQ74" s="353">
        <v>3.0247528985522254</v>
      </c>
      <c r="AR74" s="353">
        <v>3.1809389672885371</v>
      </c>
      <c r="AS74" s="353">
        <v>4.0621219424570869</v>
      </c>
      <c r="AT74" s="353">
        <v>4.2422370794921243</v>
      </c>
      <c r="AU74" s="353">
        <v>4.6389032744525762</v>
      </c>
      <c r="AV74" s="353">
        <v>5.1556976504920033</v>
      </c>
      <c r="AW74" s="353">
        <v>5.6096073608211858</v>
      </c>
      <c r="AX74" s="353">
        <v>6.0485068563415361</v>
      </c>
      <c r="AY74" s="353">
        <v>6.5698541954439769</v>
      </c>
      <c r="AZ74" s="353">
        <v>7.0162539131813091</v>
      </c>
    </row>
    <row r="75" spans="1:52" ht="12" customHeight="1" x14ac:dyDescent="0.35">
      <c r="A75" s="354" t="s">
        <v>2617</v>
      </c>
      <c r="B75" s="349">
        <v>545.90535881364121</v>
      </c>
      <c r="C75" s="349">
        <v>455.98529999999988</v>
      </c>
      <c r="D75" s="349">
        <v>437.80179000000038</v>
      </c>
      <c r="E75" s="349">
        <v>467.21392000000225</v>
      </c>
      <c r="F75" s="349">
        <v>465.2962500000047</v>
      </c>
      <c r="G75" s="349">
        <v>431.64102613597123</v>
      </c>
      <c r="H75" s="349">
        <v>503.89857999999862</v>
      </c>
      <c r="I75" s="349">
        <v>424.49569000000031</v>
      </c>
      <c r="J75" s="349">
        <v>400.40529999999688</v>
      </c>
      <c r="K75" s="349">
        <v>310.79298999999952</v>
      </c>
      <c r="L75" s="349">
        <v>330.35130089362195</v>
      </c>
      <c r="M75" s="349">
        <v>331.20796598988812</v>
      </c>
      <c r="N75" s="349">
        <v>290.29117487540708</v>
      </c>
      <c r="O75" s="349">
        <v>326.64753794473233</v>
      </c>
      <c r="P75" s="349">
        <v>325.61872339887401</v>
      </c>
      <c r="Q75" s="349">
        <v>317.11441919014806</v>
      </c>
      <c r="R75" s="349">
        <v>228.45591833823829</v>
      </c>
      <c r="S75" s="349">
        <v>222.1277036553507</v>
      </c>
      <c r="T75" s="349">
        <v>212.45650661046494</v>
      </c>
      <c r="U75" s="349">
        <v>210.63338555752964</v>
      </c>
      <c r="V75" s="349">
        <v>209.46284670568275</v>
      </c>
      <c r="W75" s="349">
        <v>208.56846711308236</v>
      </c>
      <c r="X75" s="349">
        <v>209.80332683429404</v>
      </c>
      <c r="Y75" s="349">
        <v>209.25222847018054</v>
      </c>
      <c r="Z75" s="349">
        <v>204.28336636317994</v>
      </c>
      <c r="AA75" s="349">
        <v>204.47115997378719</v>
      </c>
      <c r="AB75" s="349">
        <v>207.0851079248676</v>
      </c>
      <c r="AC75" s="349">
        <v>210.44145700817717</v>
      </c>
      <c r="AD75" s="349">
        <v>214.99205915870974</v>
      </c>
      <c r="AE75" s="349">
        <v>217.460994632259</v>
      </c>
      <c r="AF75" s="349">
        <v>217.88906803082006</v>
      </c>
      <c r="AG75" s="349">
        <v>218.21296896060582</v>
      </c>
      <c r="AH75" s="349">
        <v>220.37701258656969</v>
      </c>
      <c r="AI75" s="349">
        <v>221.40684603106817</v>
      </c>
      <c r="AJ75" s="349">
        <v>223.32007027157306</v>
      </c>
      <c r="AK75" s="349">
        <v>224.84554309712152</v>
      </c>
      <c r="AL75" s="349">
        <v>224.79510052370478</v>
      </c>
      <c r="AM75" s="349">
        <v>229.18864290232781</v>
      </c>
      <c r="AN75" s="349">
        <v>233.10695377694447</v>
      </c>
      <c r="AO75" s="349">
        <v>237.21199391654665</v>
      </c>
      <c r="AP75" s="349">
        <v>243.56339255603103</v>
      </c>
      <c r="AQ75" s="349">
        <v>250.71199880351804</v>
      </c>
      <c r="AR75" s="349">
        <v>259.61953880314456</v>
      </c>
      <c r="AS75" s="349">
        <v>268.28695293859226</v>
      </c>
      <c r="AT75" s="349">
        <v>280.71412574441064</v>
      </c>
      <c r="AU75" s="349">
        <v>293.30636062429141</v>
      </c>
      <c r="AV75" s="349">
        <v>310.31465924531284</v>
      </c>
      <c r="AW75" s="349">
        <v>318.4182882288199</v>
      </c>
      <c r="AX75" s="349">
        <v>324.48591855713835</v>
      </c>
      <c r="AY75" s="349">
        <v>335.93625117507946</v>
      </c>
      <c r="AZ75" s="349">
        <v>342.59213801562436</v>
      </c>
    </row>
    <row r="76" spans="1:52" ht="12" customHeight="1" x14ac:dyDescent="0.35">
      <c r="A76" s="355" t="s">
        <v>2062</v>
      </c>
      <c r="B76" s="356">
        <v>0</v>
      </c>
      <c r="C76" s="356">
        <v>0</v>
      </c>
      <c r="D76" s="356">
        <v>0</v>
      </c>
      <c r="E76" s="356">
        <v>0</v>
      </c>
      <c r="F76" s="356">
        <v>0</v>
      </c>
      <c r="G76" s="356">
        <v>0</v>
      </c>
      <c r="H76" s="356">
        <v>0</v>
      </c>
      <c r="I76" s="356">
        <v>0</v>
      </c>
      <c r="J76" s="356">
        <v>0</v>
      </c>
      <c r="K76" s="356">
        <v>0</v>
      </c>
      <c r="L76" s="356">
        <v>0</v>
      </c>
      <c r="M76" s="356">
        <v>0</v>
      </c>
      <c r="N76" s="356">
        <v>0</v>
      </c>
      <c r="O76" s="356">
        <v>0</v>
      </c>
      <c r="P76" s="356">
        <v>0</v>
      </c>
      <c r="Q76" s="356">
        <v>0</v>
      </c>
      <c r="R76" s="356">
        <v>0</v>
      </c>
      <c r="S76" s="356">
        <v>0</v>
      </c>
      <c r="T76" s="356">
        <v>0</v>
      </c>
      <c r="U76" s="356">
        <v>0</v>
      </c>
      <c r="V76" s="356">
        <v>0</v>
      </c>
      <c r="W76" s="356">
        <v>0</v>
      </c>
      <c r="X76" s="356">
        <v>0</v>
      </c>
      <c r="Y76" s="356">
        <v>0</v>
      </c>
      <c r="Z76" s="356">
        <v>0</v>
      </c>
      <c r="AA76" s="356">
        <v>0</v>
      </c>
      <c r="AB76" s="356">
        <v>0</v>
      </c>
      <c r="AC76" s="356">
        <v>0</v>
      </c>
      <c r="AD76" s="356">
        <v>0</v>
      </c>
      <c r="AE76" s="356">
        <v>0</v>
      </c>
      <c r="AF76" s="356">
        <v>0</v>
      </c>
      <c r="AG76" s="356">
        <v>0</v>
      </c>
      <c r="AH76" s="356">
        <v>0</v>
      </c>
      <c r="AI76" s="356">
        <v>8.8554067987347727E-4</v>
      </c>
      <c r="AJ76" s="356">
        <v>4.4436932110330663E-3</v>
      </c>
      <c r="AK76" s="356">
        <v>1.0877465572358809E-2</v>
      </c>
      <c r="AL76" s="356">
        <v>2.1980379358604096E-2</v>
      </c>
      <c r="AM76" s="356">
        <v>4.9146597457009014E-2</v>
      </c>
      <c r="AN76" s="356">
        <v>9.1946070923821732E-2</v>
      </c>
      <c r="AO76" s="356">
        <v>0.1634992400082842</v>
      </c>
      <c r="AP76" s="356">
        <v>0.29222545432676827</v>
      </c>
      <c r="AQ76" s="356">
        <v>0.4753609320868194</v>
      </c>
      <c r="AR76" s="356">
        <v>0.77205394180601195</v>
      </c>
      <c r="AS76" s="356">
        <v>1.1721127305353323</v>
      </c>
      <c r="AT76" s="356">
        <v>1.8118077216991921</v>
      </c>
      <c r="AU76" s="356">
        <v>2.7055820587567414</v>
      </c>
      <c r="AV76" s="356">
        <v>3.8350057375712279</v>
      </c>
      <c r="AW76" s="356">
        <v>4.5210785099525621</v>
      </c>
      <c r="AX76" s="356">
        <v>5.1061240504331016</v>
      </c>
      <c r="AY76" s="356">
        <v>6.4148661671038427</v>
      </c>
      <c r="AZ76" s="356">
        <v>7.3910245183376411</v>
      </c>
    </row>
    <row r="77" spans="1:52" ht="12" customHeight="1" x14ac:dyDescent="0.35">
      <c r="A77" s="344" t="s">
        <v>2618</v>
      </c>
      <c r="B77" s="345">
        <v>6220.9844785757905</v>
      </c>
      <c r="C77" s="345">
        <v>4956.6947</v>
      </c>
      <c r="D77" s="345">
        <v>4358.5412299999653</v>
      </c>
      <c r="E77" s="345">
        <v>4762.6476599999951</v>
      </c>
      <c r="F77" s="345">
        <v>4743.1652600000089</v>
      </c>
      <c r="G77" s="345">
        <v>4574.9961427594862</v>
      </c>
      <c r="H77" s="345">
        <v>4932.8281600000064</v>
      </c>
      <c r="I77" s="345">
        <v>4873.9446099999905</v>
      </c>
      <c r="J77" s="345">
        <v>4694.5618099999874</v>
      </c>
      <c r="K77" s="345">
        <v>3364.6285400000111</v>
      </c>
      <c r="L77" s="345">
        <v>3324.5948232873943</v>
      </c>
      <c r="M77" s="345">
        <v>3094.5933044349053</v>
      </c>
      <c r="N77" s="345">
        <v>3144.7706964458957</v>
      </c>
      <c r="O77" s="345">
        <v>3870.9238676985647</v>
      </c>
      <c r="P77" s="345">
        <v>3906.5645799094082</v>
      </c>
      <c r="Q77" s="345">
        <v>3617.068086832061</v>
      </c>
      <c r="R77" s="345">
        <v>2480.0804995951671</v>
      </c>
      <c r="S77" s="345">
        <v>2371.6038153308873</v>
      </c>
      <c r="T77" s="345">
        <v>2203.2473557074313</v>
      </c>
      <c r="U77" s="345">
        <v>2167.0528927864179</v>
      </c>
      <c r="V77" s="345">
        <v>2139.6513235870693</v>
      </c>
      <c r="W77" s="345">
        <v>2133.2841910406555</v>
      </c>
      <c r="X77" s="345">
        <v>2127.1734079890994</v>
      </c>
      <c r="Y77" s="345">
        <v>2084.5064016722276</v>
      </c>
      <c r="Z77" s="345">
        <v>2079.6000134066626</v>
      </c>
      <c r="AA77" s="345">
        <v>2093.3625177641347</v>
      </c>
      <c r="AB77" s="345">
        <v>2126.0628360285923</v>
      </c>
      <c r="AC77" s="345">
        <v>2163.504587811939</v>
      </c>
      <c r="AD77" s="345">
        <v>2203.3747039165737</v>
      </c>
      <c r="AE77" s="345">
        <v>2225.6223787188214</v>
      </c>
      <c r="AF77" s="345">
        <v>2227.0716013762135</v>
      </c>
      <c r="AG77" s="345">
        <v>2240.8987960678196</v>
      </c>
      <c r="AH77" s="345">
        <v>2252.6739278086825</v>
      </c>
      <c r="AI77" s="345">
        <v>2229.888070094592</v>
      </c>
      <c r="AJ77" s="345">
        <v>2207.4445310272258</v>
      </c>
      <c r="AK77" s="345">
        <v>2181.8144771476905</v>
      </c>
      <c r="AL77" s="345">
        <v>2166.7811311099704</v>
      </c>
      <c r="AM77" s="345">
        <v>2156.747056828619</v>
      </c>
      <c r="AN77" s="345">
        <v>2133.1440669748663</v>
      </c>
      <c r="AO77" s="345">
        <v>2111.7582275779218</v>
      </c>
      <c r="AP77" s="345">
        <v>2097.3168088164339</v>
      </c>
      <c r="AQ77" s="345">
        <v>2088.6514811806774</v>
      </c>
      <c r="AR77" s="345">
        <v>2084.0321320117255</v>
      </c>
      <c r="AS77" s="345">
        <v>2071.813573038929</v>
      </c>
      <c r="AT77" s="345">
        <v>2061.4985146347767</v>
      </c>
      <c r="AU77" s="345">
        <v>2055.1782155910028</v>
      </c>
      <c r="AV77" s="345">
        <v>2058.5134388963097</v>
      </c>
      <c r="AW77" s="345">
        <v>2071.6352640528175</v>
      </c>
      <c r="AX77" s="345">
        <v>2086.7618683671876</v>
      </c>
      <c r="AY77" s="345">
        <v>2107.0105870410171</v>
      </c>
      <c r="AZ77" s="345">
        <v>2115.5101181540108</v>
      </c>
    </row>
    <row r="78" spans="1:52" ht="12" customHeight="1" x14ac:dyDescent="0.35">
      <c r="A78" s="357" t="s">
        <v>2795</v>
      </c>
      <c r="B78" s="331">
        <v>5782.7295625953639</v>
      </c>
      <c r="C78" s="331">
        <v>4589.5037905282161</v>
      </c>
      <c r="D78" s="331">
        <v>4051.6406212612983</v>
      </c>
      <c r="E78" s="331">
        <v>4478.6483986728636</v>
      </c>
      <c r="F78" s="331">
        <v>4413.7607998183439</v>
      </c>
      <c r="G78" s="331">
        <v>4292.7833053944232</v>
      </c>
      <c r="H78" s="331">
        <v>4648.9118567367705</v>
      </c>
      <c r="I78" s="331">
        <v>4556.7958091647497</v>
      </c>
      <c r="J78" s="331">
        <v>4369.3323551981912</v>
      </c>
      <c r="K78" s="331">
        <v>3146.5439953245336</v>
      </c>
      <c r="L78" s="331">
        <v>3067.5847913848579</v>
      </c>
      <c r="M78" s="331">
        <v>2828.4978091431012</v>
      </c>
      <c r="N78" s="331">
        <v>2935.3599936682963</v>
      </c>
      <c r="O78" s="331">
        <v>3679.7696519769343</v>
      </c>
      <c r="P78" s="331">
        <v>3716.1481397005423</v>
      </c>
      <c r="Q78" s="331">
        <v>3431.5923788797045</v>
      </c>
      <c r="R78" s="331">
        <v>2332.0655797792297</v>
      </c>
      <c r="S78" s="331">
        <v>2225.4576640654705</v>
      </c>
      <c r="T78" s="331">
        <v>2064.2753986571943</v>
      </c>
      <c r="U78" s="331">
        <v>2028.8757164872854</v>
      </c>
      <c r="V78" s="331">
        <v>2002.1499945895489</v>
      </c>
      <c r="W78" s="331">
        <v>1995.5421466832202</v>
      </c>
      <c r="X78" s="331">
        <v>1988.9688688870624</v>
      </c>
      <c r="Y78" s="331">
        <v>1946.2622873189998</v>
      </c>
      <c r="Z78" s="331">
        <v>1941.9041046243974</v>
      </c>
      <c r="AA78" s="331">
        <v>1955.764227289839</v>
      </c>
      <c r="AB78" s="331">
        <v>1986.6049340807781</v>
      </c>
      <c r="AC78" s="331">
        <v>2021.9416598655239</v>
      </c>
      <c r="AD78" s="331">
        <v>2059.5369927853435</v>
      </c>
      <c r="AE78" s="331">
        <v>2080.0379748950331</v>
      </c>
      <c r="AF78" s="331">
        <v>2079.9443474996619</v>
      </c>
      <c r="AG78" s="331">
        <v>2092.3308424444726</v>
      </c>
      <c r="AH78" s="331">
        <v>2102.5477445963879</v>
      </c>
      <c r="AI78" s="331">
        <v>2077.9540581050555</v>
      </c>
      <c r="AJ78" s="331">
        <v>2054.2077018057357</v>
      </c>
      <c r="AK78" s="331">
        <v>2027.3714681008594</v>
      </c>
      <c r="AL78" s="331">
        <v>2011.1190978728596</v>
      </c>
      <c r="AM78" s="331">
        <v>1999.194580902333</v>
      </c>
      <c r="AN78" s="331">
        <v>1973.281658532931</v>
      </c>
      <c r="AO78" s="331">
        <v>1950.4400850607456</v>
      </c>
      <c r="AP78" s="331">
        <v>1933.9938049873572</v>
      </c>
      <c r="AQ78" s="331">
        <v>1922.9272042485827</v>
      </c>
      <c r="AR78" s="331">
        <v>1915.813000805148</v>
      </c>
      <c r="AS78" s="331">
        <v>1904.7207502603976</v>
      </c>
      <c r="AT78" s="331">
        <v>1891.5240355135741</v>
      </c>
      <c r="AU78" s="331">
        <v>1882.9191810381037</v>
      </c>
      <c r="AV78" s="331">
        <v>1883.305386096979</v>
      </c>
      <c r="AW78" s="331">
        <v>1894.5178351148897</v>
      </c>
      <c r="AX78" s="331">
        <v>1906.6920828954453</v>
      </c>
      <c r="AY78" s="331">
        <v>1923.8856771659759</v>
      </c>
      <c r="AZ78" s="331">
        <v>1930.0851464199243</v>
      </c>
    </row>
    <row r="79" spans="1:52" ht="12" customHeight="1" x14ac:dyDescent="0.35">
      <c r="A79" s="358" t="s">
        <v>2796</v>
      </c>
      <c r="B79" s="333">
        <v>438.25491598042686</v>
      </c>
      <c r="C79" s="333">
        <v>367.19090947178398</v>
      </c>
      <c r="D79" s="333">
        <v>306.90060873866668</v>
      </c>
      <c r="E79" s="333">
        <v>283.99926132713159</v>
      </c>
      <c r="F79" s="333">
        <v>329.40446018166529</v>
      </c>
      <c r="G79" s="333">
        <v>282.21283736506297</v>
      </c>
      <c r="H79" s="333">
        <v>283.91630326323553</v>
      </c>
      <c r="I79" s="333">
        <v>317.14880083524071</v>
      </c>
      <c r="J79" s="333">
        <v>325.22945480179663</v>
      </c>
      <c r="K79" s="333">
        <v>218.08454467547739</v>
      </c>
      <c r="L79" s="333">
        <v>257.01003190253658</v>
      </c>
      <c r="M79" s="333">
        <v>266.09549529180424</v>
      </c>
      <c r="N79" s="333">
        <v>209.41070277759948</v>
      </c>
      <c r="O79" s="333">
        <v>191.15421572163052</v>
      </c>
      <c r="P79" s="333">
        <v>190.41644020886605</v>
      </c>
      <c r="Q79" s="333">
        <v>185.47570795235666</v>
      </c>
      <c r="R79" s="333">
        <v>148.01491981593753</v>
      </c>
      <c r="S79" s="333">
        <v>146.14615126541696</v>
      </c>
      <c r="T79" s="333">
        <v>138.97195705023694</v>
      </c>
      <c r="U79" s="333">
        <v>138.1771762991323</v>
      </c>
      <c r="V79" s="333">
        <v>137.50132899752037</v>
      </c>
      <c r="W79" s="333">
        <v>137.74204435743539</v>
      </c>
      <c r="X79" s="333">
        <v>138.20453910203719</v>
      </c>
      <c r="Y79" s="333">
        <v>138.24411435322793</v>
      </c>
      <c r="Z79" s="333">
        <v>137.69590878226529</v>
      </c>
      <c r="AA79" s="333">
        <v>137.59829047429557</v>
      </c>
      <c r="AB79" s="333">
        <v>139.45790194781429</v>
      </c>
      <c r="AC79" s="333">
        <v>141.5629279464151</v>
      </c>
      <c r="AD79" s="333">
        <v>143.83771113123004</v>
      </c>
      <c r="AE79" s="333">
        <v>145.58440382378842</v>
      </c>
      <c r="AF79" s="333">
        <v>147.12725387655149</v>
      </c>
      <c r="AG79" s="333">
        <v>148.56795362334711</v>
      </c>
      <c r="AH79" s="333">
        <v>150.12618321229434</v>
      </c>
      <c r="AI79" s="333">
        <v>151.93401198953632</v>
      </c>
      <c r="AJ79" s="333">
        <v>153.23682922149013</v>
      </c>
      <c r="AK79" s="333">
        <v>154.44300904683095</v>
      </c>
      <c r="AL79" s="333">
        <v>155.6620332371109</v>
      </c>
      <c r="AM79" s="333">
        <v>157.55247592628615</v>
      </c>
      <c r="AN79" s="333">
        <v>159.86240844193503</v>
      </c>
      <c r="AO79" s="333">
        <v>161.31814251717611</v>
      </c>
      <c r="AP79" s="333">
        <v>163.32300382907658</v>
      </c>
      <c r="AQ79" s="333">
        <v>165.72427693209451</v>
      </c>
      <c r="AR79" s="333">
        <v>168.21913120657737</v>
      </c>
      <c r="AS79" s="333">
        <v>167.09282277853148</v>
      </c>
      <c r="AT79" s="333">
        <v>169.97447912120253</v>
      </c>
      <c r="AU79" s="333">
        <v>172.2590345528991</v>
      </c>
      <c r="AV79" s="333">
        <v>175.20805279933069</v>
      </c>
      <c r="AW79" s="333">
        <v>177.11742893792774</v>
      </c>
      <c r="AX79" s="333">
        <v>180.06978547174219</v>
      </c>
      <c r="AY79" s="333">
        <v>183.12490987504114</v>
      </c>
      <c r="AZ79" s="333">
        <v>185.42497173408651</v>
      </c>
    </row>
    <row r="83" spans="1:52" ht="12" customHeight="1" x14ac:dyDescent="0.35">
      <c r="A83" s="324" t="s">
        <v>2800</v>
      </c>
      <c r="B83" s="325">
        <v>2000</v>
      </c>
      <c r="C83" s="325">
        <v>2001</v>
      </c>
      <c r="D83" s="325">
        <v>2002</v>
      </c>
      <c r="E83" s="325">
        <v>2003</v>
      </c>
      <c r="F83" s="325">
        <v>2004</v>
      </c>
      <c r="G83" s="325">
        <v>2005</v>
      </c>
      <c r="H83" s="325">
        <v>2006</v>
      </c>
      <c r="I83" s="325">
        <v>2007</v>
      </c>
      <c r="J83" s="325">
        <v>2008</v>
      </c>
      <c r="K83" s="325">
        <v>2009</v>
      </c>
      <c r="L83" s="325">
        <v>2010</v>
      </c>
      <c r="M83" s="325">
        <v>2011</v>
      </c>
      <c r="N83" s="325">
        <v>2012</v>
      </c>
      <c r="O83" s="325">
        <v>2013</v>
      </c>
      <c r="P83" s="325">
        <v>2014</v>
      </c>
      <c r="Q83" s="325">
        <v>2015</v>
      </c>
      <c r="R83" s="325">
        <v>2016</v>
      </c>
      <c r="S83" s="325">
        <v>2017</v>
      </c>
      <c r="T83" s="325">
        <v>2018</v>
      </c>
      <c r="U83" s="325">
        <v>2019</v>
      </c>
      <c r="V83" s="325">
        <v>2020</v>
      </c>
      <c r="W83" s="325">
        <v>2021</v>
      </c>
      <c r="X83" s="325">
        <v>2022</v>
      </c>
      <c r="Y83" s="325">
        <v>2023</v>
      </c>
      <c r="Z83" s="325">
        <v>2024</v>
      </c>
      <c r="AA83" s="325">
        <v>2025</v>
      </c>
      <c r="AB83" s="325">
        <v>2026</v>
      </c>
      <c r="AC83" s="325">
        <v>2027</v>
      </c>
      <c r="AD83" s="325">
        <v>2028</v>
      </c>
      <c r="AE83" s="325">
        <v>2029</v>
      </c>
      <c r="AF83" s="325">
        <v>2030</v>
      </c>
      <c r="AG83" s="325">
        <v>2031</v>
      </c>
      <c r="AH83" s="325">
        <v>2032</v>
      </c>
      <c r="AI83" s="325">
        <v>2033</v>
      </c>
      <c r="AJ83" s="325">
        <v>2034</v>
      </c>
      <c r="AK83" s="325">
        <v>2035</v>
      </c>
      <c r="AL83" s="325">
        <v>2036</v>
      </c>
      <c r="AM83" s="325">
        <v>2037</v>
      </c>
      <c r="AN83" s="325">
        <v>2038</v>
      </c>
      <c r="AO83" s="325">
        <v>2039</v>
      </c>
      <c r="AP83" s="325">
        <v>2040</v>
      </c>
      <c r="AQ83" s="325">
        <v>2041</v>
      </c>
      <c r="AR83" s="325">
        <v>2042</v>
      </c>
      <c r="AS83" s="325">
        <v>2043</v>
      </c>
      <c r="AT83" s="325">
        <v>2044</v>
      </c>
      <c r="AU83" s="325">
        <v>2045</v>
      </c>
      <c r="AV83" s="325">
        <v>2046</v>
      </c>
      <c r="AW83" s="325">
        <v>2047</v>
      </c>
      <c r="AX83" s="325">
        <v>2048</v>
      </c>
      <c r="AY83" s="325">
        <v>2049</v>
      </c>
      <c r="AZ83" s="325">
        <v>2050</v>
      </c>
    </row>
    <row r="84" spans="1:52" ht="12" customHeight="1" x14ac:dyDescent="0.35">
      <c r="A84" s="327"/>
      <c r="B84" s="326"/>
      <c r="C84" s="326"/>
      <c r="D84" s="326"/>
      <c r="E84" s="326"/>
      <c r="F84" s="326"/>
      <c r="G84" s="326"/>
      <c r="H84" s="326"/>
      <c r="I84" s="326"/>
      <c r="J84" s="326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6"/>
      <c r="V84" s="326"/>
      <c r="W84" s="326"/>
      <c r="X84" s="326"/>
      <c r="Y84" s="326"/>
      <c r="Z84" s="326"/>
      <c r="AA84" s="326"/>
      <c r="AB84" s="326"/>
      <c r="AC84" s="326"/>
      <c r="AD84" s="326"/>
      <c r="AE84" s="326"/>
      <c r="AF84" s="326"/>
      <c r="AG84" s="326"/>
      <c r="AH84" s="326"/>
      <c r="AI84" s="326"/>
      <c r="AJ84" s="326"/>
      <c r="AK84" s="326"/>
      <c r="AL84" s="326"/>
      <c r="AM84" s="326"/>
      <c r="AN84" s="326"/>
      <c r="AO84" s="326"/>
      <c r="AP84" s="326"/>
      <c r="AQ84" s="326"/>
      <c r="AR84" s="326"/>
      <c r="AS84" s="326"/>
      <c r="AT84" s="326"/>
      <c r="AU84" s="326"/>
      <c r="AV84" s="326"/>
      <c r="AW84" s="326"/>
      <c r="AX84" s="326"/>
      <c r="AY84" s="326"/>
      <c r="AZ84" s="326"/>
    </row>
    <row r="85" spans="1:52" ht="12" customHeight="1" x14ac:dyDescent="0.35">
      <c r="A85" s="328" t="s">
        <v>2588</v>
      </c>
      <c r="B85" s="329">
        <v>54397.466161239776</v>
      </c>
      <c r="C85" s="329">
        <v>51046.787344937249</v>
      </c>
      <c r="D85" s="329">
        <v>48151.844042369223</v>
      </c>
      <c r="E85" s="329">
        <v>47513.164001273515</v>
      </c>
      <c r="F85" s="329">
        <v>52828.476794050148</v>
      </c>
      <c r="G85" s="329">
        <v>55196.40100909138</v>
      </c>
      <c r="H85" s="329">
        <v>59781.474611261627</v>
      </c>
      <c r="I85" s="329">
        <v>65914.033259020449</v>
      </c>
      <c r="J85" s="329">
        <v>59974.756231670253</v>
      </c>
      <c r="K85" s="329">
        <v>34473.155297790552</v>
      </c>
      <c r="L85" s="329">
        <v>39822.149078963244</v>
      </c>
      <c r="M85" s="329">
        <v>44274.303732687695</v>
      </c>
      <c r="N85" s="329">
        <v>41360.478237016287</v>
      </c>
      <c r="O85" s="329">
        <v>40466.781094639729</v>
      </c>
      <c r="P85" s="329">
        <v>42148.432000206383</v>
      </c>
      <c r="Q85" s="329">
        <v>42130.370628106539</v>
      </c>
      <c r="R85" s="329">
        <v>40761.275853098516</v>
      </c>
      <c r="S85" s="329">
        <v>40582.747375092149</v>
      </c>
      <c r="T85" s="329">
        <v>40726.302047633726</v>
      </c>
      <c r="U85" s="329">
        <v>40946.498706330553</v>
      </c>
      <c r="V85" s="329">
        <v>41180.572052751653</v>
      </c>
      <c r="W85" s="329">
        <v>41372.027631473087</v>
      </c>
      <c r="X85" s="329">
        <v>41522.357611475549</v>
      </c>
      <c r="Y85" s="329">
        <v>41648.777591433769</v>
      </c>
      <c r="Z85" s="329">
        <v>41762.127855532031</v>
      </c>
      <c r="AA85" s="329">
        <v>41885.025125119406</v>
      </c>
      <c r="AB85" s="329">
        <v>42052.186540222174</v>
      </c>
      <c r="AC85" s="329">
        <v>42251.230450361356</v>
      </c>
      <c r="AD85" s="329">
        <v>42475.703561282833</v>
      </c>
      <c r="AE85" s="329">
        <v>42716.07389224261</v>
      </c>
      <c r="AF85" s="329">
        <v>42964.369798567815</v>
      </c>
      <c r="AG85" s="329">
        <v>43222.619118179682</v>
      </c>
      <c r="AH85" s="329">
        <v>43498.639278638482</v>
      </c>
      <c r="AI85" s="329">
        <v>43792.250692770052</v>
      </c>
      <c r="AJ85" s="329">
        <v>44097.532740863608</v>
      </c>
      <c r="AK85" s="329">
        <v>44407.829761590583</v>
      </c>
      <c r="AL85" s="329">
        <v>44732.172314880299</v>
      </c>
      <c r="AM85" s="329">
        <v>45075.786870011638</v>
      </c>
      <c r="AN85" s="329">
        <v>45434.342078769419</v>
      </c>
      <c r="AO85" s="329">
        <v>45805.73189345561</v>
      </c>
      <c r="AP85" s="329">
        <v>46191.92696515868</v>
      </c>
      <c r="AQ85" s="329">
        <v>46591.529974020392</v>
      </c>
      <c r="AR85" s="329">
        <v>47005.752710487512</v>
      </c>
      <c r="AS85" s="329">
        <v>47435.175711175572</v>
      </c>
      <c r="AT85" s="329">
        <v>47878.248782755545</v>
      </c>
      <c r="AU85" s="329">
        <v>48338.287493380616</v>
      </c>
      <c r="AV85" s="329">
        <v>48806.720735594223</v>
      </c>
      <c r="AW85" s="329">
        <v>49283.665114178126</v>
      </c>
      <c r="AX85" s="329">
        <v>49767.921639842098</v>
      </c>
      <c r="AY85" s="329">
        <v>50261.057598301923</v>
      </c>
      <c r="AZ85" s="329">
        <v>50766.701346478236</v>
      </c>
    </row>
    <row r="86" spans="1:52" ht="12" customHeight="1" x14ac:dyDescent="0.35">
      <c r="A86" s="330" t="s">
        <v>2795</v>
      </c>
      <c r="B86" s="331">
        <v>34014.480353495586</v>
      </c>
      <c r="C86" s="331">
        <v>31333.215784616343</v>
      </c>
      <c r="D86" s="331">
        <v>29725.217306200881</v>
      </c>
      <c r="E86" s="331">
        <v>29211.401342056164</v>
      </c>
      <c r="F86" s="331">
        <v>32937.992882260063</v>
      </c>
      <c r="G86" s="331">
        <v>34979.514791251029</v>
      </c>
      <c r="H86" s="331">
        <v>36864.747505088693</v>
      </c>
      <c r="I86" s="331">
        <v>40636.313435139804</v>
      </c>
      <c r="J86" s="331">
        <v>36605.855531213092</v>
      </c>
      <c r="K86" s="331">
        <v>20472.95894407227</v>
      </c>
      <c r="L86" s="331">
        <v>24293.548846719314</v>
      </c>
      <c r="M86" s="331">
        <v>26711.313264880184</v>
      </c>
      <c r="N86" s="331">
        <v>25368.708090670792</v>
      </c>
      <c r="O86" s="331">
        <v>25303.315330580648</v>
      </c>
      <c r="P86" s="331">
        <v>26570.891034517117</v>
      </c>
      <c r="Q86" s="331">
        <v>26480.555622841901</v>
      </c>
      <c r="R86" s="331">
        <v>25553.790060193165</v>
      </c>
      <c r="S86" s="331">
        <v>25438.955501533204</v>
      </c>
      <c r="T86" s="331">
        <v>25557.949118413399</v>
      </c>
      <c r="U86" s="331">
        <v>25729.956399155522</v>
      </c>
      <c r="V86" s="331">
        <v>25918.36716396538</v>
      </c>
      <c r="W86" s="331">
        <v>26033.474631615489</v>
      </c>
      <c r="X86" s="331">
        <v>26119.933661713752</v>
      </c>
      <c r="Y86" s="331">
        <v>26189.266100087541</v>
      </c>
      <c r="Z86" s="331">
        <v>26248.054164799029</v>
      </c>
      <c r="AA86" s="331">
        <v>26311.568861163618</v>
      </c>
      <c r="AB86" s="331">
        <v>26405.308842253398</v>
      </c>
      <c r="AC86" s="331">
        <v>26522.332142242525</v>
      </c>
      <c r="AD86" s="331">
        <v>26657.762015581393</v>
      </c>
      <c r="AE86" s="331">
        <v>26803.899663608427</v>
      </c>
      <c r="AF86" s="331">
        <v>26954.012041794504</v>
      </c>
      <c r="AG86" s="331">
        <v>27110.261168990633</v>
      </c>
      <c r="AH86" s="331">
        <v>27277.178568995409</v>
      </c>
      <c r="AI86" s="331">
        <v>27454.522916887054</v>
      </c>
      <c r="AJ86" s="331">
        <v>27639.284155809284</v>
      </c>
      <c r="AK86" s="331">
        <v>27826.55014257523</v>
      </c>
      <c r="AL86" s="331">
        <v>28020.857141449651</v>
      </c>
      <c r="AM86" s="331">
        <v>28227.071091115766</v>
      </c>
      <c r="AN86" s="331">
        <v>28442.718832696497</v>
      </c>
      <c r="AO86" s="331">
        <v>28666.460895449323</v>
      </c>
      <c r="AP86" s="331">
        <v>28899.77434620084</v>
      </c>
      <c r="AQ86" s="331">
        <v>29140.076825806289</v>
      </c>
      <c r="AR86" s="331">
        <v>29386.816324264491</v>
      </c>
      <c r="AS86" s="331">
        <v>29639.946991862718</v>
      </c>
      <c r="AT86" s="331">
        <v>29899.117470647139</v>
      </c>
      <c r="AU86" s="331">
        <v>30166.288410944242</v>
      </c>
      <c r="AV86" s="331">
        <v>30438.309347350372</v>
      </c>
      <c r="AW86" s="331">
        <v>30713.72927811163</v>
      </c>
      <c r="AX86" s="331">
        <v>30991.111303972644</v>
      </c>
      <c r="AY86" s="331">
        <v>31271.102023872729</v>
      </c>
      <c r="AZ86" s="331">
        <v>31555.952026572511</v>
      </c>
    </row>
    <row r="87" spans="1:52" ht="12" customHeight="1" x14ac:dyDescent="0.35">
      <c r="A87" s="332" t="s">
        <v>2796</v>
      </c>
      <c r="B87" s="333">
        <v>20382.985807744193</v>
      </c>
      <c r="C87" s="333">
        <v>19713.571560320906</v>
      </c>
      <c r="D87" s="333">
        <v>18426.626736168346</v>
      </c>
      <c r="E87" s="333">
        <v>18301.762659217351</v>
      </c>
      <c r="F87" s="333">
        <v>19890.483911790081</v>
      </c>
      <c r="G87" s="333">
        <v>20216.886217840351</v>
      </c>
      <c r="H87" s="333">
        <v>22916.727106172933</v>
      </c>
      <c r="I87" s="333">
        <v>25277.719823880652</v>
      </c>
      <c r="J87" s="333">
        <v>23368.900700457158</v>
      </c>
      <c r="K87" s="333">
        <v>14000.196353718282</v>
      </c>
      <c r="L87" s="333">
        <v>15528.600232243931</v>
      </c>
      <c r="M87" s="333">
        <v>17562.990467807515</v>
      </c>
      <c r="N87" s="333">
        <v>15991.770146345492</v>
      </c>
      <c r="O87" s="333">
        <v>15163.465764059083</v>
      </c>
      <c r="P87" s="333">
        <v>15577.540965689268</v>
      </c>
      <c r="Q87" s="333">
        <v>15649.815005264638</v>
      </c>
      <c r="R87" s="333">
        <v>15207.485792905349</v>
      </c>
      <c r="S87" s="333">
        <v>15143.791873558946</v>
      </c>
      <c r="T87" s="333">
        <v>15168.352929220327</v>
      </c>
      <c r="U87" s="333">
        <v>15216.542307175028</v>
      </c>
      <c r="V87" s="333">
        <v>15262.204888786275</v>
      </c>
      <c r="W87" s="333">
        <v>15338.5529998576</v>
      </c>
      <c r="X87" s="333">
        <v>15402.423949761796</v>
      </c>
      <c r="Y87" s="333">
        <v>15459.511491346228</v>
      </c>
      <c r="Z87" s="333">
        <v>15514.073690732999</v>
      </c>
      <c r="AA87" s="333">
        <v>15573.456263955788</v>
      </c>
      <c r="AB87" s="333">
        <v>15646.877697968772</v>
      </c>
      <c r="AC87" s="333">
        <v>15728.898308118829</v>
      </c>
      <c r="AD87" s="333">
        <v>15817.941545701442</v>
      </c>
      <c r="AE87" s="333">
        <v>15912.174228634181</v>
      </c>
      <c r="AF87" s="333">
        <v>16010.357756773308</v>
      </c>
      <c r="AG87" s="333">
        <v>16112.35794918905</v>
      </c>
      <c r="AH87" s="333">
        <v>16221.460709643072</v>
      </c>
      <c r="AI87" s="333">
        <v>16337.727775882999</v>
      </c>
      <c r="AJ87" s="333">
        <v>16458.248585054323</v>
      </c>
      <c r="AK87" s="333">
        <v>16581.279619015353</v>
      </c>
      <c r="AL87" s="333">
        <v>16711.315173430652</v>
      </c>
      <c r="AM87" s="333">
        <v>16848.715778895876</v>
      </c>
      <c r="AN87" s="333">
        <v>16991.623246072919</v>
      </c>
      <c r="AO87" s="333">
        <v>17139.27099800629</v>
      </c>
      <c r="AP87" s="333">
        <v>17292.15261895784</v>
      </c>
      <c r="AQ87" s="333">
        <v>17451.453148214103</v>
      </c>
      <c r="AR87" s="333">
        <v>17618.93638622302</v>
      </c>
      <c r="AS87" s="333">
        <v>17795.228719312854</v>
      </c>
      <c r="AT87" s="333">
        <v>17979.131312108402</v>
      </c>
      <c r="AU87" s="333">
        <v>18171.999082436374</v>
      </c>
      <c r="AV87" s="333">
        <v>18368.411388243854</v>
      </c>
      <c r="AW87" s="333">
        <v>18569.935836066496</v>
      </c>
      <c r="AX87" s="333">
        <v>18776.810335869453</v>
      </c>
      <c r="AY87" s="333">
        <v>18989.955574429194</v>
      </c>
      <c r="AZ87" s="333">
        <v>19210.749319905721</v>
      </c>
    </row>
    <row r="88" spans="1:52" ht="12" customHeight="1" x14ac:dyDescent="0.35">
      <c r="A88" s="334"/>
      <c r="B88" s="335"/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5"/>
      <c r="T88" s="335"/>
      <c r="U88" s="335"/>
      <c r="V88" s="335"/>
      <c r="W88" s="335"/>
      <c r="X88" s="335"/>
      <c r="Y88" s="335"/>
      <c r="Z88" s="335"/>
      <c r="AA88" s="335"/>
      <c r="AB88" s="335"/>
      <c r="AC88" s="335"/>
      <c r="AD88" s="335"/>
      <c r="AE88" s="335"/>
      <c r="AF88" s="335"/>
      <c r="AG88" s="335"/>
      <c r="AH88" s="335"/>
      <c r="AI88" s="335"/>
      <c r="AJ88" s="335"/>
      <c r="AK88" s="335"/>
      <c r="AL88" s="335"/>
      <c r="AM88" s="335"/>
      <c r="AN88" s="335"/>
      <c r="AO88" s="335"/>
      <c r="AP88" s="335"/>
      <c r="AQ88" s="335"/>
      <c r="AR88" s="335"/>
      <c r="AS88" s="335"/>
      <c r="AT88" s="335"/>
      <c r="AU88" s="335"/>
      <c r="AV88" s="335"/>
      <c r="AW88" s="335"/>
      <c r="AX88" s="335"/>
      <c r="AY88" s="335"/>
      <c r="AZ88" s="335"/>
    </row>
    <row r="89" spans="1:52" ht="12" customHeight="1" x14ac:dyDescent="0.35">
      <c r="A89" s="328" t="s">
        <v>2797</v>
      </c>
      <c r="B89" s="329">
        <v>193458</v>
      </c>
      <c r="C89" s="329">
        <v>187509</v>
      </c>
      <c r="D89" s="329">
        <v>188280</v>
      </c>
      <c r="E89" s="329">
        <v>192861</v>
      </c>
      <c r="F89" s="329">
        <v>202921</v>
      </c>
      <c r="G89" s="329">
        <v>196081</v>
      </c>
      <c r="H89" s="329">
        <v>207791</v>
      </c>
      <c r="I89" s="329">
        <v>210755.04347826086</v>
      </c>
      <c r="J89" s="329">
        <v>199179.03359683795</v>
      </c>
      <c r="K89" s="329">
        <v>139685.52371541504</v>
      </c>
      <c r="L89" s="329">
        <v>173287.18577075098</v>
      </c>
      <c r="M89" s="329">
        <v>178222.21343873517</v>
      </c>
      <c r="N89" s="329">
        <v>168920.14229249011</v>
      </c>
      <c r="O89" s="329">
        <v>166741.18972332016</v>
      </c>
      <c r="P89" s="329">
        <v>169802.03713319462</v>
      </c>
      <c r="Q89" s="329">
        <v>166685.25024779799</v>
      </c>
      <c r="R89" s="329">
        <v>162504.23715415021</v>
      </c>
      <c r="S89" s="329">
        <v>168041.2729175571</v>
      </c>
      <c r="T89" s="329">
        <v>165790.56302430062</v>
      </c>
      <c r="U89" s="329">
        <v>166846.99330246446</v>
      </c>
      <c r="V89" s="329">
        <v>165471.65392925282</v>
      </c>
      <c r="W89" s="329">
        <v>165379.44538194343</v>
      </c>
      <c r="X89" s="329">
        <v>166219.74713104725</v>
      </c>
      <c r="Y89" s="329">
        <v>165148.56364449897</v>
      </c>
      <c r="Z89" s="329">
        <v>164590.27430349009</v>
      </c>
      <c r="AA89" s="329">
        <v>164883.76223187239</v>
      </c>
      <c r="AB89" s="329">
        <v>165784.74042746777</v>
      </c>
      <c r="AC89" s="329">
        <v>166771.04102352326</v>
      </c>
      <c r="AD89" s="329">
        <v>167732.93493579535</v>
      </c>
      <c r="AE89" s="329">
        <v>168776.11838600243</v>
      </c>
      <c r="AF89" s="329">
        <v>168940.03232303006</v>
      </c>
      <c r="AG89" s="329">
        <v>169057.55542674859</v>
      </c>
      <c r="AH89" s="329">
        <v>169914.96001073788</v>
      </c>
      <c r="AI89" s="329">
        <v>169469.95162444212</v>
      </c>
      <c r="AJ89" s="329">
        <v>169205.27008077328</v>
      </c>
      <c r="AK89" s="329">
        <v>168842.23208915687</v>
      </c>
      <c r="AL89" s="329">
        <v>169086.23071849137</v>
      </c>
      <c r="AM89" s="329">
        <v>170112.90382875432</v>
      </c>
      <c r="AN89" s="329">
        <v>170328.47307241667</v>
      </c>
      <c r="AO89" s="329">
        <v>170713.23151745944</v>
      </c>
      <c r="AP89" s="329">
        <v>171385.65208292025</v>
      </c>
      <c r="AQ89" s="329">
        <v>172176.63121688447</v>
      </c>
      <c r="AR89" s="329">
        <v>173451.11045545456</v>
      </c>
      <c r="AS89" s="329">
        <v>174351.11690666564</v>
      </c>
      <c r="AT89" s="329">
        <v>175293.76037102102</v>
      </c>
      <c r="AU89" s="329">
        <v>176034.49930664728</v>
      </c>
      <c r="AV89" s="329">
        <v>177548.60349324351</v>
      </c>
      <c r="AW89" s="329">
        <v>178695.99698927789</v>
      </c>
      <c r="AX89" s="329">
        <v>179109.97092179203</v>
      </c>
      <c r="AY89" s="329">
        <v>180633.39790547651</v>
      </c>
      <c r="AZ89" s="329">
        <v>181601.02648744604</v>
      </c>
    </row>
    <row r="90" spans="1:52" ht="12" customHeight="1" x14ac:dyDescent="0.35">
      <c r="A90" s="330" t="s">
        <v>2795</v>
      </c>
      <c r="B90" s="331">
        <v>121117</v>
      </c>
      <c r="C90" s="331">
        <v>115050</v>
      </c>
      <c r="D90" s="331">
        <v>116673</v>
      </c>
      <c r="E90" s="331">
        <v>119798</v>
      </c>
      <c r="F90" s="331">
        <v>124412</v>
      </c>
      <c r="G90" s="331">
        <v>119836</v>
      </c>
      <c r="H90" s="331">
        <v>123279</v>
      </c>
      <c r="I90" s="331">
        <v>124858</v>
      </c>
      <c r="J90" s="331">
        <v>115330</v>
      </c>
      <c r="K90" s="331">
        <v>77517</v>
      </c>
      <c r="L90" s="331">
        <v>101108</v>
      </c>
      <c r="M90" s="331">
        <v>101944</v>
      </c>
      <c r="N90" s="331">
        <v>98271</v>
      </c>
      <c r="O90" s="331">
        <v>99872</v>
      </c>
      <c r="P90" s="331">
        <v>103359</v>
      </c>
      <c r="Q90" s="331">
        <v>100868.73260600002</v>
      </c>
      <c r="R90" s="331">
        <v>98064</v>
      </c>
      <c r="S90" s="331">
        <v>100678.85702415224</v>
      </c>
      <c r="T90" s="331">
        <v>98695.42773287202</v>
      </c>
      <c r="U90" s="331">
        <v>99029.787300095966</v>
      </c>
      <c r="V90" s="331">
        <v>97836.088562505727</v>
      </c>
      <c r="W90" s="331">
        <v>97696.646904542504</v>
      </c>
      <c r="X90" s="331">
        <v>98365.393463532368</v>
      </c>
      <c r="Y90" s="331">
        <v>97307.646342710883</v>
      </c>
      <c r="Z90" s="331">
        <v>96960.726997324527</v>
      </c>
      <c r="AA90" s="331">
        <v>97131.113260074999</v>
      </c>
      <c r="AB90" s="331">
        <v>97824.585032225936</v>
      </c>
      <c r="AC90" s="331">
        <v>98573.442627035882</v>
      </c>
      <c r="AD90" s="331">
        <v>99323.865668850791</v>
      </c>
      <c r="AE90" s="331">
        <v>100092.90083779249</v>
      </c>
      <c r="AF90" s="331">
        <v>100038.92770358187</v>
      </c>
      <c r="AG90" s="331">
        <v>100013.45635148995</v>
      </c>
      <c r="AH90" s="331">
        <v>100601.57453961221</v>
      </c>
      <c r="AI90" s="331">
        <v>99824.525251093408</v>
      </c>
      <c r="AJ90" s="331">
        <v>99454.592779241168</v>
      </c>
      <c r="AK90" s="331">
        <v>98894.020368861049</v>
      </c>
      <c r="AL90" s="331">
        <v>98805.346281052494</v>
      </c>
      <c r="AM90" s="331">
        <v>99374.509518801147</v>
      </c>
      <c r="AN90" s="331">
        <v>99230.68992151969</v>
      </c>
      <c r="AO90" s="331">
        <v>99229.39389042421</v>
      </c>
      <c r="AP90" s="331">
        <v>99512.457866277604</v>
      </c>
      <c r="AQ90" s="331">
        <v>99815.821119256914</v>
      </c>
      <c r="AR90" s="331">
        <v>100530.33216488754</v>
      </c>
      <c r="AS90" s="331">
        <v>100964.03376178733</v>
      </c>
      <c r="AT90" s="331">
        <v>101433.86793484526</v>
      </c>
      <c r="AU90" s="331">
        <v>101677.00448897344</v>
      </c>
      <c r="AV90" s="331">
        <v>102560.36919847449</v>
      </c>
      <c r="AW90" s="331">
        <v>103117.22270887252</v>
      </c>
      <c r="AX90" s="331">
        <v>103047.84803811421</v>
      </c>
      <c r="AY90" s="331">
        <v>104002.32138906102</v>
      </c>
      <c r="AZ90" s="331">
        <v>104358.07781285042</v>
      </c>
    </row>
    <row r="91" spans="1:52" ht="12" customHeight="1" x14ac:dyDescent="0.35">
      <c r="A91" s="332" t="s">
        <v>2796</v>
      </c>
      <c r="B91" s="333">
        <v>72341</v>
      </c>
      <c r="C91" s="333">
        <v>72459</v>
      </c>
      <c r="D91" s="333">
        <v>71607</v>
      </c>
      <c r="E91" s="333">
        <v>73063</v>
      </c>
      <c r="F91" s="333">
        <v>78509</v>
      </c>
      <c r="G91" s="333">
        <v>76245</v>
      </c>
      <c r="H91" s="333">
        <v>84512</v>
      </c>
      <c r="I91" s="333">
        <v>85897.043478260865</v>
      </c>
      <c r="J91" s="333">
        <v>83849.033596837951</v>
      </c>
      <c r="K91" s="333">
        <v>62168.523715415024</v>
      </c>
      <c r="L91" s="333">
        <v>72179.185770750977</v>
      </c>
      <c r="M91" s="333">
        <v>76278.213438735183</v>
      </c>
      <c r="N91" s="333">
        <v>70649.142292490113</v>
      </c>
      <c r="O91" s="333">
        <v>66869.18972332016</v>
      </c>
      <c r="P91" s="333">
        <v>66443.037133194637</v>
      </c>
      <c r="Q91" s="333">
        <v>65816.517641797982</v>
      </c>
      <c r="R91" s="333">
        <v>64440.237154150193</v>
      </c>
      <c r="S91" s="333">
        <v>67362.415893404846</v>
      </c>
      <c r="T91" s="333">
        <v>67095.135291428582</v>
      </c>
      <c r="U91" s="333">
        <v>67817.20600236849</v>
      </c>
      <c r="V91" s="333">
        <v>67635.565366747105</v>
      </c>
      <c r="W91" s="333">
        <v>67682.798477400909</v>
      </c>
      <c r="X91" s="333">
        <v>67854.353667514893</v>
      </c>
      <c r="Y91" s="333">
        <v>67840.917301788082</v>
      </c>
      <c r="Z91" s="333">
        <v>67629.547306165565</v>
      </c>
      <c r="AA91" s="333">
        <v>67752.648971797389</v>
      </c>
      <c r="AB91" s="333">
        <v>67960.155395241833</v>
      </c>
      <c r="AC91" s="333">
        <v>68197.598396487374</v>
      </c>
      <c r="AD91" s="333">
        <v>68409.069266944556</v>
      </c>
      <c r="AE91" s="333">
        <v>68683.217548209941</v>
      </c>
      <c r="AF91" s="333">
        <v>68901.104619448204</v>
      </c>
      <c r="AG91" s="333">
        <v>69044.099075258622</v>
      </c>
      <c r="AH91" s="333">
        <v>69313.385471125686</v>
      </c>
      <c r="AI91" s="333">
        <v>69645.426373348731</v>
      </c>
      <c r="AJ91" s="333">
        <v>69750.677301532123</v>
      </c>
      <c r="AK91" s="333">
        <v>69948.211720295832</v>
      </c>
      <c r="AL91" s="333">
        <v>70280.884437438872</v>
      </c>
      <c r="AM91" s="333">
        <v>70738.394309953175</v>
      </c>
      <c r="AN91" s="333">
        <v>71097.783150896983</v>
      </c>
      <c r="AO91" s="333">
        <v>71483.837627035216</v>
      </c>
      <c r="AP91" s="333">
        <v>71873.194216642645</v>
      </c>
      <c r="AQ91" s="333">
        <v>72360.810097627575</v>
      </c>
      <c r="AR91" s="333">
        <v>72920.778290567003</v>
      </c>
      <c r="AS91" s="333">
        <v>73387.083144878314</v>
      </c>
      <c r="AT91" s="333">
        <v>73859.892436175767</v>
      </c>
      <c r="AU91" s="333">
        <v>74357.494817673825</v>
      </c>
      <c r="AV91" s="333">
        <v>74988.234294769019</v>
      </c>
      <c r="AW91" s="333">
        <v>75578.774280405385</v>
      </c>
      <c r="AX91" s="333">
        <v>76062.122883677832</v>
      </c>
      <c r="AY91" s="333">
        <v>76631.076516415487</v>
      </c>
      <c r="AZ91" s="333">
        <v>77242.948674595609</v>
      </c>
    </row>
    <row r="92" spans="1:52" ht="12" customHeight="1" x14ac:dyDescent="0.35">
      <c r="A92" s="334"/>
      <c r="B92" s="335"/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5"/>
      <c r="T92" s="335"/>
      <c r="U92" s="335"/>
      <c r="V92" s="335"/>
      <c r="W92" s="335"/>
      <c r="X92" s="335"/>
      <c r="Y92" s="335"/>
      <c r="Z92" s="335"/>
      <c r="AA92" s="335"/>
      <c r="AB92" s="335"/>
      <c r="AC92" s="335"/>
      <c r="AD92" s="335"/>
      <c r="AE92" s="335"/>
      <c r="AF92" s="335"/>
      <c r="AG92" s="335"/>
      <c r="AH92" s="335"/>
      <c r="AI92" s="335"/>
      <c r="AJ92" s="335"/>
      <c r="AK92" s="335"/>
      <c r="AL92" s="335"/>
      <c r="AM92" s="335"/>
      <c r="AN92" s="335"/>
      <c r="AO92" s="335"/>
      <c r="AP92" s="335"/>
      <c r="AQ92" s="335"/>
      <c r="AR92" s="335"/>
      <c r="AS92" s="335"/>
      <c r="AT92" s="335"/>
      <c r="AU92" s="335"/>
      <c r="AV92" s="335"/>
      <c r="AW92" s="335"/>
      <c r="AX92" s="335"/>
      <c r="AY92" s="335"/>
      <c r="AZ92" s="335"/>
    </row>
    <row r="93" spans="1:52" ht="12" customHeight="1" x14ac:dyDescent="0.35">
      <c r="A93" s="328" t="s">
        <v>2597</v>
      </c>
      <c r="B93" s="336"/>
      <c r="C93" s="336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  <c r="AA93" s="336"/>
      <c r="AB93" s="336"/>
      <c r="AC93" s="336"/>
      <c r="AD93" s="336"/>
      <c r="AE93" s="336"/>
      <c r="AF93" s="336"/>
      <c r="AG93" s="336"/>
      <c r="AH93" s="336"/>
      <c r="AI93" s="336"/>
      <c r="AJ93" s="336"/>
      <c r="AK93" s="336"/>
      <c r="AL93" s="336"/>
      <c r="AM93" s="336"/>
      <c r="AN93" s="336"/>
      <c r="AO93" s="336"/>
      <c r="AP93" s="336"/>
      <c r="AQ93" s="336"/>
      <c r="AR93" s="336"/>
      <c r="AS93" s="336"/>
      <c r="AT93" s="336"/>
      <c r="AU93" s="336"/>
      <c r="AV93" s="336"/>
      <c r="AW93" s="336"/>
      <c r="AX93" s="336"/>
      <c r="AY93" s="336"/>
      <c r="AZ93" s="336"/>
    </row>
    <row r="94" spans="1:52" ht="12" customHeight="1" x14ac:dyDescent="0.35">
      <c r="A94" s="337" t="s">
        <v>2598</v>
      </c>
      <c r="B94" s="338">
        <v>0</v>
      </c>
      <c r="C94" s="338">
        <v>0</v>
      </c>
      <c r="D94" s="338">
        <v>0</v>
      </c>
      <c r="E94" s="338">
        <v>0</v>
      </c>
      <c r="F94" s="338">
        <v>0</v>
      </c>
      <c r="G94" s="338">
        <v>22.412482810125717</v>
      </c>
      <c r="H94" s="338">
        <v>18.272405158082265</v>
      </c>
      <c r="I94" s="338">
        <v>17.16279578141598</v>
      </c>
      <c r="J94" s="338">
        <v>22.146963852821806</v>
      </c>
      <c r="K94" s="338">
        <v>13.758851389383954</v>
      </c>
      <c r="L94" s="338">
        <v>11.200000000000005</v>
      </c>
      <c r="M94" s="338">
        <v>12.909627547347473</v>
      </c>
      <c r="N94" s="338">
        <v>7.2367428800271609</v>
      </c>
      <c r="O94" s="338">
        <v>4.2078576026770378</v>
      </c>
      <c r="P94" s="338">
        <v>5.5733466970043173</v>
      </c>
      <c r="Q94" s="338">
        <v>6.9723042046886938</v>
      </c>
      <c r="R94" s="338">
        <v>4.8819781891344451</v>
      </c>
      <c r="S94" s="338">
        <v>5.3474026050022267</v>
      </c>
      <c r="T94" s="338">
        <v>14.131983940011503</v>
      </c>
      <c r="U94" s="338">
        <v>20.450616549204803</v>
      </c>
      <c r="V94" s="338">
        <v>22.750163749787706</v>
      </c>
      <c r="W94" s="338">
        <v>20.487668377578931</v>
      </c>
      <c r="X94" s="338">
        <v>28.374247577550165</v>
      </c>
      <c r="Y94" s="338">
        <v>30.533062358233497</v>
      </c>
      <c r="Z94" s="338">
        <v>30.352687324637465</v>
      </c>
      <c r="AA94" s="338">
        <v>27.329939594943717</v>
      </c>
      <c r="AB94" s="338">
        <v>24.609466638219356</v>
      </c>
      <c r="AC94" s="338">
        <v>22.161040977167414</v>
      </c>
      <c r="AD94" s="338">
        <v>19.957457882220677</v>
      </c>
      <c r="AE94" s="338">
        <v>22.733556337697081</v>
      </c>
      <c r="AF94" s="338">
        <v>25.181220668510989</v>
      </c>
      <c r="AG94" s="338">
        <v>24.381828883542465</v>
      </c>
      <c r="AH94" s="338">
        <v>33.121879533240268</v>
      </c>
      <c r="AI94" s="338">
        <v>38.506971307564356</v>
      </c>
      <c r="AJ94" s="338">
        <v>47.150562640638988</v>
      </c>
      <c r="AK94" s="338">
        <v>52.29624341464794</v>
      </c>
      <c r="AL94" s="338">
        <v>52.293513028098104</v>
      </c>
      <c r="AM94" s="338">
        <v>59.320850414677878</v>
      </c>
      <c r="AN94" s="338">
        <v>65.162003656664382</v>
      </c>
      <c r="AO94" s="338">
        <v>68.732000711900454</v>
      </c>
      <c r="AP94" s="338">
        <v>72.897190929419153</v>
      </c>
      <c r="AQ94" s="338">
        <v>72.497724082681913</v>
      </c>
      <c r="AR94" s="338">
        <v>75.357064469233777</v>
      </c>
      <c r="AS94" s="338">
        <v>78.328557275639426</v>
      </c>
      <c r="AT94" s="338">
        <v>84.869633813664436</v>
      </c>
      <c r="AU94" s="338">
        <v>84.204623125351773</v>
      </c>
      <c r="AV94" s="338">
        <v>87.82703740762345</v>
      </c>
      <c r="AW94" s="338">
        <v>100.64290143600581</v>
      </c>
      <c r="AX94" s="338">
        <v>99.962631834683989</v>
      </c>
      <c r="AY94" s="338">
        <v>111.98682238530427</v>
      </c>
      <c r="AZ94" s="338">
        <v>121.65967942422334</v>
      </c>
    </row>
    <row r="95" spans="1:52" ht="12" customHeight="1" x14ac:dyDescent="0.35">
      <c r="A95" s="339" t="s">
        <v>2599</v>
      </c>
      <c r="B95" s="340">
        <v>0</v>
      </c>
      <c r="C95" s="340">
        <v>0</v>
      </c>
      <c r="D95" s="340">
        <v>0</v>
      </c>
      <c r="E95" s="340">
        <v>0</v>
      </c>
      <c r="F95" s="340">
        <v>0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</row>
    <row r="96" spans="1:52" ht="12" customHeight="1" x14ac:dyDescent="0.35">
      <c r="A96" s="341" t="s">
        <v>2600</v>
      </c>
      <c r="B96" s="342">
        <v>0</v>
      </c>
      <c r="C96" s="342">
        <v>0</v>
      </c>
      <c r="D96" s="342">
        <v>0</v>
      </c>
      <c r="E96" s="342">
        <v>0</v>
      </c>
      <c r="F96" s="342">
        <v>0</v>
      </c>
      <c r="G96" s="342">
        <v>0</v>
      </c>
      <c r="H96" s="342">
        <v>0</v>
      </c>
      <c r="I96" s="342">
        <v>0</v>
      </c>
      <c r="J96" s="342">
        <v>0</v>
      </c>
      <c r="K96" s="342">
        <v>0</v>
      </c>
      <c r="L96" s="342">
        <v>0</v>
      </c>
      <c r="M96" s="342">
        <v>0</v>
      </c>
      <c r="N96" s="342">
        <v>0</v>
      </c>
      <c r="O96" s="342">
        <v>0</v>
      </c>
      <c r="P96" s="342">
        <v>0</v>
      </c>
      <c r="Q96" s="342">
        <v>0</v>
      </c>
      <c r="R96" s="342">
        <v>0</v>
      </c>
      <c r="S96" s="342">
        <v>0</v>
      </c>
      <c r="T96" s="342">
        <v>0</v>
      </c>
      <c r="U96" s="342">
        <v>0</v>
      </c>
      <c r="V96" s="342">
        <v>0</v>
      </c>
      <c r="W96" s="342">
        <v>0</v>
      </c>
      <c r="X96" s="342">
        <v>0</v>
      </c>
      <c r="Y96" s="342">
        <v>0</v>
      </c>
      <c r="Z96" s="342">
        <v>0</v>
      </c>
      <c r="AA96" s="342">
        <v>0</v>
      </c>
      <c r="AB96" s="342">
        <v>0</v>
      </c>
      <c r="AC96" s="342">
        <v>0</v>
      </c>
      <c r="AD96" s="342">
        <v>0</v>
      </c>
      <c r="AE96" s="342">
        <v>0</v>
      </c>
      <c r="AF96" s="342">
        <v>0</v>
      </c>
      <c r="AG96" s="342">
        <v>0</v>
      </c>
      <c r="AH96" s="342">
        <v>0</v>
      </c>
      <c r="AI96" s="342">
        <v>0</v>
      </c>
      <c r="AJ96" s="342">
        <v>0</v>
      </c>
      <c r="AK96" s="342">
        <v>0</v>
      </c>
      <c r="AL96" s="342">
        <v>0</v>
      </c>
      <c r="AM96" s="342">
        <v>0</v>
      </c>
      <c r="AN96" s="342">
        <v>0</v>
      </c>
      <c r="AO96" s="342">
        <v>0</v>
      </c>
      <c r="AP96" s="342">
        <v>0</v>
      </c>
      <c r="AQ96" s="342">
        <v>0</v>
      </c>
      <c r="AR96" s="342">
        <v>0</v>
      </c>
      <c r="AS96" s="342">
        <v>0</v>
      </c>
      <c r="AT96" s="342">
        <v>0</v>
      </c>
      <c r="AU96" s="342">
        <v>0</v>
      </c>
      <c r="AV96" s="342">
        <v>0</v>
      </c>
      <c r="AW96" s="342">
        <v>0</v>
      </c>
      <c r="AX96" s="342">
        <v>0</v>
      </c>
      <c r="AY96" s="342">
        <v>0</v>
      </c>
      <c r="AZ96" s="342">
        <v>0</v>
      </c>
    </row>
    <row r="97" spans="1:52" ht="12" customHeight="1" x14ac:dyDescent="0.35">
      <c r="A97" s="334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</row>
    <row r="98" spans="1:52" ht="12" customHeight="1" x14ac:dyDescent="0.35">
      <c r="A98" s="328" t="s">
        <v>2601</v>
      </c>
      <c r="B98" s="343"/>
      <c r="C98" s="343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3"/>
      <c r="T98" s="343"/>
      <c r="U98" s="343"/>
      <c r="V98" s="343"/>
      <c r="W98" s="343"/>
      <c r="X98" s="343"/>
      <c r="Y98" s="343"/>
      <c r="Z98" s="343"/>
      <c r="AA98" s="343"/>
      <c r="AB98" s="343"/>
      <c r="AC98" s="343"/>
      <c r="AD98" s="343"/>
      <c r="AE98" s="343"/>
      <c r="AF98" s="343"/>
      <c r="AG98" s="343"/>
      <c r="AH98" s="343"/>
      <c r="AI98" s="343"/>
      <c r="AJ98" s="343"/>
      <c r="AK98" s="343"/>
      <c r="AL98" s="343"/>
      <c r="AM98" s="343"/>
      <c r="AN98" s="343"/>
      <c r="AO98" s="343"/>
      <c r="AP98" s="343"/>
      <c r="AQ98" s="343"/>
      <c r="AR98" s="343"/>
      <c r="AS98" s="343"/>
      <c r="AT98" s="343"/>
      <c r="AU98" s="343"/>
      <c r="AV98" s="343"/>
      <c r="AW98" s="343"/>
      <c r="AX98" s="343"/>
      <c r="AY98" s="343"/>
      <c r="AZ98" s="343"/>
    </row>
    <row r="99" spans="1:52" ht="12" customHeight="1" x14ac:dyDescent="0.35">
      <c r="A99" s="344" t="s">
        <v>2602</v>
      </c>
      <c r="B99" s="345">
        <v>66700.5713347532</v>
      </c>
      <c r="C99" s="345">
        <v>64105.872507499975</v>
      </c>
      <c r="D99" s="345">
        <v>61991.066436499998</v>
      </c>
      <c r="E99" s="345">
        <v>65044.049089999979</v>
      </c>
      <c r="F99" s="345">
        <v>65297.916976499982</v>
      </c>
      <c r="G99" s="345">
        <v>62486.797259958737</v>
      </c>
      <c r="H99" s="345">
        <v>63611.150772499983</v>
      </c>
      <c r="I99" s="345">
        <v>61875.907750499944</v>
      </c>
      <c r="J99" s="345">
        <v>58422.935891499976</v>
      </c>
      <c r="K99" s="345">
        <v>42368.597639500018</v>
      </c>
      <c r="L99" s="345">
        <v>51288.075538322533</v>
      </c>
      <c r="M99" s="345">
        <v>51545.213833749367</v>
      </c>
      <c r="N99" s="345">
        <v>50274.389000970987</v>
      </c>
      <c r="O99" s="345">
        <v>49808.129913332086</v>
      </c>
      <c r="P99" s="345">
        <v>49531.334470700196</v>
      </c>
      <c r="Q99" s="345">
        <v>50174.446810645139</v>
      </c>
      <c r="R99" s="345">
        <v>49035.466731104956</v>
      </c>
      <c r="S99" s="345">
        <v>50041.415537068169</v>
      </c>
      <c r="T99" s="345">
        <v>47766.842978423083</v>
      </c>
      <c r="U99" s="345">
        <v>47282.018113774582</v>
      </c>
      <c r="V99" s="345">
        <v>46530.796977618935</v>
      </c>
      <c r="W99" s="345">
        <v>46393.278234294048</v>
      </c>
      <c r="X99" s="345">
        <v>46150.487345029389</v>
      </c>
      <c r="Y99" s="345">
        <v>45349.588945218864</v>
      </c>
      <c r="Z99" s="345">
        <v>45045.984999661094</v>
      </c>
      <c r="AA99" s="345">
        <v>45006.216571047524</v>
      </c>
      <c r="AB99" s="345">
        <v>45168.385205234583</v>
      </c>
      <c r="AC99" s="345">
        <v>45355.094498462116</v>
      </c>
      <c r="AD99" s="345">
        <v>45524.409835253035</v>
      </c>
      <c r="AE99" s="345">
        <v>45544.771548630873</v>
      </c>
      <c r="AF99" s="345">
        <v>45287.882371671221</v>
      </c>
      <c r="AG99" s="345">
        <v>45181.719317177558</v>
      </c>
      <c r="AH99" s="345">
        <v>44990.799616205994</v>
      </c>
      <c r="AI99" s="345">
        <v>44488.56270289862</v>
      </c>
      <c r="AJ99" s="345">
        <v>43986.594538061916</v>
      </c>
      <c r="AK99" s="345">
        <v>43549.230215070071</v>
      </c>
      <c r="AL99" s="345">
        <v>43353.959955722654</v>
      </c>
      <c r="AM99" s="345">
        <v>43212.20454548017</v>
      </c>
      <c r="AN99" s="345">
        <v>42825.09069130203</v>
      </c>
      <c r="AO99" s="345">
        <v>42582.047673756562</v>
      </c>
      <c r="AP99" s="345">
        <v>42388.302505469634</v>
      </c>
      <c r="AQ99" s="345">
        <v>42316.562185961615</v>
      </c>
      <c r="AR99" s="345">
        <v>42273.144508881873</v>
      </c>
      <c r="AS99" s="345">
        <v>42148.410968365446</v>
      </c>
      <c r="AT99" s="345">
        <v>41984.288574263199</v>
      </c>
      <c r="AU99" s="345">
        <v>41862.895611836168</v>
      </c>
      <c r="AV99" s="345">
        <v>41901.560987166726</v>
      </c>
      <c r="AW99" s="345">
        <v>41738.832178996585</v>
      </c>
      <c r="AX99" s="345">
        <v>41490.475601776881</v>
      </c>
      <c r="AY99" s="345">
        <v>41269.682623900757</v>
      </c>
      <c r="AZ99" s="345">
        <v>41053.563049449025</v>
      </c>
    </row>
    <row r="100" spans="1:52" ht="12" customHeight="1" x14ac:dyDescent="0.35">
      <c r="A100" s="346" t="s">
        <v>2603</v>
      </c>
      <c r="B100" s="347">
        <v>29896.217219825125</v>
      </c>
      <c r="C100" s="347">
        <v>29049.975509999975</v>
      </c>
      <c r="D100" s="347">
        <v>28066.291303999988</v>
      </c>
      <c r="E100" s="347">
        <v>30017.544519999989</v>
      </c>
      <c r="F100" s="347">
        <v>29125.647043999972</v>
      </c>
      <c r="G100" s="347">
        <v>28143.927041560011</v>
      </c>
      <c r="H100" s="347">
        <v>28857.247035000008</v>
      </c>
      <c r="I100" s="347">
        <v>27971.388627999979</v>
      </c>
      <c r="J100" s="347">
        <v>26011.439038999986</v>
      </c>
      <c r="K100" s="347">
        <v>18669.725392000015</v>
      </c>
      <c r="L100" s="347">
        <v>23248.873661104888</v>
      </c>
      <c r="M100" s="347">
        <v>23457.349920634919</v>
      </c>
      <c r="N100" s="347">
        <v>22846.699989627821</v>
      </c>
      <c r="O100" s="347">
        <v>23080.09074459779</v>
      </c>
      <c r="P100" s="347">
        <v>23356.428814192543</v>
      </c>
      <c r="Q100" s="347">
        <v>23815.245228801221</v>
      </c>
      <c r="R100" s="347">
        <v>23121.06907765946</v>
      </c>
      <c r="S100" s="347">
        <v>23443.24185714488</v>
      </c>
      <c r="T100" s="347">
        <v>22136.747249299951</v>
      </c>
      <c r="U100" s="347">
        <v>21851.14218193556</v>
      </c>
      <c r="V100" s="347">
        <v>21469.542841597999</v>
      </c>
      <c r="W100" s="347">
        <v>21404.114482135436</v>
      </c>
      <c r="X100" s="347">
        <v>21245.206283876221</v>
      </c>
      <c r="Y100" s="347">
        <v>20692.103616760985</v>
      </c>
      <c r="Z100" s="347">
        <v>20582.565810146076</v>
      </c>
      <c r="AA100" s="347">
        <v>20579.561766539198</v>
      </c>
      <c r="AB100" s="347">
        <v>20670.587825265648</v>
      </c>
      <c r="AC100" s="347">
        <v>20789.523367398382</v>
      </c>
      <c r="AD100" s="347">
        <v>20886.845749217737</v>
      </c>
      <c r="AE100" s="347">
        <v>20882.488652167493</v>
      </c>
      <c r="AF100" s="347">
        <v>20729.403130176506</v>
      </c>
      <c r="AG100" s="347">
        <v>20681.123252759939</v>
      </c>
      <c r="AH100" s="347">
        <v>20537.851276447669</v>
      </c>
      <c r="AI100" s="347">
        <v>20229.775022029404</v>
      </c>
      <c r="AJ100" s="347">
        <v>19908.055229498488</v>
      </c>
      <c r="AK100" s="347">
        <v>19629.518313768309</v>
      </c>
      <c r="AL100" s="347">
        <v>19486.118642006957</v>
      </c>
      <c r="AM100" s="347">
        <v>19314.515643067094</v>
      </c>
      <c r="AN100" s="347">
        <v>18986.171651346573</v>
      </c>
      <c r="AO100" s="347">
        <v>18743.359460873213</v>
      </c>
      <c r="AP100" s="347">
        <v>18501.8608948416</v>
      </c>
      <c r="AQ100" s="347">
        <v>18324.375195383393</v>
      </c>
      <c r="AR100" s="347">
        <v>18119.946088837147</v>
      </c>
      <c r="AS100" s="347">
        <v>17848.600827689967</v>
      </c>
      <c r="AT100" s="347">
        <v>17455.124074899832</v>
      </c>
      <c r="AU100" s="347">
        <v>17155.37736507451</v>
      </c>
      <c r="AV100" s="347">
        <v>16824.732970231755</v>
      </c>
      <c r="AW100" s="347">
        <v>16232.510304353622</v>
      </c>
      <c r="AX100" s="347">
        <v>15776.952873039405</v>
      </c>
      <c r="AY100" s="347">
        <v>14808.49594565316</v>
      </c>
      <c r="AZ100" s="347">
        <v>14074.109258051178</v>
      </c>
    </row>
    <row r="101" spans="1:52" ht="12" customHeight="1" x14ac:dyDescent="0.35">
      <c r="A101" s="348" t="s">
        <v>2798</v>
      </c>
      <c r="B101" s="349">
        <v>8210.4117662637364</v>
      </c>
      <c r="C101" s="349">
        <v>8495.326739999975</v>
      </c>
      <c r="D101" s="349">
        <v>8020.8610039999876</v>
      </c>
      <c r="E101" s="349">
        <v>9164.5754499999948</v>
      </c>
      <c r="F101" s="349">
        <v>9839.1805139999778</v>
      </c>
      <c r="G101" s="349">
        <v>10268.452457553531</v>
      </c>
      <c r="H101" s="349">
        <v>10362.704195000011</v>
      </c>
      <c r="I101" s="349">
        <v>9927.1063279999817</v>
      </c>
      <c r="J101" s="349">
        <v>9196.5991689999937</v>
      </c>
      <c r="K101" s="349">
        <v>6053.5011220000142</v>
      </c>
      <c r="L101" s="349">
        <v>9133.3611987361837</v>
      </c>
      <c r="M101" s="349">
        <v>9649.996612191826</v>
      </c>
      <c r="N101" s="349">
        <v>10181.282094522216</v>
      </c>
      <c r="O101" s="349">
        <v>10805.994389118332</v>
      </c>
      <c r="P101" s="349">
        <v>11490.467122183334</v>
      </c>
      <c r="Q101" s="349">
        <v>12437.893774950096</v>
      </c>
      <c r="R101" s="349">
        <v>12096.216470746805</v>
      </c>
      <c r="S101" s="349">
        <v>12236.187700817394</v>
      </c>
      <c r="T101" s="349">
        <v>11609.137283858456</v>
      </c>
      <c r="U101" s="349">
        <v>11470.571959548664</v>
      </c>
      <c r="V101" s="349">
        <v>11284.815033877025</v>
      </c>
      <c r="W101" s="349">
        <v>11256.086464798131</v>
      </c>
      <c r="X101" s="349">
        <v>11192.949391620341</v>
      </c>
      <c r="Y101" s="349">
        <v>10778.154195368119</v>
      </c>
      <c r="Z101" s="349">
        <v>10720.128118078806</v>
      </c>
      <c r="AA101" s="349">
        <v>10718.968734866297</v>
      </c>
      <c r="AB101" s="349">
        <v>10766.791468022662</v>
      </c>
      <c r="AC101" s="349">
        <v>10838.594888242495</v>
      </c>
      <c r="AD101" s="349">
        <v>10891.034106769612</v>
      </c>
      <c r="AE101" s="349">
        <v>10896.682788724298</v>
      </c>
      <c r="AF101" s="349">
        <v>10821.00737209742</v>
      </c>
      <c r="AG101" s="349">
        <v>10806.664968356205</v>
      </c>
      <c r="AH101" s="349">
        <v>10755.466549741926</v>
      </c>
      <c r="AI101" s="349">
        <v>10610.675310902549</v>
      </c>
      <c r="AJ101" s="349">
        <v>10461.868284490116</v>
      </c>
      <c r="AK101" s="349">
        <v>10334.251495036759</v>
      </c>
      <c r="AL101" s="349">
        <v>10264.474464347246</v>
      </c>
      <c r="AM101" s="349">
        <v>10203.008403524285</v>
      </c>
      <c r="AN101" s="349">
        <v>10035.311565179603</v>
      </c>
      <c r="AO101" s="349">
        <v>9937.1944530201908</v>
      </c>
      <c r="AP101" s="349">
        <v>9844.1010604795065</v>
      </c>
      <c r="AQ101" s="349">
        <v>9779.4018282117795</v>
      </c>
      <c r="AR101" s="349">
        <v>9712.7214206412955</v>
      </c>
      <c r="AS101" s="349">
        <v>9615.5763781654296</v>
      </c>
      <c r="AT101" s="349">
        <v>9473.5976973366178</v>
      </c>
      <c r="AU101" s="349">
        <v>9350.109265073128</v>
      </c>
      <c r="AV101" s="349">
        <v>9246.4548150214705</v>
      </c>
      <c r="AW101" s="349">
        <v>9096.7459541771022</v>
      </c>
      <c r="AX101" s="349">
        <v>8917.7398673420703</v>
      </c>
      <c r="AY101" s="349">
        <v>8521.9764616388293</v>
      </c>
      <c r="AZ101" s="349">
        <v>8331.2872459043283</v>
      </c>
    </row>
    <row r="102" spans="1:52" ht="12" customHeight="1" x14ac:dyDescent="0.35">
      <c r="A102" s="348" t="s">
        <v>2624</v>
      </c>
      <c r="B102" s="349">
        <v>21685.805453561388</v>
      </c>
      <c r="C102" s="349">
        <v>20554.64877</v>
      </c>
      <c r="D102" s="349">
        <v>20045.4303</v>
      </c>
      <c r="E102" s="349">
        <v>20852.969069999996</v>
      </c>
      <c r="F102" s="349">
        <v>19286.466529999994</v>
      </c>
      <c r="G102" s="349">
        <v>17875.474584006482</v>
      </c>
      <c r="H102" s="349">
        <v>18494.542839999995</v>
      </c>
      <c r="I102" s="349">
        <v>18044.282299999999</v>
      </c>
      <c r="J102" s="349">
        <v>16814.839869999993</v>
      </c>
      <c r="K102" s="349">
        <v>12616.224269999999</v>
      </c>
      <c r="L102" s="349">
        <v>14115.512462368706</v>
      </c>
      <c r="M102" s="349">
        <v>13807.353308443093</v>
      </c>
      <c r="N102" s="349">
        <v>12665.417895105606</v>
      </c>
      <c r="O102" s="349">
        <v>12274.096355479458</v>
      </c>
      <c r="P102" s="349">
        <v>11865.961692009207</v>
      </c>
      <c r="Q102" s="349">
        <v>11377.351453851126</v>
      </c>
      <c r="R102" s="349">
        <v>11024.852606912655</v>
      </c>
      <c r="S102" s="349">
        <v>11207.054156327484</v>
      </c>
      <c r="T102" s="349">
        <v>10527.609965441497</v>
      </c>
      <c r="U102" s="349">
        <v>10380.570222386896</v>
      </c>
      <c r="V102" s="349">
        <v>10184.727807720974</v>
      </c>
      <c r="W102" s="349">
        <v>10148.028017337305</v>
      </c>
      <c r="X102" s="349">
        <v>10052.256892255878</v>
      </c>
      <c r="Y102" s="349">
        <v>9913.9494213928665</v>
      </c>
      <c r="Z102" s="349">
        <v>9862.4376920672694</v>
      </c>
      <c r="AA102" s="349">
        <v>9860.5930316728991</v>
      </c>
      <c r="AB102" s="349">
        <v>9903.7963572429853</v>
      </c>
      <c r="AC102" s="349">
        <v>9950.9284791558894</v>
      </c>
      <c r="AD102" s="349">
        <v>9995.811642448125</v>
      </c>
      <c r="AE102" s="349">
        <v>9985.8058634431964</v>
      </c>
      <c r="AF102" s="349">
        <v>9908.3957580790848</v>
      </c>
      <c r="AG102" s="349">
        <v>9874.4582844037341</v>
      </c>
      <c r="AH102" s="349">
        <v>9782.3847267057408</v>
      </c>
      <c r="AI102" s="349">
        <v>9619.0997111268571</v>
      </c>
      <c r="AJ102" s="349">
        <v>9446.1869450083705</v>
      </c>
      <c r="AK102" s="349">
        <v>9295.2668187315503</v>
      </c>
      <c r="AL102" s="349">
        <v>9221.6441776597094</v>
      </c>
      <c r="AM102" s="349">
        <v>9111.5072395428087</v>
      </c>
      <c r="AN102" s="349">
        <v>8950.8600861669711</v>
      </c>
      <c r="AO102" s="349">
        <v>8806.165007853022</v>
      </c>
      <c r="AP102" s="349">
        <v>8657.7598343620921</v>
      </c>
      <c r="AQ102" s="349">
        <v>8544.9733671716149</v>
      </c>
      <c r="AR102" s="349">
        <v>8407.2246681958532</v>
      </c>
      <c r="AS102" s="349">
        <v>8233.0244495245388</v>
      </c>
      <c r="AT102" s="349">
        <v>7981.5263775632129</v>
      </c>
      <c r="AU102" s="349">
        <v>7805.2681000013818</v>
      </c>
      <c r="AV102" s="349">
        <v>7578.2781552102851</v>
      </c>
      <c r="AW102" s="349">
        <v>7135.7643501765197</v>
      </c>
      <c r="AX102" s="349">
        <v>6859.2130056973356</v>
      </c>
      <c r="AY102" s="349">
        <v>6286.5194840143304</v>
      </c>
      <c r="AZ102" s="349">
        <v>5742.8220121468494</v>
      </c>
    </row>
    <row r="103" spans="1:52" ht="12" customHeight="1" x14ac:dyDescent="0.35">
      <c r="A103" s="350" t="s">
        <v>2604</v>
      </c>
      <c r="B103" s="351">
        <v>3644.3406940742675</v>
      </c>
      <c r="C103" s="351">
        <v>3560.832192500015</v>
      </c>
      <c r="D103" s="351">
        <v>3064.0870050000021</v>
      </c>
      <c r="E103" s="351">
        <v>3178.775969999997</v>
      </c>
      <c r="F103" s="351">
        <v>3285.156249999995</v>
      </c>
      <c r="G103" s="351">
        <v>3017.5249749065647</v>
      </c>
      <c r="H103" s="351">
        <v>2877.9148799999984</v>
      </c>
      <c r="I103" s="351">
        <v>2618.6969799999911</v>
      </c>
      <c r="J103" s="351">
        <v>2433.3564475000039</v>
      </c>
      <c r="K103" s="351">
        <v>1542.712205</v>
      </c>
      <c r="L103" s="351">
        <v>1800.8436792242001</v>
      </c>
      <c r="M103" s="351">
        <v>1579.6849267809393</v>
      </c>
      <c r="N103" s="351">
        <v>1310.4585674015802</v>
      </c>
      <c r="O103" s="351">
        <v>1198.9536549244074</v>
      </c>
      <c r="P103" s="351">
        <v>1065.6259130504916</v>
      </c>
      <c r="Q103" s="351">
        <v>867.59850704377891</v>
      </c>
      <c r="R103" s="351">
        <v>899.42767631048048</v>
      </c>
      <c r="S103" s="351">
        <v>920.54161128981082</v>
      </c>
      <c r="T103" s="351">
        <v>884.36759511876392</v>
      </c>
      <c r="U103" s="351">
        <v>874.56247983989886</v>
      </c>
      <c r="V103" s="351">
        <v>852.32357662405184</v>
      </c>
      <c r="W103" s="351">
        <v>848.85123119675006</v>
      </c>
      <c r="X103" s="351">
        <v>842.47758351853815</v>
      </c>
      <c r="Y103" s="351">
        <v>762.94993321663981</v>
      </c>
      <c r="Z103" s="351">
        <v>748.63284551449124</v>
      </c>
      <c r="AA103" s="351">
        <v>739.97593896521573</v>
      </c>
      <c r="AB103" s="351">
        <v>728.64562356123156</v>
      </c>
      <c r="AC103" s="351">
        <v>725.88899805143717</v>
      </c>
      <c r="AD103" s="351">
        <v>718.70484650749199</v>
      </c>
      <c r="AE103" s="351">
        <v>717.28393185387222</v>
      </c>
      <c r="AF103" s="351">
        <v>706.49506482200593</v>
      </c>
      <c r="AG103" s="351">
        <v>703.7896665155688</v>
      </c>
      <c r="AH103" s="351">
        <v>701.56743040560048</v>
      </c>
      <c r="AI103" s="351">
        <v>694.50492802810356</v>
      </c>
      <c r="AJ103" s="351">
        <v>688.28527946192139</v>
      </c>
      <c r="AK103" s="351">
        <v>681.16378934439342</v>
      </c>
      <c r="AL103" s="351">
        <v>676.12630072867125</v>
      </c>
      <c r="AM103" s="351">
        <v>670.92476283510803</v>
      </c>
      <c r="AN103" s="351">
        <v>653.09826146838452</v>
      </c>
      <c r="AO103" s="351">
        <v>646.73829803210697</v>
      </c>
      <c r="AP103" s="351">
        <v>637.5073768946379</v>
      </c>
      <c r="AQ103" s="351">
        <v>634.13059768771666</v>
      </c>
      <c r="AR103" s="351">
        <v>628.5546408222865</v>
      </c>
      <c r="AS103" s="351">
        <v>622.1187948911886</v>
      </c>
      <c r="AT103" s="351">
        <v>615.36778481427143</v>
      </c>
      <c r="AU103" s="351">
        <v>609.04481448894239</v>
      </c>
      <c r="AV103" s="351">
        <v>605.27764869437033</v>
      </c>
      <c r="AW103" s="351">
        <v>595.84698451442353</v>
      </c>
      <c r="AX103" s="351">
        <v>586.76125998220857</v>
      </c>
      <c r="AY103" s="351">
        <v>567.12141268206506</v>
      </c>
      <c r="AZ103" s="351">
        <v>555.55646639208669</v>
      </c>
    </row>
    <row r="104" spans="1:52" ht="12" customHeight="1" x14ac:dyDescent="0.35">
      <c r="A104" s="348" t="s">
        <v>2605</v>
      </c>
      <c r="B104" s="349">
        <v>0</v>
      </c>
      <c r="C104" s="349">
        <v>0</v>
      </c>
      <c r="D104" s="349">
        <v>0</v>
      </c>
      <c r="E104" s="349">
        <v>0</v>
      </c>
      <c r="F104" s="349">
        <v>0</v>
      </c>
      <c r="G104" s="349">
        <v>0</v>
      </c>
      <c r="H104" s="349">
        <v>0</v>
      </c>
      <c r="I104" s="349">
        <v>0</v>
      </c>
      <c r="J104" s="349">
        <v>0</v>
      </c>
      <c r="K104" s="349">
        <v>0</v>
      </c>
      <c r="L104" s="349">
        <v>0</v>
      </c>
      <c r="M104" s="349">
        <v>0</v>
      </c>
      <c r="N104" s="349">
        <v>0</v>
      </c>
      <c r="O104" s="349">
        <v>0</v>
      </c>
      <c r="P104" s="349">
        <v>0</v>
      </c>
      <c r="Q104" s="349">
        <v>0</v>
      </c>
      <c r="R104" s="349">
        <v>0</v>
      </c>
      <c r="S104" s="349">
        <v>0</v>
      </c>
      <c r="T104" s="349">
        <v>0</v>
      </c>
      <c r="U104" s="349">
        <v>0</v>
      </c>
      <c r="V104" s="349">
        <v>0</v>
      </c>
      <c r="W104" s="349">
        <v>0</v>
      </c>
      <c r="X104" s="349">
        <v>0</v>
      </c>
      <c r="Y104" s="349">
        <v>0</v>
      </c>
      <c r="Z104" s="349">
        <v>0</v>
      </c>
      <c r="AA104" s="349">
        <v>0</v>
      </c>
      <c r="AB104" s="349">
        <v>0</v>
      </c>
      <c r="AC104" s="349">
        <v>0</v>
      </c>
      <c r="AD104" s="349">
        <v>0</v>
      </c>
      <c r="AE104" s="349">
        <v>0</v>
      </c>
      <c r="AF104" s="349">
        <v>0</v>
      </c>
      <c r="AG104" s="349">
        <v>0</v>
      </c>
      <c r="AH104" s="349">
        <v>0</v>
      </c>
      <c r="AI104" s="349">
        <v>0</v>
      </c>
      <c r="AJ104" s="349">
        <v>0</v>
      </c>
      <c r="AK104" s="349">
        <v>0</v>
      </c>
      <c r="AL104" s="349">
        <v>0</v>
      </c>
      <c r="AM104" s="349">
        <v>0</v>
      </c>
      <c r="AN104" s="349">
        <v>0</v>
      </c>
      <c r="AO104" s="349">
        <v>0</v>
      </c>
      <c r="AP104" s="349">
        <v>0</v>
      </c>
      <c r="AQ104" s="349">
        <v>0</v>
      </c>
      <c r="AR104" s="349">
        <v>0</v>
      </c>
      <c r="AS104" s="349">
        <v>0</v>
      </c>
      <c r="AT104" s="349">
        <v>0</v>
      </c>
      <c r="AU104" s="349">
        <v>0</v>
      </c>
      <c r="AV104" s="349">
        <v>0</v>
      </c>
      <c r="AW104" s="349">
        <v>0</v>
      </c>
      <c r="AX104" s="349">
        <v>0</v>
      </c>
      <c r="AY104" s="349">
        <v>0</v>
      </c>
      <c r="AZ104" s="349">
        <v>0</v>
      </c>
    </row>
    <row r="105" spans="1:52" ht="12" customHeight="1" x14ac:dyDescent="0.35">
      <c r="A105" s="348" t="s">
        <v>2606</v>
      </c>
      <c r="B105" s="349">
        <v>391.59077412292794</v>
      </c>
      <c r="C105" s="349">
        <v>473.9026600000015</v>
      </c>
      <c r="D105" s="349">
        <v>468.27583999999894</v>
      </c>
      <c r="E105" s="349">
        <v>422.3077699999991</v>
      </c>
      <c r="F105" s="349">
        <v>427.82456999999914</v>
      </c>
      <c r="G105" s="349">
        <v>412.75797659388326</v>
      </c>
      <c r="H105" s="349">
        <v>413.99762999999973</v>
      </c>
      <c r="I105" s="349">
        <v>402.65164999999973</v>
      </c>
      <c r="J105" s="349">
        <v>434.30519999999837</v>
      </c>
      <c r="K105" s="349">
        <v>334.34321000000034</v>
      </c>
      <c r="L105" s="349">
        <v>393.8025721050746</v>
      </c>
      <c r="M105" s="349">
        <v>382.80565757764191</v>
      </c>
      <c r="N105" s="349">
        <v>377.35603687830002</v>
      </c>
      <c r="O105" s="349">
        <v>302.85335265506751</v>
      </c>
      <c r="P105" s="349">
        <v>294.00826895509653</v>
      </c>
      <c r="Q105" s="349">
        <v>298.36335117878969</v>
      </c>
      <c r="R105" s="349">
        <v>314.08564110692743</v>
      </c>
      <c r="S105" s="349">
        <v>322.29235563114435</v>
      </c>
      <c r="T105" s="349">
        <v>306.28489084269904</v>
      </c>
      <c r="U105" s="349">
        <v>304.31410875754057</v>
      </c>
      <c r="V105" s="349">
        <v>295.40131654996696</v>
      </c>
      <c r="W105" s="349">
        <v>293.41234548288867</v>
      </c>
      <c r="X105" s="349">
        <v>290.52403145546123</v>
      </c>
      <c r="Y105" s="349">
        <v>266.64153016598601</v>
      </c>
      <c r="Z105" s="349">
        <v>260.63264367371301</v>
      </c>
      <c r="AA105" s="349">
        <v>254.89193341904945</v>
      </c>
      <c r="AB105" s="349">
        <v>250.70047753297976</v>
      </c>
      <c r="AC105" s="349">
        <v>250.84637384358646</v>
      </c>
      <c r="AD105" s="349">
        <v>251.58087128802782</v>
      </c>
      <c r="AE105" s="349">
        <v>253.47228007287711</v>
      </c>
      <c r="AF105" s="349">
        <v>252.18211899938927</v>
      </c>
      <c r="AG105" s="349">
        <v>252.3719433603201</v>
      </c>
      <c r="AH105" s="349">
        <v>252.2537368577195</v>
      </c>
      <c r="AI105" s="349">
        <v>250.56975704471117</v>
      </c>
      <c r="AJ105" s="349">
        <v>249.33736010622289</v>
      </c>
      <c r="AK105" s="349">
        <v>247.46070066594297</v>
      </c>
      <c r="AL105" s="349">
        <v>247.75269301935259</v>
      </c>
      <c r="AM105" s="349">
        <v>246.6934777374241</v>
      </c>
      <c r="AN105" s="349">
        <v>244.00690537107573</v>
      </c>
      <c r="AO105" s="349">
        <v>243.59736232930658</v>
      </c>
      <c r="AP105" s="349">
        <v>241.34162533841669</v>
      </c>
      <c r="AQ105" s="349">
        <v>241.34841800931434</v>
      </c>
      <c r="AR105" s="349">
        <v>240.6578597673946</v>
      </c>
      <c r="AS105" s="349">
        <v>239.58321239445425</v>
      </c>
      <c r="AT105" s="349">
        <v>239.05863162827271</v>
      </c>
      <c r="AU105" s="349">
        <v>238.71183342337835</v>
      </c>
      <c r="AV105" s="349">
        <v>239.25227782415368</v>
      </c>
      <c r="AW105" s="349">
        <v>235.27357320059352</v>
      </c>
      <c r="AX105" s="349">
        <v>231.44406876021588</v>
      </c>
      <c r="AY105" s="349">
        <v>225.12718215169863</v>
      </c>
      <c r="AZ105" s="349">
        <v>222.89152375339006</v>
      </c>
    </row>
    <row r="106" spans="1:52" ht="12" customHeight="1" x14ac:dyDescent="0.35">
      <c r="A106" s="348" t="s">
        <v>2607</v>
      </c>
      <c r="B106" s="349">
        <v>449.46562449308652</v>
      </c>
      <c r="C106" s="349">
        <v>452.02694000001355</v>
      </c>
      <c r="D106" s="349">
        <v>257.96264000000303</v>
      </c>
      <c r="E106" s="349">
        <v>227.03172249999739</v>
      </c>
      <c r="F106" s="349">
        <v>203.93990499999708</v>
      </c>
      <c r="G106" s="349">
        <v>206.44982651606355</v>
      </c>
      <c r="H106" s="349">
        <v>167.51839499999915</v>
      </c>
      <c r="I106" s="349">
        <v>158.94384749999131</v>
      </c>
      <c r="J106" s="349">
        <v>150.97008500000564</v>
      </c>
      <c r="K106" s="349">
        <v>124.70450499999987</v>
      </c>
      <c r="L106" s="349">
        <v>162.21973910091688</v>
      </c>
      <c r="M106" s="349">
        <v>135.09324379711614</v>
      </c>
      <c r="N106" s="349">
        <v>118.27251979630454</v>
      </c>
      <c r="O106" s="349">
        <v>111.92046686940191</v>
      </c>
      <c r="P106" s="349">
        <v>106.42362735204831</v>
      </c>
      <c r="Q106" s="349">
        <v>174.48785544100755</v>
      </c>
      <c r="R106" s="349">
        <v>175.05933862897388</v>
      </c>
      <c r="S106" s="349">
        <v>180.55647103122129</v>
      </c>
      <c r="T106" s="349">
        <v>171.893911836325</v>
      </c>
      <c r="U106" s="349">
        <v>168.93608196766027</v>
      </c>
      <c r="V106" s="349">
        <v>165.53096297777856</v>
      </c>
      <c r="W106" s="349">
        <v>164.4687240960653</v>
      </c>
      <c r="X106" s="349">
        <v>161.9621362326273</v>
      </c>
      <c r="Y106" s="349">
        <v>143.69652802957742</v>
      </c>
      <c r="Z106" s="349">
        <v>138.39435791171968</v>
      </c>
      <c r="AA106" s="349">
        <v>137.14946418321367</v>
      </c>
      <c r="AB106" s="349">
        <v>134.45270055250776</v>
      </c>
      <c r="AC106" s="349">
        <v>133.62725722885995</v>
      </c>
      <c r="AD106" s="349">
        <v>132.64304410809001</v>
      </c>
      <c r="AE106" s="349">
        <v>131.61059932189852</v>
      </c>
      <c r="AF106" s="349">
        <v>128.27008381452765</v>
      </c>
      <c r="AG106" s="349">
        <v>127.70127714904899</v>
      </c>
      <c r="AH106" s="349">
        <v>126.87620883699906</v>
      </c>
      <c r="AI106" s="349">
        <v>125.27529654115357</v>
      </c>
      <c r="AJ106" s="349">
        <v>123.50048531154523</v>
      </c>
      <c r="AK106" s="349">
        <v>121.79809556888019</v>
      </c>
      <c r="AL106" s="349">
        <v>120.08875664065707</v>
      </c>
      <c r="AM106" s="349">
        <v>118.10853164021628</v>
      </c>
      <c r="AN106" s="349">
        <v>111.91323955646132</v>
      </c>
      <c r="AO106" s="349">
        <v>110.00141526739047</v>
      </c>
      <c r="AP106" s="349">
        <v>106.71375455179718</v>
      </c>
      <c r="AQ106" s="349">
        <v>105.23422259397604</v>
      </c>
      <c r="AR106" s="349">
        <v>102.65697292992756</v>
      </c>
      <c r="AS106" s="349">
        <v>100.38142255789383</v>
      </c>
      <c r="AT106" s="349">
        <v>97.803389675164581</v>
      </c>
      <c r="AU106" s="349">
        <v>95.543441161371831</v>
      </c>
      <c r="AV106" s="349">
        <v>93.913696190934047</v>
      </c>
      <c r="AW106" s="349">
        <v>91.46983521325852</v>
      </c>
      <c r="AX106" s="349">
        <v>89.153253016332144</v>
      </c>
      <c r="AY106" s="349">
        <v>83.737530358461981</v>
      </c>
      <c r="AZ106" s="349">
        <v>80.870037156587742</v>
      </c>
    </row>
    <row r="107" spans="1:52" ht="12" customHeight="1" x14ac:dyDescent="0.35">
      <c r="A107" s="348" t="s">
        <v>2608</v>
      </c>
      <c r="B107" s="349">
        <v>2327.8872331299117</v>
      </c>
      <c r="C107" s="349">
        <v>2358.7010324999997</v>
      </c>
      <c r="D107" s="349">
        <v>2084.2403450000002</v>
      </c>
      <c r="E107" s="349">
        <v>2256.1633175000002</v>
      </c>
      <c r="F107" s="349">
        <v>2379.7919849999989</v>
      </c>
      <c r="G107" s="349">
        <v>2127.2659872127438</v>
      </c>
      <c r="H107" s="349">
        <v>2025.2964175000002</v>
      </c>
      <c r="I107" s="349">
        <v>1835.1238874999999</v>
      </c>
      <c r="J107" s="349">
        <v>1644.9185425000003</v>
      </c>
      <c r="K107" s="349">
        <v>890.41354999999919</v>
      </c>
      <c r="L107" s="349">
        <v>945.95899582264451</v>
      </c>
      <c r="M107" s="349">
        <v>892.33443719419972</v>
      </c>
      <c r="N107" s="349">
        <v>663.06786920692252</v>
      </c>
      <c r="O107" s="349">
        <v>630.60298209309383</v>
      </c>
      <c r="P107" s="349">
        <v>630.84641125111409</v>
      </c>
      <c r="Q107" s="349">
        <v>376.40611644617087</v>
      </c>
      <c r="R107" s="349">
        <v>391.34244676251802</v>
      </c>
      <c r="S107" s="349">
        <v>396.99244919204614</v>
      </c>
      <c r="T107" s="349">
        <v>387.30990359593329</v>
      </c>
      <c r="U107" s="349">
        <v>383.56249775304417</v>
      </c>
      <c r="V107" s="349">
        <v>375.68237507739497</v>
      </c>
      <c r="W107" s="349">
        <v>375.47677566241356</v>
      </c>
      <c r="X107" s="349">
        <v>375.5383111873337</v>
      </c>
      <c r="Y107" s="349">
        <v>344.64127630330495</v>
      </c>
      <c r="Z107" s="349">
        <v>342.53306735371746</v>
      </c>
      <c r="AA107" s="349">
        <v>342.00799440761779</v>
      </c>
      <c r="AB107" s="349">
        <v>337.6764752624465</v>
      </c>
      <c r="AC107" s="349">
        <v>336.05483035561133</v>
      </c>
      <c r="AD107" s="349">
        <v>329.50665562882182</v>
      </c>
      <c r="AE107" s="349">
        <v>327.37027338271594</v>
      </c>
      <c r="AF107" s="349">
        <v>321.38478774491551</v>
      </c>
      <c r="AG107" s="349">
        <v>319.13662875822507</v>
      </c>
      <c r="AH107" s="349">
        <v>317.95679428340225</v>
      </c>
      <c r="AI107" s="349">
        <v>314.2751877238934</v>
      </c>
      <c r="AJ107" s="349">
        <v>311.17837942826981</v>
      </c>
      <c r="AK107" s="349">
        <v>307.75185192368701</v>
      </c>
      <c r="AL107" s="349">
        <v>304.24466011755391</v>
      </c>
      <c r="AM107" s="349">
        <v>302.6280134197271</v>
      </c>
      <c r="AN107" s="349">
        <v>295.28910386374935</v>
      </c>
      <c r="AO107" s="349">
        <v>291.35942451036004</v>
      </c>
      <c r="AP107" s="349">
        <v>288.02444378041832</v>
      </c>
      <c r="AQ107" s="349">
        <v>286.44335136925145</v>
      </c>
      <c r="AR107" s="349">
        <v>284.37194047290637</v>
      </c>
      <c r="AS107" s="349">
        <v>281.52914473405843</v>
      </c>
      <c r="AT107" s="349">
        <v>277.96829757706519</v>
      </c>
      <c r="AU107" s="349">
        <v>274.32081453924997</v>
      </c>
      <c r="AV107" s="349">
        <v>271.69439232159425</v>
      </c>
      <c r="AW107" s="349">
        <v>268.72403474715503</v>
      </c>
      <c r="AX107" s="349">
        <v>265.85170025992937</v>
      </c>
      <c r="AY107" s="349">
        <v>257.99785140146281</v>
      </c>
      <c r="AZ107" s="349">
        <v>251.60433178152113</v>
      </c>
    </row>
    <row r="108" spans="1:52" ht="12" customHeight="1" x14ac:dyDescent="0.35">
      <c r="A108" s="348" t="s">
        <v>2609</v>
      </c>
      <c r="B108" s="349">
        <v>475.39706232834118</v>
      </c>
      <c r="C108" s="349">
        <v>276.20156000000026</v>
      </c>
      <c r="D108" s="349">
        <v>253.60818000000029</v>
      </c>
      <c r="E108" s="349">
        <v>273.27315999999996</v>
      </c>
      <c r="F108" s="349">
        <v>273.59978999999976</v>
      </c>
      <c r="G108" s="349">
        <v>271.05118458387398</v>
      </c>
      <c r="H108" s="349">
        <v>271.10243749999938</v>
      </c>
      <c r="I108" s="349">
        <v>221.97759500000001</v>
      </c>
      <c r="J108" s="349">
        <v>203.16261999999983</v>
      </c>
      <c r="K108" s="349">
        <v>193.2509400000005</v>
      </c>
      <c r="L108" s="349">
        <v>298.86237219556409</v>
      </c>
      <c r="M108" s="349">
        <v>169.4515882119818</v>
      </c>
      <c r="N108" s="349">
        <v>151.76214152005306</v>
      </c>
      <c r="O108" s="349">
        <v>153.57685330684424</v>
      </c>
      <c r="P108" s="349">
        <v>34.347605492232859</v>
      </c>
      <c r="Q108" s="349">
        <v>18.341183977810768</v>
      </c>
      <c r="R108" s="349">
        <v>18.940249812061108</v>
      </c>
      <c r="S108" s="349">
        <v>20.700335435398948</v>
      </c>
      <c r="T108" s="349">
        <v>18.878888843806568</v>
      </c>
      <c r="U108" s="349">
        <v>17.749791361653859</v>
      </c>
      <c r="V108" s="349">
        <v>15.708922018911423</v>
      </c>
      <c r="W108" s="349">
        <v>15.493385955382399</v>
      </c>
      <c r="X108" s="349">
        <v>14.453104643115935</v>
      </c>
      <c r="Y108" s="349">
        <v>7.9705987177714395</v>
      </c>
      <c r="Z108" s="349">
        <v>7.0727765753411518</v>
      </c>
      <c r="AA108" s="349">
        <v>5.9265469553348389</v>
      </c>
      <c r="AB108" s="349">
        <v>5.8159702132975379</v>
      </c>
      <c r="AC108" s="349">
        <v>5.3605366233794545</v>
      </c>
      <c r="AD108" s="349">
        <v>4.9742754825523798</v>
      </c>
      <c r="AE108" s="349">
        <v>4.8307790763805869</v>
      </c>
      <c r="AF108" s="349">
        <v>4.6580742631735292</v>
      </c>
      <c r="AG108" s="349">
        <v>4.5798172479747397</v>
      </c>
      <c r="AH108" s="349">
        <v>4.4806904274796153</v>
      </c>
      <c r="AI108" s="349">
        <v>4.3846867183455585</v>
      </c>
      <c r="AJ108" s="349">
        <v>4.2690546158834994</v>
      </c>
      <c r="AK108" s="349">
        <v>4.1531411858833769</v>
      </c>
      <c r="AL108" s="349">
        <v>4.0401909511077516</v>
      </c>
      <c r="AM108" s="349">
        <v>3.4947400377406024</v>
      </c>
      <c r="AN108" s="349">
        <v>1.8890126770980882</v>
      </c>
      <c r="AO108" s="349">
        <v>1.7800959250498187</v>
      </c>
      <c r="AP108" s="349">
        <v>1.4275532240057469</v>
      </c>
      <c r="AQ108" s="349">
        <v>1.1046057151748441</v>
      </c>
      <c r="AR108" s="349">
        <v>0.86786765205793515</v>
      </c>
      <c r="AS108" s="349">
        <v>0.62501520478210115</v>
      </c>
      <c r="AT108" s="349">
        <v>0.53746593376888896</v>
      </c>
      <c r="AU108" s="349">
        <v>0.46872536494221256</v>
      </c>
      <c r="AV108" s="349">
        <v>0.41728235768838051</v>
      </c>
      <c r="AW108" s="349">
        <v>0.37954135341645279</v>
      </c>
      <c r="AX108" s="349">
        <v>0.31223794573128116</v>
      </c>
      <c r="AY108" s="349">
        <v>0.25884877044156485</v>
      </c>
      <c r="AZ108" s="349">
        <v>0.19057370058783102</v>
      </c>
    </row>
    <row r="109" spans="1:52" ht="12" customHeight="1" x14ac:dyDescent="0.35">
      <c r="A109" s="350" t="s">
        <v>2610</v>
      </c>
      <c r="B109" s="351">
        <v>21843.603256078852</v>
      </c>
      <c r="C109" s="351">
        <v>20068.021577499996</v>
      </c>
      <c r="D109" s="351">
        <v>19617.824277500004</v>
      </c>
      <c r="E109" s="351">
        <v>20257.193962500001</v>
      </c>
      <c r="F109" s="351">
        <v>20902.255700000009</v>
      </c>
      <c r="G109" s="351">
        <v>19537.361307993175</v>
      </c>
      <c r="H109" s="351">
        <v>19689.391639999987</v>
      </c>
      <c r="I109" s="351">
        <v>19275.218669999987</v>
      </c>
      <c r="J109" s="351">
        <v>18369.130554999996</v>
      </c>
      <c r="K109" s="351">
        <v>13033.515185</v>
      </c>
      <c r="L109" s="351">
        <v>15850.368022727032</v>
      </c>
      <c r="M109" s="351">
        <v>15781.256080873518</v>
      </c>
      <c r="N109" s="351">
        <v>15639.408831648692</v>
      </c>
      <c r="O109" s="351">
        <v>15410.026646240214</v>
      </c>
      <c r="P109" s="351">
        <v>15118.958024982749</v>
      </c>
      <c r="Q109" s="351">
        <v>15463.322459289157</v>
      </c>
      <c r="R109" s="351">
        <v>15148.28938771478</v>
      </c>
      <c r="S109" s="351">
        <v>15469.048344164199</v>
      </c>
      <c r="T109" s="351">
        <v>14683.422572357313</v>
      </c>
      <c r="U109" s="351">
        <v>14476.740712052262</v>
      </c>
      <c r="V109" s="351">
        <v>14207.582050641633</v>
      </c>
      <c r="W109" s="351">
        <v>14164.387584145259</v>
      </c>
      <c r="X109" s="351">
        <v>14044.611551750189</v>
      </c>
      <c r="Y109" s="351">
        <v>13791.43027140587</v>
      </c>
      <c r="Z109" s="351">
        <v>13687.782090798893</v>
      </c>
      <c r="AA109" s="351">
        <v>13665.269977554941</v>
      </c>
      <c r="AB109" s="351">
        <v>13716.935315776627</v>
      </c>
      <c r="AC109" s="351">
        <v>13755.864492116618</v>
      </c>
      <c r="AD109" s="351">
        <v>13803.014893360323</v>
      </c>
      <c r="AE109" s="351">
        <v>13798.810235920992</v>
      </c>
      <c r="AF109" s="351">
        <v>13706.651782588029</v>
      </c>
      <c r="AG109" s="351">
        <v>13659.293649252802</v>
      </c>
      <c r="AH109" s="351">
        <v>13570.283963367103</v>
      </c>
      <c r="AI109" s="351">
        <v>13396.547713061937</v>
      </c>
      <c r="AJ109" s="351">
        <v>13222.337299277819</v>
      </c>
      <c r="AK109" s="351">
        <v>13070.692942273545</v>
      </c>
      <c r="AL109" s="351">
        <v>12998.550111092107</v>
      </c>
      <c r="AM109" s="351">
        <v>12943.111466374154</v>
      </c>
      <c r="AN109" s="351">
        <v>12811.724441596831</v>
      </c>
      <c r="AO109" s="351">
        <v>12726.623375099098</v>
      </c>
      <c r="AP109" s="351">
        <v>12637.681262482398</v>
      </c>
      <c r="AQ109" s="351">
        <v>12623.529906371066</v>
      </c>
      <c r="AR109" s="351">
        <v>12595.966868802916</v>
      </c>
      <c r="AS109" s="351">
        <v>12554.936538959671</v>
      </c>
      <c r="AT109" s="351">
        <v>12525.156329662394</v>
      </c>
      <c r="AU109" s="351">
        <v>12511.541302731443</v>
      </c>
      <c r="AV109" s="351">
        <v>12560.740340769584</v>
      </c>
      <c r="AW109" s="351">
        <v>12526.151403340296</v>
      </c>
      <c r="AX109" s="351">
        <v>12492.60403205016</v>
      </c>
      <c r="AY109" s="351">
        <v>12519.212487768267</v>
      </c>
      <c r="AZ109" s="351">
        <v>12502.075007241132</v>
      </c>
    </row>
    <row r="110" spans="1:52" ht="12" customHeight="1" x14ac:dyDescent="0.35">
      <c r="A110" s="348" t="s">
        <v>2611</v>
      </c>
      <c r="B110" s="349">
        <v>11508.050194804226</v>
      </c>
      <c r="C110" s="349">
        <v>10525.8534275</v>
      </c>
      <c r="D110" s="349">
        <v>10329.291247500007</v>
      </c>
      <c r="E110" s="349">
        <v>10927.016992500003</v>
      </c>
      <c r="F110" s="349">
        <v>11395.174780000008</v>
      </c>
      <c r="G110" s="349">
        <v>10506.340278731486</v>
      </c>
      <c r="H110" s="349">
        <v>10465.483809999991</v>
      </c>
      <c r="I110" s="349">
        <v>10394.346819999988</v>
      </c>
      <c r="J110" s="349">
        <v>10033.075054999999</v>
      </c>
      <c r="K110" s="349">
        <v>7019.8410750000012</v>
      </c>
      <c r="L110" s="349">
        <v>8402.3044156623946</v>
      </c>
      <c r="M110" s="349">
        <v>8351.9900431968053</v>
      </c>
      <c r="N110" s="349">
        <v>8107.2616497443778</v>
      </c>
      <c r="O110" s="349">
        <v>8088.1238116746053</v>
      </c>
      <c r="P110" s="349">
        <v>7850.8067691331444</v>
      </c>
      <c r="Q110" s="349">
        <v>8128.0580364968946</v>
      </c>
      <c r="R110" s="349">
        <v>7985.5090537770793</v>
      </c>
      <c r="S110" s="349">
        <v>8247.2909453229768</v>
      </c>
      <c r="T110" s="349">
        <v>7963.9408018955282</v>
      </c>
      <c r="U110" s="349">
        <v>7854.8581136175326</v>
      </c>
      <c r="V110" s="349">
        <v>7711.0011445704367</v>
      </c>
      <c r="W110" s="349">
        <v>7694.6365691295869</v>
      </c>
      <c r="X110" s="349">
        <v>7673.2237737460719</v>
      </c>
      <c r="Y110" s="349">
        <v>7520.8069932259896</v>
      </c>
      <c r="Z110" s="349">
        <v>7462.9683973646415</v>
      </c>
      <c r="AA110" s="349">
        <v>7458.8983077678431</v>
      </c>
      <c r="AB110" s="349">
        <v>7507.0814998668247</v>
      </c>
      <c r="AC110" s="349">
        <v>7542.9913638089965</v>
      </c>
      <c r="AD110" s="349">
        <v>7588.9886904839177</v>
      </c>
      <c r="AE110" s="349">
        <v>7624.60929788669</v>
      </c>
      <c r="AF110" s="349">
        <v>7607.4321715902079</v>
      </c>
      <c r="AG110" s="349">
        <v>7607.5797221339471</v>
      </c>
      <c r="AH110" s="349">
        <v>7622.1071741743608</v>
      </c>
      <c r="AI110" s="349">
        <v>7573.5297127230924</v>
      </c>
      <c r="AJ110" s="349">
        <v>7534.7616752677513</v>
      </c>
      <c r="AK110" s="349">
        <v>7497.1121877084233</v>
      </c>
      <c r="AL110" s="349">
        <v>7498.6249690730547</v>
      </c>
      <c r="AM110" s="349">
        <v>7537.6693346854054</v>
      </c>
      <c r="AN110" s="349">
        <v>7517.1463101423515</v>
      </c>
      <c r="AO110" s="349">
        <v>7532.1703245979124</v>
      </c>
      <c r="AP110" s="349">
        <v>7541.4658423036808</v>
      </c>
      <c r="AQ110" s="349">
        <v>7613.515078157634</v>
      </c>
      <c r="AR110" s="349">
        <v>7676.6554884135221</v>
      </c>
      <c r="AS110" s="349">
        <v>7737.6727289016435</v>
      </c>
      <c r="AT110" s="349">
        <v>7826.356902629379</v>
      </c>
      <c r="AU110" s="349">
        <v>7920.8508827183878</v>
      </c>
      <c r="AV110" s="349">
        <v>8078.4665127947919</v>
      </c>
      <c r="AW110" s="349">
        <v>8193.0581784743972</v>
      </c>
      <c r="AX110" s="349">
        <v>8333.0546023478055</v>
      </c>
      <c r="AY110" s="349">
        <v>8671.2027153995041</v>
      </c>
      <c r="AZ110" s="349">
        <v>8788.9399422495553</v>
      </c>
    </row>
    <row r="111" spans="1:52" ht="12" customHeight="1" x14ac:dyDescent="0.35">
      <c r="A111" s="348" t="s">
        <v>2612</v>
      </c>
      <c r="B111" s="349">
        <v>10335.553061274626</v>
      </c>
      <c r="C111" s="349">
        <v>9542.1681499999977</v>
      </c>
      <c r="D111" s="349">
        <v>9288.5330299999987</v>
      </c>
      <c r="E111" s="349">
        <v>9330.1769700000004</v>
      </c>
      <c r="F111" s="349">
        <v>9507.0809199999985</v>
      </c>
      <c r="G111" s="349">
        <v>9031.0210292616885</v>
      </c>
      <c r="H111" s="349">
        <v>9223.9078299999983</v>
      </c>
      <c r="I111" s="349">
        <v>8880.8718499999977</v>
      </c>
      <c r="J111" s="349">
        <v>8336.0554999999986</v>
      </c>
      <c r="K111" s="349">
        <v>6013.6741099999999</v>
      </c>
      <c r="L111" s="349">
        <v>7448.0636070646378</v>
      </c>
      <c r="M111" s="349">
        <v>7429.2660376767135</v>
      </c>
      <c r="N111" s="349">
        <v>7532.1471819043145</v>
      </c>
      <c r="O111" s="349">
        <v>7321.9028345656088</v>
      </c>
      <c r="P111" s="349">
        <v>7268.1512558496033</v>
      </c>
      <c r="Q111" s="349">
        <v>7335.2644227922628</v>
      </c>
      <c r="R111" s="349">
        <v>7162.7803339377006</v>
      </c>
      <c r="S111" s="349">
        <v>7221.7573988412232</v>
      </c>
      <c r="T111" s="349">
        <v>6719.4817704617844</v>
      </c>
      <c r="U111" s="349">
        <v>6621.8825984347304</v>
      </c>
      <c r="V111" s="349">
        <v>6496.5809060711963</v>
      </c>
      <c r="W111" s="349">
        <v>6469.7510150156722</v>
      </c>
      <c r="X111" s="349">
        <v>6371.3877780041166</v>
      </c>
      <c r="Y111" s="349">
        <v>6270.6232781798808</v>
      </c>
      <c r="Z111" s="349">
        <v>6224.8136934342519</v>
      </c>
      <c r="AA111" s="349">
        <v>6206.3716697870968</v>
      </c>
      <c r="AB111" s="349">
        <v>6209.8538159098016</v>
      </c>
      <c r="AC111" s="349">
        <v>6212.8731283076213</v>
      </c>
      <c r="AD111" s="349">
        <v>6214.0262028764046</v>
      </c>
      <c r="AE111" s="349">
        <v>6174.2009380343015</v>
      </c>
      <c r="AF111" s="349">
        <v>6099.2196109978222</v>
      </c>
      <c r="AG111" s="349">
        <v>6051.7139271188553</v>
      </c>
      <c r="AH111" s="349">
        <v>5948.1767891927411</v>
      </c>
      <c r="AI111" s="349">
        <v>5823.0180003388441</v>
      </c>
      <c r="AJ111" s="349">
        <v>5687.5756240100673</v>
      </c>
      <c r="AK111" s="349">
        <v>5573.5807545651223</v>
      </c>
      <c r="AL111" s="349">
        <v>5499.9251420190521</v>
      </c>
      <c r="AM111" s="349">
        <v>5405.4421316887492</v>
      </c>
      <c r="AN111" s="349">
        <v>5294.5781314544793</v>
      </c>
      <c r="AO111" s="349">
        <v>5194.4530505011844</v>
      </c>
      <c r="AP111" s="349">
        <v>5096.2154201787162</v>
      </c>
      <c r="AQ111" s="349">
        <v>5010.0148282134314</v>
      </c>
      <c r="AR111" s="349">
        <v>4919.3113803893948</v>
      </c>
      <c r="AS111" s="349">
        <v>4817.263810058027</v>
      </c>
      <c r="AT111" s="349">
        <v>4698.7994270330146</v>
      </c>
      <c r="AU111" s="349">
        <v>4590.6904200130557</v>
      </c>
      <c r="AV111" s="349">
        <v>4482.2738279747919</v>
      </c>
      <c r="AW111" s="349">
        <v>4333.0932248659001</v>
      </c>
      <c r="AX111" s="349">
        <v>4159.5494297023542</v>
      </c>
      <c r="AY111" s="349">
        <v>3848.0097723687627</v>
      </c>
      <c r="AZ111" s="349">
        <v>3713.1350649915762</v>
      </c>
    </row>
    <row r="112" spans="1:52" ht="12" customHeight="1" x14ac:dyDescent="0.35">
      <c r="A112" s="350" t="s">
        <v>2613</v>
      </c>
      <c r="B112" s="351">
        <v>6.7473917602716442</v>
      </c>
      <c r="C112" s="351">
        <v>13.80182250000002</v>
      </c>
      <c r="D112" s="351">
        <v>7.0497125000006795</v>
      </c>
      <c r="E112" s="351">
        <v>8.8278349999999737</v>
      </c>
      <c r="F112" s="351">
        <v>23.711412500000097</v>
      </c>
      <c r="G112" s="351">
        <v>26.15970117801945</v>
      </c>
      <c r="H112" s="351">
        <v>70.088587500000145</v>
      </c>
      <c r="I112" s="351">
        <v>66.250942499999042</v>
      </c>
      <c r="J112" s="351">
        <v>135.11919750000013</v>
      </c>
      <c r="K112" s="351">
        <v>86.884314999999972</v>
      </c>
      <c r="L112" s="351">
        <v>113.47122505705516</v>
      </c>
      <c r="M112" s="351">
        <v>114.17934139479792</v>
      </c>
      <c r="N112" s="351">
        <v>97.754056898102377</v>
      </c>
      <c r="O112" s="351">
        <v>87.309432028423103</v>
      </c>
      <c r="P112" s="351">
        <v>85.794042688842438</v>
      </c>
      <c r="Q112" s="351">
        <v>68.5848342653846</v>
      </c>
      <c r="R112" s="351">
        <v>66.619140535956745</v>
      </c>
      <c r="S112" s="351">
        <v>70.244627734877341</v>
      </c>
      <c r="T112" s="351">
        <v>61.055134050592486</v>
      </c>
      <c r="U112" s="351">
        <v>60.906932697815911</v>
      </c>
      <c r="V112" s="351">
        <v>60.068793230910089</v>
      </c>
      <c r="W112" s="351">
        <v>60.554778105594899</v>
      </c>
      <c r="X112" s="351">
        <v>62.833481846951166</v>
      </c>
      <c r="Y112" s="351">
        <v>74.713220100869421</v>
      </c>
      <c r="Z112" s="351">
        <v>78.305132400608443</v>
      </c>
      <c r="AA112" s="351">
        <v>79.551141991119621</v>
      </c>
      <c r="AB112" s="351">
        <v>81.859738287253649</v>
      </c>
      <c r="AC112" s="351">
        <v>83.979656915248086</v>
      </c>
      <c r="AD112" s="351">
        <v>87.954378009271906</v>
      </c>
      <c r="AE112" s="351">
        <v>90.713650962523346</v>
      </c>
      <c r="AF112" s="351">
        <v>93.252416486124417</v>
      </c>
      <c r="AG112" s="351">
        <v>93.651652546919422</v>
      </c>
      <c r="AH112" s="351">
        <v>100.53863820153481</v>
      </c>
      <c r="AI112" s="351">
        <v>107.66668601097457</v>
      </c>
      <c r="AJ112" s="351">
        <v>121.62001808592883</v>
      </c>
      <c r="AK112" s="351">
        <v>136.4481000736709</v>
      </c>
      <c r="AL112" s="351">
        <v>142.1880005112171</v>
      </c>
      <c r="AM112" s="351">
        <v>171.65695585980345</v>
      </c>
      <c r="AN112" s="351">
        <v>207.13569544395199</v>
      </c>
      <c r="AO112" s="351">
        <v>246.81753923561837</v>
      </c>
      <c r="AP112" s="351">
        <v>297.71837508084161</v>
      </c>
      <c r="AQ112" s="351">
        <v>333.96575833126764</v>
      </c>
      <c r="AR112" s="351">
        <v>396.28093219209842</v>
      </c>
      <c r="AS112" s="351">
        <v>469.15749932077244</v>
      </c>
      <c r="AT112" s="351">
        <v>591.71486670787942</v>
      </c>
      <c r="AU112" s="351">
        <v>655.95149303409607</v>
      </c>
      <c r="AV112" s="351">
        <v>778.35501876518424</v>
      </c>
      <c r="AW112" s="351">
        <v>1043.8020550672813</v>
      </c>
      <c r="AX112" s="351">
        <v>1116.9854762527589</v>
      </c>
      <c r="AY112" s="351">
        <v>1410.1025580951314</v>
      </c>
      <c r="AZ112" s="351">
        <v>1679.250065456866</v>
      </c>
    </row>
    <row r="113" spans="1:52" ht="12" customHeight="1" x14ac:dyDescent="0.35">
      <c r="A113" s="348" t="s">
        <v>2614</v>
      </c>
      <c r="B113" s="349">
        <v>6.7473917602716442</v>
      </c>
      <c r="C113" s="349">
        <v>13.80182250000002</v>
      </c>
      <c r="D113" s="349">
        <v>7.0497125000006795</v>
      </c>
      <c r="E113" s="349">
        <v>8.8278349999999737</v>
      </c>
      <c r="F113" s="349">
        <v>23.711412500000097</v>
      </c>
      <c r="G113" s="349">
        <v>26.15970117801945</v>
      </c>
      <c r="H113" s="349">
        <v>70.088587500000145</v>
      </c>
      <c r="I113" s="349">
        <v>66.250942499999042</v>
      </c>
      <c r="J113" s="349">
        <v>135.11919750000013</v>
      </c>
      <c r="K113" s="349">
        <v>86.884314999999972</v>
      </c>
      <c r="L113" s="349">
        <v>113.47122505705516</v>
      </c>
      <c r="M113" s="349">
        <v>114.17934139479792</v>
      </c>
      <c r="N113" s="349">
        <v>97.754056898102377</v>
      </c>
      <c r="O113" s="349">
        <v>87.309432028423103</v>
      </c>
      <c r="P113" s="349">
        <v>85.794042688842438</v>
      </c>
      <c r="Q113" s="349">
        <v>68.5848342653846</v>
      </c>
      <c r="R113" s="349">
        <v>66.619140535956745</v>
      </c>
      <c r="S113" s="349">
        <v>70.106410840758684</v>
      </c>
      <c r="T113" s="349">
        <v>60.712173984253234</v>
      </c>
      <c r="U113" s="349">
        <v>60.236133882323379</v>
      </c>
      <c r="V113" s="349">
        <v>59.314720852671805</v>
      </c>
      <c r="W113" s="349">
        <v>59.702498391585245</v>
      </c>
      <c r="X113" s="349">
        <v>61.854864601006632</v>
      </c>
      <c r="Y113" s="349">
        <v>73.573661292834913</v>
      </c>
      <c r="Z113" s="349">
        <v>73.65912334283999</v>
      </c>
      <c r="AA113" s="349">
        <v>74.658001875092751</v>
      </c>
      <c r="AB113" s="349">
        <v>76.732411804485153</v>
      </c>
      <c r="AC113" s="349">
        <v>78.207164590886876</v>
      </c>
      <c r="AD113" s="349">
        <v>82.153532632055715</v>
      </c>
      <c r="AE113" s="349">
        <v>84.681517742910017</v>
      </c>
      <c r="AF113" s="349">
        <v>87.095962404052798</v>
      </c>
      <c r="AG113" s="349">
        <v>87.452493751115142</v>
      </c>
      <c r="AH113" s="349">
        <v>94.292070409962605</v>
      </c>
      <c r="AI113" s="349">
        <v>101.43197807320269</v>
      </c>
      <c r="AJ113" s="349">
        <v>115.38881789238181</v>
      </c>
      <c r="AK113" s="349">
        <v>130.23264453418338</v>
      </c>
      <c r="AL113" s="349">
        <v>135.92594603189374</v>
      </c>
      <c r="AM113" s="349">
        <v>165.4023702654095</v>
      </c>
      <c r="AN113" s="349">
        <v>200.92287564814282</v>
      </c>
      <c r="AO113" s="349">
        <v>240.66407209597179</v>
      </c>
      <c r="AP113" s="349">
        <v>291.35497369328641</v>
      </c>
      <c r="AQ113" s="349">
        <v>327.64568631305957</v>
      </c>
      <c r="AR113" s="349">
        <v>389.99767604654778</v>
      </c>
      <c r="AS113" s="349">
        <v>462.93704195522241</v>
      </c>
      <c r="AT113" s="349">
        <v>585.51263660046402</v>
      </c>
      <c r="AU113" s="349">
        <v>649.76993378750217</v>
      </c>
      <c r="AV113" s="349">
        <v>772.16916654906322</v>
      </c>
      <c r="AW113" s="349">
        <v>1037.616506790602</v>
      </c>
      <c r="AX113" s="349">
        <v>1110.8184796637504</v>
      </c>
      <c r="AY113" s="349">
        <v>1403.9260817577965</v>
      </c>
      <c r="AZ113" s="349">
        <v>1672.8910340795439</v>
      </c>
    </row>
    <row r="114" spans="1:52" ht="12" customHeight="1" x14ac:dyDescent="0.35">
      <c r="A114" s="348" t="s">
        <v>2615</v>
      </c>
      <c r="B114" s="349">
        <v>0</v>
      </c>
      <c r="C114" s="349">
        <v>0</v>
      </c>
      <c r="D114" s="349">
        <v>0</v>
      </c>
      <c r="E114" s="349">
        <v>0</v>
      </c>
      <c r="F114" s="349">
        <v>0</v>
      </c>
      <c r="G114" s="349">
        <v>0</v>
      </c>
      <c r="H114" s="349">
        <v>0</v>
      </c>
      <c r="I114" s="349">
        <v>0</v>
      </c>
      <c r="J114" s="349">
        <v>0</v>
      </c>
      <c r="K114" s="349">
        <v>0</v>
      </c>
      <c r="L114" s="349">
        <v>0</v>
      </c>
      <c r="M114" s="349">
        <v>0</v>
      </c>
      <c r="N114" s="349">
        <v>0</v>
      </c>
      <c r="O114" s="349">
        <v>0</v>
      </c>
      <c r="P114" s="349">
        <v>0</v>
      </c>
      <c r="Q114" s="349">
        <v>0</v>
      </c>
      <c r="R114" s="349">
        <v>0</v>
      </c>
      <c r="S114" s="349">
        <v>0.13821689411866267</v>
      </c>
      <c r="T114" s="349">
        <v>0.34296006633924925</v>
      </c>
      <c r="U114" s="349">
        <v>0.67079881549253484</v>
      </c>
      <c r="V114" s="349">
        <v>0.7540723782382831</v>
      </c>
      <c r="W114" s="349">
        <v>0.85227971400965341</v>
      </c>
      <c r="X114" s="349">
        <v>0.97861724594453681</v>
      </c>
      <c r="Y114" s="349">
        <v>1.139558808034508</v>
      </c>
      <c r="Z114" s="349">
        <v>4.646009057768457</v>
      </c>
      <c r="AA114" s="349">
        <v>4.8931401160268697</v>
      </c>
      <c r="AB114" s="349">
        <v>5.1273264827684972</v>
      </c>
      <c r="AC114" s="349">
        <v>5.7724923243612167</v>
      </c>
      <c r="AD114" s="349">
        <v>5.8008453772161941</v>
      </c>
      <c r="AE114" s="349">
        <v>6.0321332196133319</v>
      </c>
      <c r="AF114" s="349">
        <v>6.1564540820716172</v>
      </c>
      <c r="AG114" s="349">
        <v>6.1991587958042782</v>
      </c>
      <c r="AH114" s="349">
        <v>6.2465677915721995</v>
      </c>
      <c r="AI114" s="349">
        <v>6.2347079377718932</v>
      </c>
      <c r="AJ114" s="349">
        <v>6.2312001935470311</v>
      </c>
      <c r="AK114" s="349">
        <v>6.2154555394875182</v>
      </c>
      <c r="AL114" s="349">
        <v>6.2620544793233481</v>
      </c>
      <c r="AM114" s="349">
        <v>6.2545855943939461</v>
      </c>
      <c r="AN114" s="349">
        <v>6.21281979580918</v>
      </c>
      <c r="AO114" s="349">
        <v>6.153467139646569</v>
      </c>
      <c r="AP114" s="349">
        <v>6.3634013875551814</v>
      </c>
      <c r="AQ114" s="349">
        <v>6.3200720182080561</v>
      </c>
      <c r="AR114" s="349">
        <v>6.2832561455506557</v>
      </c>
      <c r="AS114" s="349">
        <v>6.220457365550029</v>
      </c>
      <c r="AT114" s="349">
        <v>6.2022301074154571</v>
      </c>
      <c r="AU114" s="349">
        <v>6.1815592465938822</v>
      </c>
      <c r="AV114" s="349">
        <v>6.1858522161209732</v>
      </c>
      <c r="AW114" s="349">
        <v>6.1855482766792473</v>
      </c>
      <c r="AX114" s="349">
        <v>6.1669965890085532</v>
      </c>
      <c r="AY114" s="349">
        <v>6.1764763373349503</v>
      </c>
      <c r="AZ114" s="349">
        <v>6.3590313773220091</v>
      </c>
    </row>
    <row r="115" spans="1:52" ht="12" customHeight="1" x14ac:dyDescent="0.35">
      <c r="A115" s="352" t="s">
        <v>2616</v>
      </c>
      <c r="B115" s="353">
        <v>340.03817125022584</v>
      </c>
      <c r="C115" s="353">
        <v>357.16010999999992</v>
      </c>
      <c r="D115" s="353">
        <v>342.11124500000028</v>
      </c>
      <c r="E115" s="353">
        <v>363.51881499999939</v>
      </c>
      <c r="F115" s="353">
        <v>248.42099250000152</v>
      </c>
      <c r="G115" s="353">
        <v>227.94951181770872</v>
      </c>
      <c r="H115" s="353">
        <v>193.88993249999947</v>
      </c>
      <c r="I115" s="353">
        <v>178.42073250000027</v>
      </c>
      <c r="J115" s="353">
        <v>166.55787000000075</v>
      </c>
      <c r="K115" s="353">
        <v>450.33580750000027</v>
      </c>
      <c r="L115" s="353">
        <v>293.64414992905228</v>
      </c>
      <c r="M115" s="353">
        <v>339.77847232441803</v>
      </c>
      <c r="N115" s="353">
        <v>450.57771336786385</v>
      </c>
      <c r="O115" s="353">
        <v>365.17017987455228</v>
      </c>
      <c r="P115" s="353">
        <v>383.3317836799136</v>
      </c>
      <c r="Q115" s="353">
        <v>513.42462972724638</v>
      </c>
      <c r="R115" s="353">
        <v>525.27348181114735</v>
      </c>
      <c r="S115" s="353">
        <v>537.11215258767652</v>
      </c>
      <c r="T115" s="353">
        <v>547.17257520235648</v>
      </c>
      <c r="U115" s="353">
        <v>546.75371835390172</v>
      </c>
      <c r="V115" s="353">
        <v>540.0957626334183</v>
      </c>
      <c r="W115" s="353">
        <v>541.268178678975</v>
      </c>
      <c r="X115" s="353">
        <v>553.36781605077897</v>
      </c>
      <c r="Y115" s="353">
        <v>661.59016918569966</v>
      </c>
      <c r="Z115" s="353">
        <v>666.53800866266113</v>
      </c>
      <c r="AA115" s="353">
        <v>675.22228680180126</v>
      </c>
      <c r="AB115" s="353">
        <v>679.99565507982493</v>
      </c>
      <c r="AC115" s="353">
        <v>686.20282093113087</v>
      </c>
      <c r="AD115" s="353">
        <v>690.77860584433643</v>
      </c>
      <c r="AE115" s="353">
        <v>693.98898785992674</v>
      </c>
      <c r="AF115" s="353">
        <v>696.65990290865784</v>
      </c>
      <c r="AG115" s="353">
        <v>694.87068350039431</v>
      </c>
      <c r="AH115" s="353">
        <v>698.93499024943264</v>
      </c>
      <c r="AI115" s="353">
        <v>696.89998767859493</v>
      </c>
      <c r="AJ115" s="353">
        <v>697.52999009237021</v>
      </c>
      <c r="AK115" s="353">
        <v>700.73703244002729</v>
      </c>
      <c r="AL115" s="353">
        <v>715.37843648547391</v>
      </c>
      <c r="AM115" s="353">
        <v>726.14344356080721</v>
      </c>
      <c r="AN115" s="353">
        <v>755.44293020188081</v>
      </c>
      <c r="AO115" s="353">
        <v>771.10710262951739</v>
      </c>
      <c r="AP115" s="353">
        <v>792.50352282698384</v>
      </c>
      <c r="AQ115" s="353">
        <v>805.73143741190336</v>
      </c>
      <c r="AR115" s="353">
        <v>831.65363620402832</v>
      </c>
      <c r="AS115" s="353">
        <v>853.34596535837079</v>
      </c>
      <c r="AT115" s="353">
        <v>875.06913331095302</v>
      </c>
      <c r="AU115" s="353">
        <v>894.84095256457795</v>
      </c>
      <c r="AV115" s="353">
        <v>916.54190668300669</v>
      </c>
      <c r="AW115" s="353">
        <v>940.57889164905237</v>
      </c>
      <c r="AX115" s="353">
        <v>957.00371044239387</v>
      </c>
      <c r="AY115" s="353">
        <v>1001.9336960254835</v>
      </c>
      <c r="AZ115" s="353">
        <v>1038.4995747361188</v>
      </c>
    </row>
    <row r="116" spans="1:52" ht="12" customHeight="1" x14ac:dyDescent="0.35">
      <c r="A116" s="354" t="s">
        <v>2617</v>
      </c>
      <c r="B116" s="349">
        <v>10969.624601764463</v>
      </c>
      <c r="C116" s="349">
        <v>11056.081294999991</v>
      </c>
      <c r="D116" s="349">
        <v>10893.702892499998</v>
      </c>
      <c r="E116" s="349">
        <v>11218.1879875</v>
      </c>
      <c r="F116" s="349">
        <v>11712.725577500005</v>
      </c>
      <c r="G116" s="349">
        <v>11533.874722503262</v>
      </c>
      <c r="H116" s="349">
        <v>11922.618697499989</v>
      </c>
      <c r="I116" s="349">
        <v>11765.931797499985</v>
      </c>
      <c r="J116" s="349">
        <v>11307.332782499991</v>
      </c>
      <c r="K116" s="349">
        <v>8585.4247349999969</v>
      </c>
      <c r="L116" s="349">
        <v>9980.8748002803004</v>
      </c>
      <c r="M116" s="349">
        <v>10272.965091740771</v>
      </c>
      <c r="N116" s="349">
        <v>9929.4898420269255</v>
      </c>
      <c r="O116" s="349">
        <v>9666.5792556667111</v>
      </c>
      <c r="P116" s="349">
        <v>9521.1958921056612</v>
      </c>
      <c r="Q116" s="349">
        <v>9446.2711515183564</v>
      </c>
      <c r="R116" s="349">
        <v>9274.787967073129</v>
      </c>
      <c r="S116" s="349">
        <v>9601.226944146727</v>
      </c>
      <c r="T116" s="349">
        <v>9454.077852394108</v>
      </c>
      <c r="U116" s="349">
        <v>9471.912088895142</v>
      </c>
      <c r="V116" s="349">
        <v>9401.1839528909204</v>
      </c>
      <c r="W116" s="349">
        <v>9374.1019800320373</v>
      </c>
      <c r="X116" s="349">
        <v>9401.9906279867155</v>
      </c>
      <c r="Y116" s="349">
        <v>9366.8017345487988</v>
      </c>
      <c r="Z116" s="349">
        <v>9282.1611121383612</v>
      </c>
      <c r="AA116" s="349">
        <v>9266.6354591952459</v>
      </c>
      <c r="AB116" s="349">
        <v>9290.3610472639994</v>
      </c>
      <c r="AC116" s="349">
        <v>9313.6351630493027</v>
      </c>
      <c r="AD116" s="349">
        <v>9337.1113623138735</v>
      </c>
      <c r="AE116" s="349">
        <v>9361.4860898660718</v>
      </c>
      <c r="AF116" s="349">
        <v>9355.4200746898914</v>
      </c>
      <c r="AG116" s="349">
        <v>9348.9904126019355</v>
      </c>
      <c r="AH116" s="349">
        <v>9381.6233175346479</v>
      </c>
      <c r="AI116" s="349">
        <v>9363.1683660896051</v>
      </c>
      <c r="AJ116" s="349">
        <v>9348.7667216453829</v>
      </c>
      <c r="AK116" s="349">
        <v>9330.6700371701336</v>
      </c>
      <c r="AL116" s="349">
        <v>9335.5984648982267</v>
      </c>
      <c r="AM116" s="349">
        <v>9385.8522737831991</v>
      </c>
      <c r="AN116" s="349">
        <v>9411.5177112444035</v>
      </c>
      <c r="AO116" s="349">
        <v>9447.4018978870099</v>
      </c>
      <c r="AP116" s="349">
        <v>9521.0310733431725</v>
      </c>
      <c r="AQ116" s="349">
        <v>9594.8292907762661</v>
      </c>
      <c r="AR116" s="349">
        <v>9700.742342023399</v>
      </c>
      <c r="AS116" s="349">
        <v>9800.2513421454805</v>
      </c>
      <c r="AT116" s="349">
        <v>9921.8563848678696</v>
      </c>
      <c r="AU116" s="349">
        <v>10036.1396839426</v>
      </c>
      <c r="AV116" s="349">
        <v>10215.913102022823</v>
      </c>
      <c r="AW116" s="349">
        <v>10399.942540071912</v>
      </c>
      <c r="AX116" s="349">
        <v>10560.168250009952</v>
      </c>
      <c r="AY116" s="349">
        <v>10962.816523676653</v>
      </c>
      <c r="AZ116" s="349">
        <v>11204.072677571647</v>
      </c>
    </row>
    <row r="117" spans="1:52" ht="12" customHeight="1" x14ac:dyDescent="0.35">
      <c r="A117" s="355" t="s">
        <v>2062</v>
      </c>
      <c r="B117" s="356">
        <v>0</v>
      </c>
      <c r="C117" s="356">
        <v>0</v>
      </c>
      <c r="D117" s="356">
        <v>0</v>
      </c>
      <c r="E117" s="356">
        <v>0</v>
      </c>
      <c r="F117" s="356">
        <v>0</v>
      </c>
      <c r="G117" s="356">
        <v>0</v>
      </c>
      <c r="H117" s="356">
        <v>0</v>
      </c>
      <c r="I117" s="356">
        <v>0</v>
      </c>
      <c r="J117" s="356">
        <v>0</v>
      </c>
      <c r="K117" s="356">
        <v>0</v>
      </c>
      <c r="L117" s="356">
        <v>0</v>
      </c>
      <c r="M117" s="356">
        <v>0</v>
      </c>
      <c r="N117" s="356">
        <v>0</v>
      </c>
      <c r="O117" s="356">
        <v>0</v>
      </c>
      <c r="P117" s="356">
        <v>0</v>
      </c>
      <c r="Q117" s="356">
        <v>0</v>
      </c>
      <c r="R117" s="356">
        <v>0</v>
      </c>
      <c r="S117" s="356">
        <v>0</v>
      </c>
      <c r="T117" s="356">
        <v>0</v>
      </c>
      <c r="U117" s="356">
        <v>0</v>
      </c>
      <c r="V117" s="356">
        <v>0</v>
      </c>
      <c r="W117" s="356">
        <v>0</v>
      </c>
      <c r="X117" s="356">
        <v>0</v>
      </c>
      <c r="Y117" s="356">
        <v>1.0222061842113417E-5</v>
      </c>
      <c r="Z117" s="356">
        <v>3.6516288488710087E-5</v>
      </c>
      <c r="AA117" s="356">
        <v>9.002952119042021E-5</v>
      </c>
      <c r="AB117" s="356">
        <v>1.8557205227029443E-4</v>
      </c>
      <c r="AC117" s="356">
        <v>3.5132693578882989E-4</v>
      </c>
      <c r="AD117" s="356">
        <v>6.3990358014255275E-4</v>
      </c>
      <c r="AE117" s="356">
        <v>1.2306071063722039E-3</v>
      </c>
      <c r="AF117" s="356">
        <v>2.1675514554086975E-3</v>
      </c>
      <c r="AG117" s="356">
        <v>6.6047682649723908E-3</v>
      </c>
      <c r="AH117" s="356">
        <v>2.0403606626617506E-2</v>
      </c>
      <c r="AI117" s="356">
        <v>3.7343398081528187E-2</v>
      </c>
      <c r="AJ117" s="356">
        <v>7.9125859993427569E-2</v>
      </c>
      <c r="AK117" s="356">
        <v>0.15254530895082227</v>
      </c>
      <c r="AL117" s="356">
        <v>0.29011779621750367</v>
      </c>
      <c r="AM117" s="356">
        <v>0.65583121315079385</v>
      </c>
      <c r="AN117" s="356">
        <v>1.1748447122562515</v>
      </c>
      <c r="AO117" s="356">
        <v>2.046962759790742</v>
      </c>
      <c r="AP117" s="356">
        <v>3.6359161457871374</v>
      </c>
      <c r="AQ117" s="356">
        <v>5.9343424474491853</v>
      </c>
      <c r="AR117" s="356">
        <v>9.7286711325359416</v>
      </c>
      <c r="AS117" s="356">
        <v>14.678146467474535</v>
      </c>
      <c r="AT117" s="356">
        <v>22.375780910082835</v>
      </c>
      <c r="AU117" s="356">
        <v>31.423400022600152</v>
      </c>
      <c r="AV117" s="356">
        <v>45.351575406682819</v>
      </c>
      <c r="AW117" s="356">
        <v>67.023879722193314</v>
      </c>
      <c r="AX117" s="356">
        <v>91.007914487263719</v>
      </c>
      <c r="AY117" s="356">
        <v>165.97171474849594</v>
      </c>
      <c r="AZ117" s="356">
        <v>205.43324174072922</v>
      </c>
    </row>
    <row r="118" spans="1:52" ht="12" customHeight="1" x14ac:dyDescent="0.35">
      <c r="A118" s="344" t="s">
        <v>2618</v>
      </c>
      <c r="B118" s="345">
        <v>66700.5713347532</v>
      </c>
      <c r="C118" s="345">
        <v>64105.872507499975</v>
      </c>
      <c r="D118" s="345">
        <v>61991.06643649999</v>
      </c>
      <c r="E118" s="345">
        <v>65044.049089999993</v>
      </c>
      <c r="F118" s="345">
        <v>65297.916976499968</v>
      </c>
      <c r="G118" s="345">
        <v>62486.797259958737</v>
      </c>
      <c r="H118" s="345">
        <v>63611.150772499976</v>
      </c>
      <c r="I118" s="345">
        <v>61875.907750499944</v>
      </c>
      <c r="J118" s="345">
        <v>58422.93589149999</v>
      </c>
      <c r="K118" s="345">
        <v>42368.597639500018</v>
      </c>
      <c r="L118" s="345">
        <v>51288.075538322533</v>
      </c>
      <c r="M118" s="345">
        <v>51545.21383374936</v>
      </c>
      <c r="N118" s="345">
        <v>50274.389000970987</v>
      </c>
      <c r="O118" s="345">
        <v>49808.129913332101</v>
      </c>
      <c r="P118" s="345">
        <v>49531.334470700203</v>
      </c>
      <c r="Q118" s="345">
        <v>50174.446810645139</v>
      </c>
      <c r="R118" s="345">
        <v>49035.466731104949</v>
      </c>
      <c r="S118" s="345">
        <v>50041.415537068169</v>
      </c>
      <c r="T118" s="345">
        <v>47766.842978423098</v>
      </c>
      <c r="U118" s="345">
        <v>47282.018113774575</v>
      </c>
      <c r="V118" s="345">
        <v>46530.796977618935</v>
      </c>
      <c r="W118" s="345">
        <v>46393.278234294041</v>
      </c>
      <c r="X118" s="345">
        <v>46150.487345029389</v>
      </c>
      <c r="Y118" s="345">
        <v>45349.58895544093</v>
      </c>
      <c r="Z118" s="345">
        <v>45045.985036177379</v>
      </c>
      <c r="AA118" s="345">
        <v>45006.216661077036</v>
      </c>
      <c r="AB118" s="345">
        <v>45168.385390806638</v>
      </c>
      <c r="AC118" s="345">
        <v>45355.094849789071</v>
      </c>
      <c r="AD118" s="345">
        <v>45524.410475156619</v>
      </c>
      <c r="AE118" s="345">
        <v>45544.772779237988</v>
      </c>
      <c r="AF118" s="345">
        <v>45287.884539222679</v>
      </c>
      <c r="AG118" s="345">
        <v>45181.725921945828</v>
      </c>
      <c r="AH118" s="345">
        <v>44990.820019812614</v>
      </c>
      <c r="AI118" s="345">
        <v>44488.600046296713</v>
      </c>
      <c r="AJ118" s="345">
        <v>43986.673663921902</v>
      </c>
      <c r="AK118" s="345">
        <v>43549.382760379027</v>
      </c>
      <c r="AL118" s="345">
        <v>43354.250073518866</v>
      </c>
      <c r="AM118" s="345">
        <v>43212.860376693308</v>
      </c>
      <c r="AN118" s="345">
        <v>42826.265536014282</v>
      </c>
      <c r="AO118" s="345">
        <v>42584.094636516347</v>
      </c>
      <c r="AP118" s="345">
        <v>42391.938421615429</v>
      </c>
      <c r="AQ118" s="345">
        <v>42322.496528409058</v>
      </c>
      <c r="AR118" s="345">
        <v>42282.873180014416</v>
      </c>
      <c r="AS118" s="345">
        <v>42163.089114832932</v>
      </c>
      <c r="AT118" s="345">
        <v>42006.664355173278</v>
      </c>
      <c r="AU118" s="345">
        <v>41894.319011858766</v>
      </c>
      <c r="AV118" s="345">
        <v>41946.912562573409</v>
      </c>
      <c r="AW118" s="345">
        <v>41805.856058718782</v>
      </c>
      <c r="AX118" s="345">
        <v>41581.483516264139</v>
      </c>
      <c r="AY118" s="345">
        <v>41435.654338649263</v>
      </c>
      <c r="AZ118" s="345">
        <v>41258.996291189753</v>
      </c>
    </row>
    <row r="119" spans="1:52" ht="12" customHeight="1" x14ac:dyDescent="0.35">
      <c r="A119" s="357" t="s">
        <v>2795</v>
      </c>
      <c r="B119" s="331">
        <v>57612.604916677352</v>
      </c>
      <c r="C119" s="331">
        <v>54757.04104586193</v>
      </c>
      <c r="D119" s="331">
        <v>53042.626102222886</v>
      </c>
      <c r="E119" s="331">
        <v>55654.539005476436</v>
      </c>
      <c r="F119" s="331">
        <v>55557.412253087219</v>
      </c>
      <c r="G119" s="331">
        <v>53192.226342825459</v>
      </c>
      <c r="H119" s="331">
        <v>53656.441849566021</v>
      </c>
      <c r="I119" s="331">
        <v>52117.04778791358</v>
      </c>
      <c r="J119" s="331">
        <v>48864.591555889609</v>
      </c>
      <c r="K119" s="331">
        <v>34976.158128872645</v>
      </c>
      <c r="L119" s="331">
        <v>42962.196624474724</v>
      </c>
      <c r="M119" s="331">
        <v>42962.150548609548</v>
      </c>
      <c r="N119" s="331">
        <v>42116.11858918301</v>
      </c>
      <c r="O119" s="331">
        <v>42114.914246278138</v>
      </c>
      <c r="P119" s="331">
        <v>42088.684457981079</v>
      </c>
      <c r="Q119" s="331">
        <v>42473.078967126072</v>
      </c>
      <c r="R119" s="331">
        <v>41491.623541856083</v>
      </c>
      <c r="S119" s="331">
        <v>42171.058237622929</v>
      </c>
      <c r="T119" s="331">
        <v>40039.277942174056</v>
      </c>
      <c r="U119" s="331">
        <v>39562.383661100677</v>
      </c>
      <c r="V119" s="331">
        <v>38871.422523513022</v>
      </c>
      <c r="W119" s="331">
        <v>38747.569071467442</v>
      </c>
      <c r="X119" s="331">
        <v>38526.97231714111</v>
      </c>
      <c r="Y119" s="331">
        <v>37752.59014200019</v>
      </c>
      <c r="Z119" s="331">
        <v>37515.051017262202</v>
      </c>
      <c r="AA119" s="331">
        <v>37490.519336029676</v>
      </c>
      <c r="AB119" s="331">
        <v>37646.581361582947</v>
      </c>
      <c r="AC119" s="331">
        <v>37820.276917329262</v>
      </c>
      <c r="AD119" s="331">
        <v>37995.655745818061</v>
      </c>
      <c r="AE119" s="331">
        <v>38013.044427209352</v>
      </c>
      <c r="AF119" s="331">
        <v>37753.225271098243</v>
      </c>
      <c r="AG119" s="331">
        <v>37649.617568540096</v>
      </c>
      <c r="AH119" s="331">
        <v>37451.526542854852</v>
      </c>
      <c r="AI119" s="331">
        <v>36936.011533539669</v>
      </c>
      <c r="AJ119" s="331">
        <v>36448.560068115257</v>
      </c>
      <c r="AK119" s="331">
        <v>36017.809458241747</v>
      </c>
      <c r="AL119" s="331">
        <v>35808.428891476913</v>
      </c>
      <c r="AM119" s="331">
        <v>35666.795318957062</v>
      </c>
      <c r="AN119" s="331">
        <v>35275.731261958223</v>
      </c>
      <c r="AO119" s="331">
        <v>35030.514160451159</v>
      </c>
      <c r="AP119" s="331">
        <v>34860.39375743625</v>
      </c>
      <c r="AQ119" s="331">
        <v>34763.849996569319</v>
      </c>
      <c r="AR119" s="331">
        <v>34736.588505322521</v>
      </c>
      <c r="AS119" s="331">
        <v>34619.757424536678</v>
      </c>
      <c r="AT119" s="331">
        <v>34448.46088332792</v>
      </c>
      <c r="AU119" s="331">
        <v>34302.697197701928</v>
      </c>
      <c r="AV119" s="331">
        <v>34310.813353184516</v>
      </c>
      <c r="AW119" s="331">
        <v>34153.391152177821</v>
      </c>
      <c r="AX119" s="331">
        <v>33899.975328927256</v>
      </c>
      <c r="AY119" s="331">
        <v>33724.952335933835</v>
      </c>
      <c r="AZ119" s="331">
        <v>33512.599480084413</v>
      </c>
    </row>
    <row r="120" spans="1:52" ht="12" customHeight="1" x14ac:dyDescent="0.35">
      <c r="A120" s="358" t="s">
        <v>2796</v>
      </c>
      <c r="B120" s="333">
        <v>9087.9664180758446</v>
      </c>
      <c r="C120" s="333">
        <v>9348.831461638043</v>
      </c>
      <c r="D120" s="333">
        <v>8948.4403342771038</v>
      </c>
      <c r="E120" s="333">
        <v>9389.5100845235593</v>
      </c>
      <c r="F120" s="333">
        <v>9740.5047234127487</v>
      </c>
      <c r="G120" s="333">
        <v>9294.5709171332819</v>
      </c>
      <c r="H120" s="333">
        <v>9954.7089229339563</v>
      </c>
      <c r="I120" s="333">
        <v>9758.8599625863681</v>
      </c>
      <c r="J120" s="333">
        <v>9558.3443356103799</v>
      </c>
      <c r="K120" s="333">
        <v>7392.4395106273705</v>
      </c>
      <c r="L120" s="333">
        <v>8325.878913847806</v>
      </c>
      <c r="M120" s="333">
        <v>8583.0632851398132</v>
      </c>
      <c r="N120" s="333">
        <v>8158.2704117879757</v>
      </c>
      <c r="O120" s="333">
        <v>7693.2156670539607</v>
      </c>
      <c r="P120" s="333">
        <v>7442.6500127191221</v>
      </c>
      <c r="Q120" s="333">
        <v>7701.3678435190704</v>
      </c>
      <c r="R120" s="333">
        <v>7543.8431892488688</v>
      </c>
      <c r="S120" s="333">
        <v>7870.3572994452397</v>
      </c>
      <c r="T120" s="333">
        <v>7727.5650362490414</v>
      </c>
      <c r="U120" s="333">
        <v>7719.6344526738967</v>
      </c>
      <c r="V120" s="333">
        <v>7659.3744541059159</v>
      </c>
      <c r="W120" s="333">
        <v>7645.7091628265971</v>
      </c>
      <c r="X120" s="333">
        <v>7623.5150278882766</v>
      </c>
      <c r="Y120" s="333">
        <v>7596.9988134407395</v>
      </c>
      <c r="Z120" s="333">
        <v>7530.9340189151753</v>
      </c>
      <c r="AA120" s="333">
        <v>7515.6973250473611</v>
      </c>
      <c r="AB120" s="333">
        <v>7521.8040292236874</v>
      </c>
      <c r="AC120" s="333">
        <v>7534.8179324598068</v>
      </c>
      <c r="AD120" s="333">
        <v>7528.7547293385569</v>
      </c>
      <c r="AE120" s="333">
        <v>7531.7283520286346</v>
      </c>
      <c r="AF120" s="333">
        <v>7534.6592681244338</v>
      </c>
      <c r="AG120" s="333">
        <v>7532.1083534057316</v>
      </c>
      <c r="AH120" s="333">
        <v>7539.2934769577641</v>
      </c>
      <c r="AI120" s="333">
        <v>7552.5885127570409</v>
      </c>
      <c r="AJ120" s="333">
        <v>7538.1135958066479</v>
      </c>
      <c r="AK120" s="333">
        <v>7531.5733021372762</v>
      </c>
      <c r="AL120" s="333">
        <v>7545.8211820419519</v>
      </c>
      <c r="AM120" s="333">
        <v>7546.0650577362485</v>
      </c>
      <c r="AN120" s="333">
        <v>7550.5342740560573</v>
      </c>
      <c r="AO120" s="333">
        <v>7553.5804760651863</v>
      </c>
      <c r="AP120" s="333">
        <v>7531.5446641791777</v>
      </c>
      <c r="AQ120" s="333">
        <v>7558.6465318397404</v>
      </c>
      <c r="AR120" s="333">
        <v>7546.2846746918949</v>
      </c>
      <c r="AS120" s="333">
        <v>7543.3316902962515</v>
      </c>
      <c r="AT120" s="333">
        <v>7558.2034718453551</v>
      </c>
      <c r="AU120" s="333">
        <v>7591.6218141568424</v>
      </c>
      <c r="AV120" s="333">
        <v>7636.0992093888917</v>
      </c>
      <c r="AW120" s="333">
        <v>7652.4649065409649</v>
      </c>
      <c r="AX120" s="333">
        <v>7681.5081873368863</v>
      </c>
      <c r="AY120" s="333">
        <v>7710.7020027154294</v>
      </c>
      <c r="AZ120" s="333">
        <v>7746.3968111053418</v>
      </c>
    </row>
  </sheetData>
  <pageMargins left="0.39370078740157483" right="0.39370078740157483" top="0.75196850393700787" bottom="0.39370078740157483" header="0.31496062992125984" footer="0.31496062992125984"/>
  <pageSetup paperSize="9" scale="28" fitToHeight="0" orientation="landscape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0A06-D7AB-4089-AB64-38C44144516C}">
  <sheetPr>
    <tabColor theme="8" tint="0.59999389629810485"/>
    <pageSetUpPr fitToPage="1"/>
  </sheetPr>
  <dimension ref="A1:BA261"/>
  <sheetViews>
    <sheetView showGridLines="0" workbookViewId="0">
      <pane xSplit="2" ySplit="1" topLeftCell="T2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2839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23262.801473672778</v>
      </c>
      <c r="D2" s="252">
        <f t="shared" ref="D2:BA7" si="0">D178-D90</f>
        <v>23357.606579999996</v>
      </c>
      <c r="E2" s="252">
        <f t="shared" si="0"/>
        <v>22451.700000000008</v>
      </c>
      <c r="F2" s="252">
        <f t="shared" si="0"/>
        <v>24098.600000000006</v>
      </c>
      <c r="G2" s="252">
        <f t="shared" si="0"/>
        <v>25419.997470000009</v>
      </c>
      <c r="H2" s="252">
        <f t="shared" si="0"/>
        <v>25486.623711681837</v>
      </c>
      <c r="I2" s="252">
        <f t="shared" si="0"/>
        <v>25163.4061</v>
      </c>
      <c r="J2" s="252">
        <f t="shared" si="0"/>
        <v>24648.39316</v>
      </c>
      <c r="K2" s="252">
        <f t="shared" si="0"/>
        <v>24234.707169999994</v>
      </c>
      <c r="L2" s="252">
        <f t="shared" si="0"/>
        <v>22742.898179999997</v>
      </c>
      <c r="M2" s="252">
        <f t="shared" si="0"/>
        <v>23800.229292060754</v>
      </c>
      <c r="N2" s="252">
        <f t="shared" si="0"/>
        <v>22084.908690513788</v>
      </c>
      <c r="O2" s="252">
        <f t="shared" si="0"/>
        <v>22840.666256871398</v>
      </c>
      <c r="P2" s="252">
        <f t="shared" si="0"/>
        <v>22538.072035922432</v>
      </c>
      <c r="Q2" s="252">
        <f t="shared" si="0"/>
        <v>21644.907315378201</v>
      </c>
      <c r="R2" s="252">
        <f t="shared" si="0"/>
        <v>22271.25787371616</v>
      </c>
      <c r="S2" s="252">
        <f t="shared" si="0"/>
        <v>22679.281690630847</v>
      </c>
      <c r="T2" s="252">
        <f t="shared" si="0"/>
        <v>22674.166009906578</v>
      </c>
      <c r="U2" s="252">
        <f t="shared" si="0"/>
        <v>22531.56394052921</v>
      </c>
      <c r="V2" s="252">
        <f t="shared" si="0"/>
        <v>22239.567365691197</v>
      </c>
      <c r="W2" s="252">
        <f t="shared" si="0"/>
        <v>22064.38980894523</v>
      </c>
      <c r="X2" s="252">
        <f t="shared" si="0"/>
        <v>21946.881064171685</v>
      </c>
      <c r="Y2" s="252">
        <f t="shared" si="0"/>
        <v>21923.401499271</v>
      </c>
      <c r="Z2" s="252">
        <f t="shared" si="0"/>
        <v>21676.579278568726</v>
      </c>
      <c r="AA2" s="252">
        <f t="shared" si="0"/>
        <v>21542.670216631475</v>
      </c>
      <c r="AB2" s="252">
        <f t="shared" si="0"/>
        <v>21368.97646854517</v>
      </c>
      <c r="AC2" s="252">
        <f t="shared" si="0"/>
        <v>21193.279175280892</v>
      </c>
      <c r="AD2" s="252">
        <f t="shared" si="0"/>
        <v>21057.124059880283</v>
      </c>
      <c r="AE2" s="252">
        <f t="shared" si="0"/>
        <v>21001.982486833345</v>
      </c>
      <c r="AF2" s="252">
        <f t="shared" si="0"/>
        <v>20838.286534785257</v>
      </c>
      <c r="AG2" s="252">
        <f t="shared" si="0"/>
        <v>20710.127677086573</v>
      </c>
      <c r="AH2" s="252">
        <f t="shared" si="0"/>
        <v>20584.962090919427</v>
      </c>
      <c r="AI2" s="252">
        <f t="shared" si="0"/>
        <v>20553.158925061911</v>
      </c>
      <c r="AJ2" s="252">
        <f t="shared" si="0"/>
        <v>20505.043290809408</v>
      </c>
      <c r="AK2" s="252">
        <f t="shared" si="0"/>
        <v>20397.501864182232</v>
      </c>
      <c r="AL2" s="252">
        <f t="shared" si="0"/>
        <v>20353.344722240865</v>
      </c>
      <c r="AM2" s="252">
        <f t="shared" si="0"/>
        <v>20280.285217889155</v>
      </c>
      <c r="AN2" s="252">
        <f t="shared" si="0"/>
        <v>20274.073835821793</v>
      </c>
      <c r="AO2" s="252">
        <f t="shared" si="0"/>
        <v>20270.834737134821</v>
      </c>
      <c r="AP2" s="252">
        <f t="shared" si="0"/>
        <v>20278.905389508291</v>
      </c>
      <c r="AQ2" s="252">
        <f t="shared" si="0"/>
        <v>20317.450534938638</v>
      </c>
      <c r="AR2" s="252">
        <f t="shared" si="0"/>
        <v>20414.241183112856</v>
      </c>
      <c r="AS2" s="252">
        <f t="shared" si="0"/>
        <v>20488.545742346429</v>
      </c>
      <c r="AT2" s="252">
        <f t="shared" si="0"/>
        <v>20546.081317255659</v>
      </c>
      <c r="AU2" s="252">
        <f t="shared" si="0"/>
        <v>20595.910863930058</v>
      </c>
      <c r="AV2" s="252">
        <f t="shared" si="0"/>
        <v>20646.328512238055</v>
      </c>
      <c r="AW2" s="252">
        <f t="shared" si="0"/>
        <v>20713.199309256925</v>
      </c>
      <c r="AX2" s="252">
        <f t="shared" si="0"/>
        <v>20781.573254194827</v>
      </c>
      <c r="AY2" s="252">
        <f t="shared" si="0"/>
        <v>20850.47082252246</v>
      </c>
      <c r="AZ2" s="252">
        <f t="shared" si="0"/>
        <v>20878.336420640961</v>
      </c>
      <c r="BA2" s="252">
        <f t="shared" si="0"/>
        <v>20931.060954702367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16.528489335767816</v>
      </c>
      <c r="D3" s="255">
        <f t="shared" si="1"/>
        <v>15.699860000000079</v>
      </c>
      <c r="E3" s="255">
        <f t="shared" si="1"/>
        <v>90.791379999999975</v>
      </c>
      <c r="F3" s="255">
        <f t="shared" si="1"/>
        <v>35.794690000000386</v>
      </c>
      <c r="G3" s="255">
        <f t="shared" si="1"/>
        <v>64.900649999999985</v>
      </c>
      <c r="H3" s="255">
        <f t="shared" si="1"/>
        <v>87.920211753802576</v>
      </c>
      <c r="I3" s="255">
        <f t="shared" si="1"/>
        <v>75.901509999999917</v>
      </c>
      <c r="J3" s="255">
        <f t="shared" si="1"/>
        <v>117.00540999999984</v>
      </c>
      <c r="K3" s="255">
        <f t="shared" si="1"/>
        <v>69.499559999999818</v>
      </c>
      <c r="L3" s="255">
        <f t="shared" si="1"/>
        <v>50.997819999999955</v>
      </c>
      <c r="M3" s="255">
        <f t="shared" si="1"/>
        <v>48.054969365755667</v>
      </c>
      <c r="N3" s="255">
        <f t="shared" si="1"/>
        <v>36.900684954294903</v>
      </c>
      <c r="O3" s="255">
        <f t="shared" si="1"/>
        <v>31.83870727043481</v>
      </c>
      <c r="P3" s="255">
        <f t="shared" si="1"/>
        <v>33.605147052938399</v>
      </c>
      <c r="Q3" s="255">
        <f t="shared" si="1"/>
        <v>45.47633399939987</v>
      </c>
      <c r="R3" s="255">
        <f t="shared" si="1"/>
        <v>39.242044188960676</v>
      </c>
      <c r="S3" s="255">
        <f t="shared" si="0"/>
        <v>44.356580912320055</v>
      </c>
      <c r="T3" s="255">
        <f t="shared" si="0"/>
        <v>35.37420671116336</v>
      </c>
      <c r="U3" s="255">
        <f t="shared" si="0"/>
        <v>37.756332494719949</v>
      </c>
      <c r="V3" s="255">
        <f t="shared" si="0"/>
        <v>36.14162031760938</v>
      </c>
      <c r="W3" s="255">
        <f t="shared" si="0"/>
        <v>27.80140273270338</v>
      </c>
      <c r="X3" s="255">
        <f t="shared" si="0"/>
        <v>19.569804893582845</v>
      </c>
      <c r="Y3" s="255">
        <f t="shared" si="0"/>
        <v>18.877046677274592</v>
      </c>
      <c r="Z3" s="255">
        <f t="shared" si="0"/>
        <v>17.248614806617383</v>
      </c>
      <c r="AA3" s="255">
        <f t="shared" si="0"/>
        <v>16.231647748841684</v>
      </c>
      <c r="AB3" s="255">
        <f t="shared" si="0"/>
        <v>14.292847988774367</v>
      </c>
      <c r="AC3" s="255">
        <f t="shared" si="0"/>
        <v>12.66239404684697</v>
      </c>
      <c r="AD3" s="255">
        <f t="shared" si="0"/>
        <v>7.2024829640736243</v>
      </c>
      <c r="AE3" s="255">
        <f t="shared" si="0"/>
        <v>6.2324786811788089</v>
      </c>
      <c r="AF3" s="255">
        <f t="shared" si="0"/>
        <v>5.9379688961630732</v>
      </c>
      <c r="AG3" s="255">
        <f t="shared" si="0"/>
        <v>5.0384300161493281</v>
      </c>
      <c r="AH3" s="255">
        <f t="shared" si="0"/>
        <v>3.2325175022902597</v>
      </c>
      <c r="AI3" s="255">
        <f t="shared" si="0"/>
        <v>2.8159517733719426</v>
      </c>
      <c r="AJ3" s="255">
        <f t="shared" si="0"/>
        <v>2.0905849719260678</v>
      </c>
      <c r="AK3" s="255">
        <f t="shared" si="0"/>
        <v>1.7664368329651585</v>
      </c>
      <c r="AL3" s="255">
        <f t="shared" si="0"/>
        <v>1.5518180519917462</v>
      </c>
      <c r="AM3" s="255">
        <f t="shared" si="0"/>
        <v>1.3834357709777041</v>
      </c>
      <c r="AN3" s="255">
        <f t="shared" si="0"/>
        <v>0.93191503065283254</v>
      </c>
      <c r="AO3" s="255">
        <f t="shared" si="0"/>
        <v>0.81907817561427088</v>
      </c>
      <c r="AP3" s="255">
        <f t="shared" si="0"/>
        <v>0.71325602477546468</v>
      </c>
      <c r="AQ3" s="255">
        <f t="shared" si="0"/>
        <v>0.70701319940560192</v>
      </c>
      <c r="AR3" s="255">
        <f t="shared" si="0"/>
        <v>0.52294266221073948</v>
      </c>
      <c r="AS3" s="255">
        <f t="shared" si="0"/>
        <v>1.7490247884566748</v>
      </c>
      <c r="AT3" s="255">
        <f t="shared" si="0"/>
        <v>2.2120903233142966</v>
      </c>
      <c r="AU3" s="255">
        <f t="shared" si="0"/>
        <v>2.0764118852580631</v>
      </c>
      <c r="AV3" s="255">
        <f t="shared" si="0"/>
        <v>2.0057716771400029</v>
      </c>
      <c r="AW3" s="255">
        <f t="shared" si="0"/>
        <v>1.7154182919523362</v>
      </c>
      <c r="AX3" s="255">
        <f t="shared" si="0"/>
        <v>1.5138464248028038</v>
      </c>
      <c r="AY3" s="255">
        <f t="shared" si="0"/>
        <v>1.6151359966586627</v>
      </c>
      <c r="AZ3" s="255">
        <f t="shared" si="0"/>
        <v>1.7645979067455877</v>
      </c>
      <c r="BA3" s="255">
        <f t="shared" si="0"/>
        <v>1.585692362880706</v>
      </c>
    </row>
    <row r="4" spans="1:53" x14ac:dyDescent="0.25">
      <c r="A4" s="256" t="s">
        <v>2631</v>
      </c>
      <c r="B4" s="257" t="s">
        <v>2632</v>
      </c>
      <c r="C4" s="258">
        <f t="shared" si="1"/>
        <v>3.31995796312219</v>
      </c>
      <c r="D4" s="258">
        <f t="shared" si="0"/>
        <v>4.0003899999999906</v>
      </c>
      <c r="E4" s="258">
        <f t="shared" si="0"/>
        <v>22.120249999999906</v>
      </c>
      <c r="F4" s="258">
        <f t="shared" si="0"/>
        <v>25.89978000000038</v>
      </c>
      <c r="G4" s="258">
        <f t="shared" si="0"/>
        <v>59.700220000000023</v>
      </c>
      <c r="H4" s="258">
        <f t="shared" si="0"/>
        <v>69.789608451546172</v>
      </c>
      <c r="I4" s="258">
        <f t="shared" si="0"/>
        <v>66.596789999999928</v>
      </c>
      <c r="J4" s="258">
        <f t="shared" si="0"/>
        <v>113.10499999999986</v>
      </c>
      <c r="K4" s="258">
        <f t="shared" si="0"/>
        <v>63.198899999999817</v>
      </c>
      <c r="L4" s="258">
        <f t="shared" si="0"/>
        <v>40.698339999999945</v>
      </c>
      <c r="M4" s="258">
        <f t="shared" si="0"/>
        <v>40.07757043359166</v>
      </c>
      <c r="N4" s="258">
        <f t="shared" si="0"/>
        <v>32.600153649067813</v>
      </c>
      <c r="O4" s="258">
        <f t="shared" si="0"/>
        <v>26.371424040457828</v>
      </c>
      <c r="P4" s="258">
        <f t="shared" si="0"/>
        <v>29.927180637476212</v>
      </c>
      <c r="Q4" s="258">
        <f t="shared" si="0"/>
        <v>43.11927835167338</v>
      </c>
      <c r="R4" s="258">
        <f t="shared" si="0"/>
        <v>38.490667550966471</v>
      </c>
      <c r="S4" s="258">
        <f t="shared" si="0"/>
        <v>43.817784371914691</v>
      </c>
      <c r="T4" s="258">
        <f t="shared" si="0"/>
        <v>34.760067522030255</v>
      </c>
      <c r="U4" s="258">
        <f t="shared" si="0"/>
        <v>37.329388085647587</v>
      </c>
      <c r="V4" s="258">
        <f t="shared" si="0"/>
        <v>35.848620149929246</v>
      </c>
      <c r="W4" s="258">
        <f t="shared" si="0"/>
        <v>27.508815651828463</v>
      </c>
      <c r="X4" s="258">
        <f t="shared" si="0"/>
        <v>19.278137015958119</v>
      </c>
      <c r="Y4" s="258">
        <f t="shared" si="0"/>
        <v>18.652618238630165</v>
      </c>
      <c r="Z4" s="258">
        <f t="shared" si="0"/>
        <v>17.047784694823591</v>
      </c>
      <c r="AA4" s="258">
        <f t="shared" si="0"/>
        <v>16.034130124758796</v>
      </c>
      <c r="AB4" s="258">
        <f t="shared" si="0"/>
        <v>14.21596260420529</v>
      </c>
      <c r="AC4" s="258">
        <f t="shared" si="0"/>
        <v>12.590621795803829</v>
      </c>
      <c r="AD4" s="258">
        <f t="shared" si="0"/>
        <v>7.1419842212476237</v>
      </c>
      <c r="AE4" s="258">
        <f t="shared" si="0"/>
        <v>6.1788296347340133</v>
      </c>
      <c r="AF4" s="258">
        <f t="shared" si="0"/>
        <v>5.8956339514635276</v>
      </c>
      <c r="AG4" s="258">
        <f t="shared" si="0"/>
        <v>4.9974567445424762</v>
      </c>
      <c r="AH4" s="258">
        <f t="shared" si="0"/>
        <v>3.1984465708803005</v>
      </c>
      <c r="AI4" s="258">
        <f t="shared" si="0"/>
        <v>2.7895927961539546</v>
      </c>
      <c r="AJ4" s="258">
        <f t="shared" si="0"/>
        <v>2.0685974677483889</v>
      </c>
      <c r="AK4" s="258">
        <f t="shared" si="0"/>
        <v>1.7479053656212986</v>
      </c>
      <c r="AL4" s="258">
        <f t="shared" si="0"/>
        <v>1.5365298973827282</v>
      </c>
      <c r="AM4" s="258">
        <f t="shared" si="0"/>
        <v>1.3725812704901235</v>
      </c>
      <c r="AN4" s="258">
        <f t="shared" si="0"/>
        <v>0.9252621423496209</v>
      </c>
      <c r="AO4" s="258">
        <f t="shared" si="0"/>
        <v>0.81517509086692663</v>
      </c>
      <c r="AP4" s="258">
        <f t="shared" si="0"/>
        <v>0.7100283370414594</v>
      </c>
      <c r="AQ4" s="258">
        <f t="shared" si="0"/>
        <v>0.70417009987362966</v>
      </c>
      <c r="AR4" s="258">
        <f t="shared" si="0"/>
        <v>0.52061334488843658</v>
      </c>
      <c r="AS4" s="258">
        <f t="shared" si="0"/>
        <v>1.7473459259271948</v>
      </c>
      <c r="AT4" s="258">
        <f t="shared" si="0"/>
        <v>2.2106827966012297</v>
      </c>
      <c r="AU4" s="258">
        <f t="shared" si="0"/>
        <v>2.0729912555585788</v>
      </c>
      <c r="AV4" s="258">
        <f t="shared" si="0"/>
        <v>2.0026339783297096</v>
      </c>
      <c r="AW4" s="258">
        <f t="shared" si="0"/>
        <v>1.7125749041795828</v>
      </c>
      <c r="AX4" s="258">
        <f t="shared" si="0"/>
        <v>1.5102753050750686</v>
      </c>
      <c r="AY4" s="258">
        <f t="shared" si="0"/>
        <v>1.6117894084719133</v>
      </c>
      <c r="AZ4" s="258">
        <f t="shared" si="0"/>
        <v>1.761364103558211</v>
      </c>
      <c r="BA4" s="258">
        <f t="shared" si="0"/>
        <v>1.5827641978095106</v>
      </c>
    </row>
    <row r="5" spans="1:53" x14ac:dyDescent="0.25">
      <c r="A5" s="259" t="s">
        <v>2633</v>
      </c>
      <c r="B5" s="260" t="s">
        <v>2634</v>
      </c>
      <c r="C5" s="261">
        <f t="shared" si="1"/>
        <v>0.59711474156874</v>
      </c>
      <c r="D5" s="261">
        <f t="shared" si="0"/>
        <v>0.60038999999999088</v>
      </c>
      <c r="E5" s="261">
        <f t="shared" si="0"/>
        <v>7.1350600000000419</v>
      </c>
      <c r="F5" s="261">
        <f t="shared" si="0"/>
        <v>15.658410000000371</v>
      </c>
      <c r="G5" s="261">
        <f t="shared" si="0"/>
        <v>46.100220000000014</v>
      </c>
      <c r="H5" s="261">
        <f t="shared" si="0"/>
        <v>63.643511520123845</v>
      </c>
      <c r="I5" s="261">
        <f t="shared" si="0"/>
        <v>59.045429999999932</v>
      </c>
      <c r="J5" s="261">
        <f t="shared" si="0"/>
        <v>104.9043599999999</v>
      </c>
      <c r="K5" s="261">
        <f t="shared" si="0"/>
        <v>56.398899999999813</v>
      </c>
      <c r="L5" s="261">
        <f t="shared" si="0"/>
        <v>36.598739999999957</v>
      </c>
      <c r="M5" s="261">
        <f t="shared" si="0"/>
        <v>38.716181928901797</v>
      </c>
      <c r="N5" s="261">
        <f t="shared" si="0"/>
        <v>31.930662926296399</v>
      </c>
      <c r="O5" s="261">
        <f t="shared" si="0"/>
        <v>26.371424040457828</v>
      </c>
      <c r="P5" s="261">
        <f t="shared" si="0"/>
        <v>29.927180637476212</v>
      </c>
      <c r="Q5" s="261">
        <f t="shared" si="0"/>
        <v>43.11927835167338</v>
      </c>
      <c r="R5" s="261">
        <f t="shared" si="0"/>
        <v>38.490667550966471</v>
      </c>
      <c r="S5" s="261">
        <f t="shared" si="0"/>
        <v>43.817784371914691</v>
      </c>
      <c r="T5" s="261">
        <f t="shared" si="0"/>
        <v>34.760067522030255</v>
      </c>
      <c r="U5" s="261">
        <f t="shared" si="0"/>
        <v>37.329388085647587</v>
      </c>
      <c r="V5" s="261">
        <f t="shared" si="0"/>
        <v>35.848620149929246</v>
      </c>
      <c r="W5" s="261">
        <f t="shared" si="0"/>
        <v>27.508815651828463</v>
      </c>
      <c r="X5" s="261">
        <f t="shared" si="0"/>
        <v>19.278137015958119</v>
      </c>
      <c r="Y5" s="261">
        <f t="shared" si="0"/>
        <v>18.652618238630165</v>
      </c>
      <c r="Z5" s="261">
        <f t="shared" si="0"/>
        <v>17.047784694823591</v>
      </c>
      <c r="AA5" s="261">
        <f t="shared" si="0"/>
        <v>16.034130124758796</v>
      </c>
      <c r="AB5" s="261">
        <f t="shared" si="0"/>
        <v>14.21596260420529</v>
      </c>
      <c r="AC5" s="261">
        <f t="shared" si="0"/>
        <v>12.590621795803829</v>
      </c>
      <c r="AD5" s="261">
        <f t="shared" si="0"/>
        <v>7.1419842212476237</v>
      </c>
      <c r="AE5" s="261">
        <f t="shared" si="0"/>
        <v>6.1788296347340133</v>
      </c>
      <c r="AF5" s="261">
        <f t="shared" si="0"/>
        <v>5.8956339514635276</v>
      </c>
      <c r="AG5" s="261">
        <f t="shared" si="0"/>
        <v>4.9974567445424762</v>
      </c>
      <c r="AH5" s="261">
        <f t="shared" si="0"/>
        <v>3.1984465708803005</v>
      </c>
      <c r="AI5" s="261">
        <f t="shared" si="0"/>
        <v>2.7895927961539546</v>
      </c>
      <c r="AJ5" s="261">
        <f t="shared" si="0"/>
        <v>2.0685974677483889</v>
      </c>
      <c r="AK5" s="261">
        <f t="shared" si="0"/>
        <v>1.7479053656212986</v>
      </c>
      <c r="AL5" s="261">
        <f t="shared" si="0"/>
        <v>1.5365298973827282</v>
      </c>
      <c r="AM5" s="261">
        <f t="shared" si="0"/>
        <v>1.3725812704901235</v>
      </c>
      <c r="AN5" s="261">
        <f t="shared" si="0"/>
        <v>0.9252621423496209</v>
      </c>
      <c r="AO5" s="261">
        <f t="shared" si="0"/>
        <v>0.81517509086692663</v>
      </c>
      <c r="AP5" s="261">
        <f t="shared" si="0"/>
        <v>0.7100283370414594</v>
      </c>
      <c r="AQ5" s="261">
        <f t="shared" si="0"/>
        <v>0.70417009987362966</v>
      </c>
      <c r="AR5" s="261">
        <f t="shared" si="0"/>
        <v>0.52061334488843658</v>
      </c>
      <c r="AS5" s="261">
        <f t="shared" si="0"/>
        <v>1.7473459259271948</v>
      </c>
      <c r="AT5" s="261">
        <f t="shared" si="0"/>
        <v>2.2106827966012297</v>
      </c>
      <c r="AU5" s="261">
        <f t="shared" si="0"/>
        <v>2.0729912555585788</v>
      </c>
      <c r="AV5" s="261">
        <f t="shared" si="0"/>
        <v>2.0026339783297096</v>
      </c>
      <c r="AW5" s="261">
        <f t="shared" si="0"/>
        <v>1.7125749041795828</v>
      </c>
      <c r="AX5" s="261">
        <f t="shared" si="0"/>
        <v>1.5102753050750686</v>
      </c>
      <c r="AY5" s="261">
        <f t="shared" si="0"/>
        <v>1.6117894084719133</v>
      </c>
      <c r="AZ5" s="261">
        <f t="shared" si="0"/>
        <v>1.761364103558211</v>
      </c>
      <c r="BA5" s="261">
        <f t="shared" si="0"/>
        <v>1.5827641978095106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8.1</v>
      </c>
      <c r="L6" s="264">
        <f t="shared" si="0"/>
        <v>7.1999099999999316</v>
      </c>
      <c r="M6" s="264">
        <f t="shared" si="0"/>
        <v>6.7589446750553535</v>
      </c>
      <c r="N6" s="264">
        <f t="shared" si="0"/>
        <v>6.8309926435463799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1.3613304421159931</v>
      </c>
      <c r="S6" s="264">
        <f t="shared" si="0"/>
        <v>1.2914078457679143</v>
      </c>
      <c r="T6" s="264">
        <f t="shared" si="0"/>
        <v>1.1720796774094875</v>
      </c>
      <c r="U6" s="264">
        <f t="shared" si="0"/>
        <v>1.0726761262092677</v>
      </c>
      <c r="V6" s="264">
        <f t="shared" si="0"/>
        <v>0.9900511695931995</v>
      </c>
      <c r="W6" s="264">
        <f t="shared" si="0"/>
        <v>0.90822935381974335</v>
      </c>
      <c r="X6" s="264">
        <f t="shared" si="0"/>
        <v>0.80808093288176108</v>
      </c>
      <c r="Y6" s="264">
        <f t="shared" si="0"/>
        <v>0.6814240043496318</v>
      </c>
      <c r="Z6" s="264">
        <f t="shared" si="0"/>
        <v>0.58629231946826166</v>
      </c>
      <c r="AA6" s="264">
        <f t="shared" si="0"/>
        <v>0.45043902441514</v>
      </c>
      <c r="AB6" s="264">
        <f t="shared" si="0"/>
        <v>0.36249153288462788</v>
      </c>
      <c r="AC6" s="264">
        <f t="shared" si="0"/>
        <v>0.33477527390662376</v>
      </c>
      <c r="AD6" s="264">
        <f t="shared" si="0"/>
        <v>0.30117917701756602</v>
      </c>
      <c r="AE6" s="264">
        <f t="shared" si="0"/>
        <v>0.26970816742001152</v>
      </c>
      <c r="AF6" s="264">
        <f t="shared" si="0"/>
        <v>0.24527606681413563</v>
      </c>
      <c r="AG6" s="264">
        <f t="shared" si="0"/>
        <v>0.22268158544598868</v>
      </c>
      <c r="AH6" s="264">
        <f t="shared" si="0"/>
        <v>0.19243960485624179</v>
      </c>
      <c r="AI6" s="264">
        <f t="shared" si="0"/>
        <v>0.16249681413842965</v>
      </c>
      <c r="AJ6" s="264">
        <f t="shared" si="0"/>
        <v>0.13890451952585503</v>
      </c>
      <c r="AK6" s="264">
        <f t="shared" si="0"/>
        <v>0.11536722398057614</v>
      </c>
      <c r="AL6" s="264">
        <f t="shared" si="0"/>
        <v>9.71960490057482E-2</v>
      </c>
      <c r="AM6" s="264">
        <f t="shared" si="0"/>
        <v>8.3829130591616369E-2</v>
      </c>
      <c r="AN6" s="264">
        <f t="shared" si="0"/>
        <v>6.8689878601462695E-2</v>
      </c>
      <c r="AO6" s="264">
        <f t="shared" si="0"/>
        <v>5.8847496090558234E-2</v>
      </c>
      <c r="AP6" s="264">
        <f t="shared" si="0"/>
        <v>5.0359774968873845E-2</v>
      </c>
      <c r="AQ6" s="264">
        <f t="shared" si="0"/>
        <v>4.3718704828660075E-2</v>
      </c>
      <c r="AR6" s="264">
        <f t="shared" si="0"/>
        <v>3.5261002205695988E-2</v>
      </c>
      <c r="AS6" s="264">
        <f t="shared" si="0"/>
        <v>2.9443127542438947E-2</v>
      </c>
      <c r="AT6" s="264">
        <f t="shared" si="0"/>
        <v>2.5461105544277756E-2</v>
      </c>
      <c r="AU6" s="264">
        <f t="shared" si="0"/>
        <v>2.2030223962955394E-2</v>
      </c>
      <c r="AV6" s="264">
        <f t="shared" si="0"/>
        <v>1.9710540852385928E-2</v>
      </c>
      <c r="AW6" s="264">
        <f t="shared" si="0"/>
        <v>1.7707742780343549E-2</v>
      </c>
      <c r="AX6" s="264">
        <f t="shared" si="0"/>
        <v>1.5085758649019402E-2</v>
      </c>
      <c r="AY6" s="264">
        <f t="shared" si="0"/>
        <v>1.2031298564078098E-2</v>
      </c>
      <c r="AZ6" s="264">
        <f t="shared" si="0"/>
        <v>1.0754611512054365E-2</v>
      </c>
      <c r="BA6" s="264">
        <f t="shared" si="0"/>
        <v>9.6614978578708523E-3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5.2929600000000647</v>
      </c>
      <c r="F7" s="264">
        <f t="shared" si="0"/>
        <v>14.458410000000374</v>
      </c>
      <c r="G7" s="264">
        <f t="shared" si="0"/>
        <v>5.3</v>
      </c>
      <c r="H7" s="264">
        <f t="shared" si="0"/>
        <v>9.8544686774362624</v>
      </c>
      <c r="I7" s="264">
        <f t="shared" si="0"/>
        <v>3.9336199999999999</v>
      </c>
      <c r="J7" s="264">
        <f t="shared" si="0"/>
        <v>36.97135999999977</v>
      </c>
      <c r="K7" s="264">
        <f t="shared" si="0"/>
        <v>18.100449999999935</v>
      </c>
      <c r="L7" s="264">
        <f t="shared" si="0"/>
        <v>4.5995400000000739</v>
      </c>
      <c r="M7" s="264">
        <f t="shared" si="0"/>
        <v>5.3261872226528242</v>
      </c>
      <c r="N7" s="264">
        <f t="shared" si="0"/>
        <v>0.71657363899396376</v>
      </c>
      <c r="O7" s="264">
        <f t="shared" si="0"/>
        <v>0.71653768988248989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0.59711474156874</v>
      </c>
      <c r="D8" s="264">
        <f t="shared" si="1"/>
        <v>0.60038999999999088</v>
      </c>
      <c r="E8" s="264">
        <f t="shared" si="1"/>
        <v>1.8420999999999768</v>
      </c>
      <c r="F8" s="264">
        <f t="shared" si="1"/>
        <v>1.2</v>
      </c>
      <c r="G8" s="264">
        <f t="shared" si="1"/>
        <v>40.80022000000001</v>
      </c>
      <c r="H8" s="264">
        <f t="shared" si="1"/>
        <v>48.200048861604159</v>
      </c>
      <c r="I8" s="264">
        <f t="shared" si="1"/>
        <v>52.510959999999969</v>
      </c>
      <c r="J8" s="264">
        <f t="shared" si="1"/>
        <v>66.073090000000107</v>
      </c>
      <c r="K8" s="264">
        <f t="shared" si="1"/>
        <v>29.09823999999988</v>
      </c>
      <c r="L8" s="264">
        <f t="shared" si="1"/>
        <v>23.254159999999946</v>
      </c>
      <c r="M8" s="264">
        <f t="shared" si="1"/>
        <v>26.63105003119362</v>
      </c>
      <c r="N8" s="264">
        <f t="shared" si="1"/>
        <v>24.383096643756062</v>
      </c>
      <c r="O8" s="264">
        <f t="shared" si="1"/>
        <v>25.654886350575339</v>
      </c>
      <c r="P8" s="264">
        <f t="shared" si="1"/>
        <v>28.924027871640735</v>
      </c>
      <c r="Q8" s="264">
        <f t="shared" si="1"/>
        <v>43.11927835167338</v>
      </c>
      <c r="R8" s="264">
        <f t="shared" si="1"/>
        <v>37.129337108850471</v>
      </c>
      <c r="S8" s="264">
        <f t="shared" ref="S8:BA15" si="3">S184-S96</f>
        <v>42.526376526146777</v>
      </c>
      <c r="T8" s="264">
        <f t="shared" si="3"/>
        <v>33.58798784462077</v>
      </c>
      <c r="U8" s="264">
        <f t="shared" si="3"/>
        <v>36.25671195943832</v>
      </c>
      <c r="V8" s="264">
        <f t="shared" si="3"/>
        <v>34.858568980336045</v>
      </c>
      <c r="W8" s="264">
        <f t="shared" si="3"/>
        <v>26.600586298008722</v>
      </c>
      <c r="X8" s="264">
        <f t="shared" si="3"/>
        <v>18.470056083076358</v>
      </c>
      <c r="Y8" s="264">
        <f t="shared" si="3"/>
        <v>17.971194234280528</v>
      </c>
      <c r="Z8" s="264">
        <f t="shared" si="3"/>
        <v>16.461492375355331</v>
      </c>
      <c r="AA8" s="264">
        <f t="shared" si="3"/>
        <v>15.583691100343657</v>
      </c>
      <c r="AB8" s="264">
        <f t="shared" si="3"/>
        <v>13.853471071320662</v>
      </c>
      <c r="AC8" s="264">
        <f t="shared" si="3"/>
        <v>12.255846521897208</v>
      </c>
      <c r="AD8" s="264">
        <f t="shared" si="3"/>
        <v>6.8408050442300556</v>
      </c>
      <c r="AE8" s="264">
        <f t="shared" si="3"/>
        <v>5.9091214673140016</v>
      </c>
      <c r="AF8" s="264">
        <f t="shared" si="3"/>
        <v>5.6503578846493916</v>
      </c>
      <c r="AG8" s="264">
        <f t="shared" si="3"/>
        <v>4.7747751590964889</v>
      </c>
      <c r="AH8" s="264">
        <f t="shared" si="3"/>
        <v>3.0060069660240591</v>
      </c>
      <c r="AI8" s="264">
        <f t="shared" si="3"/>
        <v>2.6270959820155255</v>
      </c>
      <c r="AJ8" s="264">
        <f t="shared" si="3"/>
        <v>1.9296929482225342</v>
      </c>
      <c r="AK8" s="264">
        <f t="shared" si="3"/>
        <v>1.6325381416407225</v>
      </c>
      <c r="AL8" s="264">
        <f t="shared" si="3"/>
        <v>1.4393338483769802</v>
      </c>
      <c r="AM8" s="264">
        <f t="shared" si="3"/>
        <v>1.2887521398985071</v>
      </c>
      <c r="AN8" s="264">
        <f t="shared" si="3"/>
        <v>0.85657226374815842</v>
      </c>
      <c r="AO8" s="264">
        <f t="shared" si="3"/>
        <v>0.75632759477636835</v>
      </c>
      <c r="AP8" s="264">
        <f t="shared" si="3"/>
        <v>0.65966856207258551</v>
      </c>
      <c r="AQ8" s="264">
        <f t="shared" si="3"/>
        <v>0.66045139504496964</v>
      </c>
      <c r="AR8" s="264">
        <f t="shared" si="3"/>
        <v>0.48535234268274058</v>
      </c>
      <c r="AS8" s="264">
        <f t="shared" si="3"/>
        <v>1.7179027983847559</v>
      </c>
      <c r="AT8" s="264">
        <f t="shared" si="3"/>
        <v>2.1852216910569524</v>
      </c>
      <c r="AU8" s="264">
        <f t="shared" si="3"/>
        <v>2.050961031595623</v>
      </c>
      <c r="AV8" s="264">
        <f t="shared" si="3"/>
        <v>1.9829234374773237</v>
      </c>
      <c r="AW8" s="264">
        <f t="shared" si="3"/>
        <v>1.6948671613992392</v>
      </c>
      <c r="AX8" s="264">
        <f t="shared" si="3"/>
        <v>1.4951895464260492</v>
      </c>
      <c r="AY8" s="264">
        <f t="shared" si="3"/>
        <v>1.5997581099078353</v>
      </c>
      <c r="AZ8" s="264">
        <f t="shared" si="3"/>
        <v>1.7506094920461568</v>
      </c>
      <c r="BA8" s="264">
        <f t="shared" si="3"/>
        <v>1.5731026999516398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5.5889939810834104</v>
      </c>
      <c r="I9" s="264">
        <f t="shared" si="1"/>
        <v>2.6008499999999564</v>
      </c>
      <c r="J9" s="264">
        <f t="shared" si="1"/>
        <v>1.85991</v>
      </c>
      <c r="K9" s="264">
        <f t="shared" si="1"/>
        <v>1.1002099999999999</v>
      </c>
      <c r="L9" s="264">
        <f t="shared" si="1"/>
        <v>1.5451299999999999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1.00315276583548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0.69265310021974003</v>
      </c>
      <c r="I10" s="261">
        <f t="shared" si="1"/>
        <v>0.7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2.7228432215534499</v>
      </c>
      <c r="D11" s="261">
        <f t="shared" si="1"/>
        <v>3.4000000000000004</v>
      </c>
      <c r="E11" s="261">
        <f t="shared" si="1"/>
        <v>14.985189999999863</v>
      </c>
      <c r="F11" s="261">
        <f t="shared" si="1"/>
        <v>10.24137</v>
      </c>
      <c r="G11" s="261">
        <f t="shared" si="1"/>
        <v>13.600000000000001</v>
      </c>
      <c r="H11" s="261">
        <f t="shared" si="1"/>
        <v>5.4534438312025966</v>
      </c>
      <c r="I11" s="261">
        <f t="shared" si="1"/>
        <v>6.8513599999999988</v>
      </c>
      <c r="J11" s="261">
        <f t="shared" si="1"/>
        <v>8.2006399999999999</v>
      </c>
      <c r="K11" s="261">
        <f t="shared" si="1"/>
        <v>6.8000000000000007</v>
      </c>
      <c r="L11" s="261">
        <f t="shared" si="1"/>
        <v>4.0995999999999997</v>
      </c>
      <c r="M11" s="261">
        <f t="shared" si="1"/>
        <v>1.3613885046898642</v>
      </c>
      <c r="N11" s="261">
        <f t="shared" si="1"/>
        <v>0.6694907227714163</v>
      </c>
      <c r="O11" s="261">
        <f t="shared" si="1"/>
        <v>0</v>
      </c>
      <c r="P11" s="261">
        <f t="shared" si="1"/>
        <v>0</v>
      </c>
      <c r="Q11" s="261">
        <f t="shared" si="1"/>
        <v>0</v>
      </c>
      <c r="R11" s="261">
        <f t="shared" si="1"/>
        <v>0</v>
      </c>
      <c r="S11" s="261">
        <f t="shared" si="3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</row>
    <row r="12" spans="1:53" x14ac:dyDescent="0.25">
      <c r="A12" s="262" t="s">
        <v>2646</v>
      </c>
      <c r="B12" s="263" t="s">
        <v>2647</v>
      </c>
      <c r="C12" s="264">
        <f t="shared" si="1"/>
        <v>2.7228432215534499</v>
      </c>
      <c r="D12" s="264">
        <f t="shared" si="1"/>
        <v>3.4000000000000004</v>
      </c>
      <c r="E12" s="264">
        <f t="shared" si="1"/>
        <v>14.985189999999863</v>
      </c>
      <c r="F12" s="264">
        <f t="shared" si="1"/>
        <v>10.24137</v>
      </c>
      <c r="G12" s="264">
        <f t="shared" si="1"/>
        <v>13.600000000000001</v>
      </c>
      <c r="H12" s="264">
        <f t="shared" si="1"/>
        <v>5.4534438312025966</v>
      </c>
      <c r="I12" s="264">
        <f t="shared" si="1"/>
        <v>6.8513599999999988</v>
      </c>
      <c r="J12" s="264">
        <f t="shared" si="1"/>
        <v>8.2006399999999999</v>
      </c>
      <c r="K12" s="264">
        <f t="shared" si="1"/>
        <v>6.8000000000000007</v>
      </c>
      <c r="L12" s="264">
        <f t="shared" si="1"/>
        <v>4.0995999999999997</v>
      </c>
      <c r="M12" s="264">
        <f t="shared" si="1"/>
        <v>1.3613885046898642</v>
      </c>
      <c r="N12" s="264">
        <f t="shared" si="1"/>
        <v>0.6694907227714163</v>
      </c>
      <c r="O12" s="264">
        <f t="shared" si="1"/>
        <v>0</v>
      </c>
      <c r="P12" s="264">
        <f t="shared" si="1"/>
        <v>0</v>
      </c>
      <c r="Q12" s="264">
        <f t="shared" si="1"/>
        <v>0</v>
      </c>
      <c r="R12" s="264">
        <f t="shared" si="1"/>
        <v>0</v>
      </c>
      <c r="S12" s="264">
        <f t="shared" si="3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13.208531372645627</v>
      </c>
      <c r="D15" s="258">
        <f t="shared" si="1"/>
        <v>8.6855800000000887</v>
      </c>
      <c r="E15" s="258">
        <f t="shared" si="1"/>
        <v>68.671130000000076</v>
      </c>
      <c r="F15" s="258">
        <f t="shared" si="1"/>
        <v>9.294330000000004</v>
      </c>
      <c r="G15" s="258">
        <f t="shared" si="1"/>
        <v>4.60042999999997</v>
      </c>
      <c r="H15" s="258">
        <f t="shared" si="1"/>
        <v>18.130603302256404</v>
      </c>
      <c r="I15" s="258">
        <f t="shared" si="1"/>
        <v>9.3047200000000014</v>
      </c>
      <c r="J15" s="258">
        <f t="shared" si="1"/>
        <v>3.9004099999999791</v>
      </c>
      <c r="K15" s="258">
        <f t="shared" si="1"/>
        <v>6.3006600000000006</v>
      </c>
      <c r="L15" s="258">
        <f t="shared" si="1"/>
        <v>10.299479999999999</v>
      </c>
      <c r="M15" s="258">
        <f t="shared" si="1"/>
        <v>7.9773989321640091</v>
      </c>
      <c r="N15" s="258">
        <f t="shared" si="1"/>
        <v>4.3005313052270857</v>
      </c>
      <c r="O15" s="258">
        <f t="shared" si="1"/>
        <v>5.4672832299769816</v>
      </c>
      <c r="P15" s="258">
        <f t="shared" si="1"/>
        <v>3.6779664154621803</v>
      </c>
      <c r="Q15" s="258">
        <f t="shared" si="1"/>
        <v>2.3570556477264932</v>
      </c>
      <c r="R15" s="258">
        <f t="shared" si="1"/>
        <v>0.75137663799421273</v>
      </c>
      <c r="S15" s="258">
        <f t="shared" si="3"/>
        <v>0.53879654040536951</v>
      </c>
      <c r="T15" s="258">
        <f t="shared" si="3"/>
        <v>0.61413918913310617</v>
      </c>
      <c r="U15" s="258">
        <f t="shared" si="3"/>
        <v>0.4269444090723567</v>
      </c>
      <c r="V15" s="258">
        <f t="shared" si="3"/>
        <v>0.29300016768014181</v>
      </c>
      <c r="W15" s="258">
        <f t="shared" si="3"/>
        <v>0.29258708087491603</v>
      </c>
      <c r="X15" s="258">
        <f t="shared" si="3"/>
        <v>0.29166787762472768</v>
      </c>
      <c r="Y15" s="258">
        <f t="shared" si="3"/>
        <v>0.22442843864442902</v>
      </c>
      <c r="Z15" s="258">
        <f t="shared" si="3"/>
        <v>0.20083011179378835</v>
      </c>
      <c r="AA15" s="258">
        <f t="shared" si="3"/>
        <v>0.1975176240828885</v>
      </c>
      <c r="AB15" s="258">
        <f t="shared" si="3"/>
        <v>7.6885384569078369E-2</v>
      </c>
      <c r="AC15" s="258">
        <f t="shared" ref="AC15:BA15" si="4">AC191-AC103</f>
        <v>7.1772251043140972E-2</v>
      </c>
      <c r="AD15" s="258">
        <f t="shared" si="4"/>
        <v>6.0498742826000498E-2</v>
      </c>
      <c r="AE15" s="258">
        <f t="shared" si="4"/>
        <v>5.3649046444796671E-2</v>
      </c>
      <c r="AF15" s="258">
        <f t="shared" si="4"/>
        <v>4.2334944699546143E-2</v>
      </c>
      <c r="AG15" s="258">
        <f t="shared" si="4"/>
        <v>4.0973271606851394E-2</v>
      </c>
      <c r="AH15" s="258">
        <f t="shared" si="4"/>
        <v>3.4070931409959419E-2</v>
      </c>
      <c r="AI15" s="258">
        <f t="shared" si="4"/>
        <v>2.6358977217988216E-2</v>
      </c>
      <c r="AJ15" s="258">
        <f t="shared" si="4"/>
        <v>2.1987504177678679E-2</v>
      </c>
      <c r="AK15" s="258">
        <f t="shared" si="4"/>
        <v>1.8531467343859732E-2</v>
      </c>
      <c r="AL15" s="258">
        <f t="shared" si="4"/>
        <v>1.5288154609017847E-2</v>
      </c>
      <c r="AM15" s="258">
        <f t="shared" si="4"/>
        <v>1.0854500487580614E-2</v>
      </c>
      <c r="AN15" s="258">
        <f t="shared" si="4"/>
        <v>6.6528883032116121E-3</v>
      </c>
      <c r="AO15" s="258">
        <f t="shared" si="4"/>
        <v>3.90308474734411E-3</v>
      </c>
      <c r="AP15" s="258">
        <f t="shared" si="4"/>
        <v>3.2276877340052623E-3</v>
      </c>
      <c r="AQ15" s="258">
        <f t="shared" si="4"/>
        <v>2.8430995319721824E-3</v>
      </c>
      <c r="AR15" s="258">
        <f t="shared" si="4"/>
        <v>2.3293173223028897E-3</v>
      </c>
      <c r="AS15" s="258">
        <f t="shared" si="4"/>
        <v>1.6788625294799134E-3</v>
      </c>
      <c r="AT15" s="258">
        <f t="shared" si="4"/>
        <v>1.407526713066858E-3</v>
      </c>
      <c r="AU15" s="258">
        <f t="shared" si="4"/>
        <v>3.4206296994843972E-3</v>
      </c>
      <c r="AV15" s="258">
        <f t="shared" si="4"/>
        <v>3.1376988102930275E-3</v>
      </c>
      <c r="AW15" s="258">
        <f t="shared" si="4"/>
        <v>2.8433877727533441E-3</v>
      </c>
      <c r="AX15" s="258">
        <f t="shared" si="4"/>
        <v>3.5711197277351627E-3</v>
      </c>
      <c r="AY15" s="258">
        <f t="shared" si="4"/>
        <v>3.3465881867495106E-3</v>
      </c>
      <c r="AZ15" s="258">
        <f t="shared" si="4"/>
        <v>3.2338031873765001E-3</v>
      </c>
      <c r="BA15" s="258">
        <f t="shared" si="4"/>
        <v>2.9281650711952619E-3</v>
      </c>
    </row>
    <row r="16" spans="1:53" x14ac:dyDescent="0.25">
      <c r="A16" s="259" t="s">
        <v>2654</v>
      </c>
      <c r="B16" s="260" t="s">
        <v>2655</v>
      </c>
      <c r="C16" s="261">
        <f t="shared" si="1"/>
        <v>8.1207936772318572</v>
      </c>
      <c r="D16" s="261">
        <f t="shared" si="1"/>
        <v>8.1994700000000886</v>
      </c>
      <c r="E16" s="261">
        <f t="shared" si="1"/>
        <v>67.814060000000055</v>
      </c>
      <c r="F16" s="261">
        <f t="shared" si="1"/>
        <v>2.6999999999999997</v>
      </c>
      <c r="G16" s="261">
        <f t="shared" si="1"/>
        <v>3.8004000000000002</v>
      </c>
      <c r="H16" s="261">
        <f t="shared" si="1"/>
        <v>18.130603302256404</v>
      </c>
      <c r="I16" s="261">
        <f t="shared" si="1"/>
        <v>9.3047200000000014</v>
      </c>
      <c r="J16" s="261">
        <f t="shared" si="1"/>
        <v>3.30037</v>
      </c>
      <c r="K16" s="261">
        <f t="shared" si="1"/>
        <v>5.2994699999999995</v>
      </c>
      <c r="L16" s="261">
        <f t="shared" si="1"/>
        <v>10.09948</v>
      </c>
      <c r="M16" s="261">
        <f t="shared" si="1"/>
        <v>6.54432355239903</v>
      </c>
      <c r="N16" s="261">
        <f t="shared" si="1"/>
        <v>4.3005313052270857</v>
      </c>
      <c r="O16" s="261">
        <f t="shared" si="1"/>
        <v>5.4672832299769816</v>
      </c>
      <c r="P16" s="261">
        <f t="shared" si="1"/>
        <v>3.2000725529207168</v>
      </c>
      <c r="Q16" s="261">
        <f t="shared" si="1"/>
        <v>2.3570556477264932</v>
      </c>
      <c r="R16" s="261">
        <f t="shared" si="1"/>
        <v>0.75137663799421273</v>
      </c>
      <c r="S16" s="261">
        <f t="shared" ref="S16:BA18" si="5">S192-S104</f>
        <v>0.53879654040536951</v>
      </c>
      <c r="T16" s="261">
        <f t="shared" si="5"/>
        <v>0.61413918913310617</v>
      </c>
      <c r="U16" s="261">
        <f t="shared" si="5"/>
        <v>0.4269444090723567</v>
      </c>
      <c r="V16" s="261">
        <f t="shared" si="5"/>
        <v>0.29300016768014181</v>
      </c>
      <c r="W16" s="261">
        <f t="shared" si="5"/>
        <v>0.29258708087491603</v>
      </c>
      <c r="X16" s="261">
        <f t="shared" si="5"/>
        <v>0.29166787762472768</v>
      </c>
      <c r="Y16" s="261">
        <f t="shared" si="5"/>
        <v>0.22442843864442902</v>
      </c>
      <c r="Z16" s="261">
        <f t="shared" si="5"/>
        <v>0.20083011179378835</v>
      </c>
      <c r="AA16" s="261">
        <f t="shared" si="5"/>
        <v>0.1975176240828885</v>
      </c>
      <c r="AB16" s="261">
        <f t="shared" si="5"/>
        <v>7.6885384569078369E-2</v>
      </c>
      <c r="AC16" s="261">
        <f t="shared" si="5"/>
        <v>7.1772251043140972E-2</v>
      </c>
      <c r="AD16" s="261">
        <f t="shared" si="5"/>
        <v>6.0498742826000498E-2</v>
      </c>
      <c r="AE16" s="261">
        <f t="shared" si="5"/>
        <v>5.3649046444796671E-2</v>
      </c>
      <c r="AF16" s="261">
        <f t="shared" si="5"/>
        <v>4.2334944699546143E-2</v>
      </c>
      <c r="AG16" s="261">
        <f t="shared" si="5"/>
        <v>4.0973271606851394E-2</v>
      </c>
      <c r="AH16" s="261">
        <f t="shared" si="5"/>
        <v>3.4070931409959419E-2</v>
      </c>
      <c r="AI16" s="261">
        <f t="shared" si="5"/>
        <v>2.6358977217988216E-2</v>
      </c>
      <c r="AJ16" s="261">
        <f t="shared" si="5"/>
        <v>2.1987504177678679E-2</v>
      </c>
      <c r="AK16" s="261">
        <f t="shared" si="5"/>
        <v>1.8531467343859732E-2</v>
      </c>
      <c r="AL16" s="261">
        <f t="shared" si="5"/>
        <v>1.5288154609017847E-2</v>
      </c>
      <c r="AM16" s="261">
        <f t="shared" si="5"/>
        <v>1.0854500487580614E-2</v>
      </c>
      <c r="AN16" s="261">
        <f t="shared" si="5"/>
        <v>6.6528883032116121E-3</v>
      </c>
      <c r="AO16" s="261">
        <f t="shared" si="5"/>
        <v>3.90308474734411E-3</v>
      </c>
      <c r="AP16" s="261">
        <f t="shared" si="5"/>
        <v>3.2276877340052623E-3</v>
      </c>
      <c r="AQ16" s="261">
        <f t="shared" si="5"/>
        <v>2.8430995319721824E-3</v>
      </c>
      <c r="AR16" s="261">
        <f t="shared" si="5"/>
        <v>2.3293173223028897E-3</v>
      </c>
      <c r="AS16" s="261">
        <f t="shared" si="5"/>
        <v>1.6788625294799134E-3</v>
      </c>
      <c r="AT16" s="261">
        <f t="shared" si="5"/>
        <v>1.407526713066858E-3</v>
      </c>
      <c r="AU16" s="261">
        <f t="shared" si="5"/>
        <v>3.4206296994843972E-3</v>
      </c>
      <c r="AV16" s="261">
        <f t="shared" si="5"/>
        <v>3.1376988102930275E-3</v>
      </c>
      <c r="AW16" s="261">
        <f t="shared" si="5"/>
        <v>2.8433877727533441E-3</v>
      </c>
      <c r="AX16" s="261">
        <f t="shared" si="5"/>
        <v>3.5711197277351627E-3</v>
      </c>
      <c r="AY16" s="261">
        <f t="shared" si="5"/>
        <v>3.3465881867495106E-3</v>
      </c>
      <c r="AZ16" s="261">
        <f t="shared" si="5"/>
        <v>3.2338031873765001E-3</v>
      </c>
      <c r="BA16" s="261">
        <f t="shared" si="5"/>
        <v>2.9281650711952619E-3</v>
      </c>
    </row>
    <row r="17" spans="1:53" x14ac:dyDescent="0.25">
      <c r="A17" s="259" t="s">
        <v>2656</v>
      </c>
      <c r="B17" s="260" t="s">
        <v>2657</v>
      </c>
      <c r="C17" s="261">
        <f t="shared" si="1"/>
        <v>4.6100459021587792</v>
      </c>
      <c r="D17" s="261">
        <f t="shared" si="1"/>
        <v>0.48611000000000004</v>
      </c>
      <c r="E17" s="261">
        <f t="shared" si="1"/>
        <v>0.85707</v>
      </c>
      <c r="F17" s="261">
        <f t="shared" si="1"/>
        <v>6.5943300000000011</v>
      </c>
      <c r="G17" s="261">
        <f t="shared" si="1"/>
        <v>0.80002999999996971</v>
      </c>
      <c r="H17" s="261">
        <f t="shared" si="1"/>
        <v>0</v>
      </c>
      <c r="I17" s="261">
        <f t="shared" si="1"/>
        <v>0</v>
      </c>
      <c r="J17" s="261">
        <f t="shared" si="1"/>
        <v>0.60003999999997859</v>
      </c>
      <c r="K17" s="261">
        <f t="shared" si="1"/>
        <v>1.00119</v>
      </c>
      <c r="L17" s="261">
        <f t="shared" si="1"/>
        <v>0.19999999999999996</v>
      </c>
      <c r="M17" s="261">
        <f t="shared" si="1"/>
        <v>1.4330753797649798</v>
      </c>
      <c r="N17" s="261">
        <f t="shared" si="1"/>
        <v>0</v>
      </c>
      <c r="O17" s="261">
        <f t="shared" si="1"/>
        <v>0</v>
      </c>
      <c r="P17" s="261">
        <f t="shared" si="1"/>
        <v>0.47789386254146399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0.47769179325499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3.01389</v>
      </c>
      <c r="E20" s="258">
        <f t="shared" si="6"/>
        <v>0</v>
      </c>
      <c r="F20" s="258">
        <f t="shared" si="6"/>
        <v>0.60058000000000789</v>
      </c>
      <c r="G20" s="258">
        <f t="shared" si="6"/>
        <v>0.6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321.41895851285904</v>
      </c>
      <c r="D21" s="255">
        <f t="shared" si="6"/>
        <v>194.48482999999996</v>
      </c>
      <c r="E21" s="255">
        <f t="shared" si="6"/>
        <v>110.78738999999996</v>
      </c>
      <c r="F21" s="255">
        <f t="shared" si="6"/>
        <v>182.49517</v>
      </c>
      <c r="G21" s="255">
        <f t="shared" si="6"/>
        <v>308.50010000000003</v>
      </c>
      <c r="H21" s="255">
        <f t="shared" si="6"/>
        <v>188.49718161841983</v>
      </c>
      <c r="I21" s="255">
        <f t="shared" si="6"/>
        <v>170.60998000000004</v>
      </c>
      <c r="J21" s="255">
        <f t="shared" si="6"/>
        <v>115.60447999999997</v>
      </c>
      <c r="K21" s="255">
        <f t="shared" si="6"/>
        <v>97.400299999999987</v>
      </c>
      <c r="L21" s="255">
        <f t="shared" si="6"/>
        <v>44.300719999999991</v>
      </c>
      <c r="M21" s="255">
        <f t="shared" si="6"/>
        <v>60.308304302257149</v>
      </c>
      <c r="N21" s="255">
        <f t="shared" si="6"/>
        <v>44.592013742537176</v>
      </c>
      <c r="O21" s="255">
        <f t="shared" si="6"/>
        <v>57.490153024011626</v>
      </c>
      <c r="P21" s="255">
        <f t="shared" si="6"/>
        <v>52.809486272369043</v>
      </c>
      <c r="Q21" s="255">
        <f t="shared" si="6"/>
        <v>47.434795070220666</v>
      </c>
      <c r="R21" s="255">
        <f t="shared" si="6"/>
        <v>56.582626767036416</v>
      </c>
      <c r="S21" s="255">
        <f t="shared" si="6"/>
        <v>52.787888599695812</v>
      </c>
      <c r="T21" s="255">
        <f t="shared" si="6"/>
        <v>46.389685842068943</v>
      </c>
      <c r="U21" s="255">
        <f t="shared" si="6"/>
        <v>42.536225441555629</v>
      </c>
      <c r="V21" s="255">
        <f t="shared" si="6"/>
        <v>38.870296624579531</v>
      </c>
      <c r="W21" s="255">
        <f t="shared" si="6"/>
        <v>35.545001256774015</v>
      </c>
      <c r="X21" s="255">
        <f t="shared" si="6"/>
        <v>32.23189161572482</v>
      </c>
      <c r="Y21" s="255">
        <f t="shared" si="6"/>
        <v>29.18238281751962</v>
      </c>
      <c r="Z21" s="255">
        <f t="shared" si="6"/>
        <v>26.083440529063644</v>
      </c>
      <c r="AA21" s="255">
        <f t="shared" si="6"/>
        <v>23.468139234799942</v>
      </c>
      <c r="AB21" s="255">
        <f t="shared" si="6"/>
        <v>21.164703993798337</v>
      </c>
      <c r="AC21" s="255">
        <f t="shared" si="6"/>
        <v>19.067568615017453</v>
      </c>
      <c r="AD21" s="255">
        <f t="shared" si="6"/>
        <v>16.651009529408263</v>
      </c>
      <c r="AE21" s="255">
        <f t="shared" si="6"/>
        <v>14.808346613382138</v>
      </c>
      <c r="AF21" s="255">
        <f t="shared" si="6"/>
        <v>13.38479021359257</v>
      </c>
      <c r="AG21" s="255">
        <f t="shared" si="6"/>
        <v>11.918470913548633</v>
      </c>
      <c r="AH21" s="255">
        <f t="shared" si="6"/>
        <v>10.650579408710605</v>
      </c>
      <c r="AI21" s="255">
        <f t="shared" si="6"/>
        <v>9.6138474401644096</v>
      </c>
      <c r="AJ21" s="255">
        <f t="shared" si="6"/>
        <v>8.4841035328053991</v>
      </c>
      <c r="AK21" s="255">
        <f t="shared" si="6"/>
        <v>7.6514423968845255</v>
      </c>
      <c r="AL21" s="255">
        <f t="shared" si="6"/>
        <v>6.9173971389442226</v>
      </c>
      <c r="AM21" s="255">
        <f t="shared" si="6"/>
        <v>6.2772639321142476</v>
      </c>
      <c r="AN21" s="255">
        <f t="shared" si="6"/>
        <v>5.6608692735163393</v>
      </c>
      <c r="AO21" s="255">
        <f t="shared" si="6"/>
        <v>5.1232772847731667</v>
      </c>
      <c r="AP21" s="255">
        <f t="shared" si="6"/>
        <v>4.6375525564768294</v>
      </c>
      <c r="AQ21" s="255">
        <f t="shared" si="6"/>
        <v>4.195296564073554</v>
      </c>
      <c r="AR21" s="255">
        <f t="shared" si="6"/>
        <v>3.7805924497726022</v>
      </c>
      <c r="AS21" s="255">
        <f t="shared" si="6"/>
        <v>3.4181835519320698</v>
      </c>
      <c r="AT21" s="255">
        <f t="shared" si="6"/>
        <v>3.0485700702095269</v>
      </c>
      <c r="AU21" s="255">
        <f t="shared" si="6"/>
        <v>2.7396746214281955</v>
      </c>
      <c r="AV21" s="255">
        <f t="shared" si="6"/>
        <v>2.4838739149950877</v>
      </c>
      <c r="AW21" s="255">
        <f t="shared" si="6"/>
        <v>2.2471509147097479</v>
      </c>
      <c r="AX21" s="255">
        <f t="shared" si="6"/>
        <v>1.934110888794069</v>
      </c>
      <c r="AY21" s="255">
        <f t="shared" si="6"/>
        <v>1.7064324684017238</v>
      </c>
      <c r="AZ21" s="255">
        <f t="shared" si="6"/>
        <v>1.5396672110527538</v>
      </c>
      <c r="BA21" s="255">
        <f t="shared" si="6"/>
        <v>1.3682749658608109</v>
      </c>
    </row>
    <row r="22" spans="1:53" x14ac:dyDescent="0.25">
      <c r="A22" s="256" t="s">
        <v>2666</v>
      </c>
      <c r="B22" s="257" t="s">
        <v>2667</v>
      </c>
      <c r="C22" s="258">
        <f t="shared" si="6"/>
        <v>96.0421755027036</v>
      </c>
      <c r="D22" s="258">
        <f t="shared" si="6"/>
        <v>42.396139999999995</v>
      </c>
      <c r="E22" s="258">
        <f t="shared" si="6"/>
        <v>58.094929999999998</v>
      </c>
      <c r="F22" s="258">
        <f t="shared" si="6"/>
        <v>75.948889999999992</v>
      </c>
      <c r="G22" s="258">
        <f t="shared" si="6"/>
        <v>76.900110000000041</v>
      </c>
      <c r="H22" s="258">
        <f t="shared" si="6"/>
        <v>77.505493455622471</v>
      </c>
      <c r="I22" s="258">
        <f t="shared" si="6"/>
        <v>79.599999999999994</v>
      </c>
      <c r="J22" s="258">
        <f t="shared" si="6"/>
        <v>5.1104300000000009</v>
      </c>
      <c r="K22" s="258">
        <f t="shared" si="6"/>
        <v>26.7</v>
      </c>
      <c r="L22" s="258">
        <f t="shared" si="6"/>
        <v>0</v>
      </c>
      <c r="M22" s="258">
        <f t="shared" si="6"/>
        <v>6.4247983817818799</v>
      </c>
      <c r="N22" s="258">
        <f t="shared" si="6"/>
        <v>1.0509219451609799</v>
      </c>
      <c r="O22" s="258">
        <f t="shared" si="6"/>
        <v>1.0270631222599449</v>
      </c>
      <c r="P22" s="258">
        <f t="shared" si="6"/>
        <v>10.270373554982301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96.0421755027036</v>
      </c>
      <c r="D23" s="261">
        <f t="shared" si="6"/>
        <v>42.396139999999995</v>
      </c>
      <c r="E23" s="261">
        <f t="shared" si="6"/>
        <v>58.094929999999998</v>
      </c>
      <c r="F23" s="261">
        <f t="shared" si="6"/>
        <v>75.948889999999992</v>
      </c>
      <c r="G23" s="261">
        <f t="shared" si="6"/>
        <v>76.900110000000041</v>
      </c>
      <c r="H23" s="261">
        <f t="shared" si="6"/>
        <v>77.505493455622471</v>
      </c>
      <c r="I23" s="261">
        <f t="shared" si="6"/>
        <v>79.599999999999994</v>
      </c>
      <c r="J23" s="261">
        <f t="shared" si="6"/>
        <v>5.1104300000000009</v>
      </c>
      <c r="K23" s="261">
        <f t="shared" si="6"/>
        <v>26.7</v>
      </c>
      <c r="L23" s="261">
        <f t="shared" si="6"/>
        <v>0</v>
      </c>
      <c r="M23" s="261">
        <f t="shared" si="6"/>
        <v>6.4247983817818799</v>
      </c>
      <c r="N23" s="261">
        <f t="shared" si="6"/>
        <v>1.0509219451609799</v>
      </c>
      <c r="O23" s="261">
        <f t="shared" si="6"/>
        <v>1.0270631222599449</v>
      </c>
      <c r="P23" s="261">
        <f t="shared" si="6"/>
        <v>10.270373554982301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96.0421755027036</v>
      </c>
      <c r="D24" s="264">
        <f t="shared" si="7"/>
        <v>42.396139999999995</v>
      </c>
      <c r="E24" s="264">
        <f t="shared" si="7"/>
        <v>49.781349999999989</v>
      </c>
      <c r="F24" s="264">
        <f t="shared" si="7"/>
        <v>75.948889999999992</v>
      </c>
      <c r="G24" s="264">
        <f t="shared" si="7"/>
        <v>68.500100000000032</v>
      </c>
      <c r="H24" s="264">
        <f t="shared" si="7"/>
        <v>70.340116556797611</v>
      </c>
      <c r="I24" s="264">
        <f t="shared" si="7"/>
        <v>73.599999999999994</v>
      </c>
      <c r="J24" s="264">
        <f t="shared" si="7"/>
        <v>5.1104300000000009</v>
      </c>
      <c r="K24" s="264">
        <f t="shared" si="7"/>
        <v>12.399999999999999</v>
      </c>
      <c r="L24" s="264">
        <f t="shared" si="7"/>
        <v>0</v>
      </c>
      <c r="M24" s="264">
        <f t="shared" si="7"/>
        <v>5.2544819479257017</v>
      </c>
      <c r="N24" s="264">
        <f t="shared" si="7"/>
        <v>1.0509219451609799</v>
      </c>
      <c r="O24" s="264">
        <f t="shared" si="7"/>
        <v>1.0270631222599449</v>
      </c>
      <c r="P24" s="264">
        <f t="shared" si="7"/>
        <v>10.270373554982301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8.31358</v>
      </c>
      <c r="F25" s="264">
        <f t="shared" si="7"/>
        <v>0</v>
      </c>
      <c r="G25" s="264">
        <f t="shared" si="7"/>
        <v>8.40001</v>
      </c>
      <c r="H25" s="264">
        <f t="shared" si="7"/>
        <v>7.1653768988248787</v>
      </c>
      <c r="I25" s="264">
        <f t="shared" si="7"/>
        <v>6</v>
      </c>
      <c r="J25" s="264">
        <f t="shared" si="7"/>
        <v>0</v>
      </c>
      <c r="K25" s="264">
        <f t="shared" si="7"/>
        <v>14.299999999999999</v>
      </c>
      <c r="L25" s="264">
        <f t="shared" si="7"/>
        <v>0</v>
      </c>
      <c r="M25" s="264">
        <f t="shared" si="7"/>
        <v>1.1703164338561789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225.37678301015546</v>
      </c>
      <c r="D30" s="258">
        <f t="shared" si="8"/>
        <v>152.08868999999999</v>
      </c>
      <c r="E30" s="258">
        <f t="shared" si="8"/>
        <v>52.692459999999976</v>
      </c>
      <c r="F30" s="258">
        <f t="shared" si="8"/>
        <v>106.54628</v>
      </c>
      <c r="G30" s="258">
        <f t="shared" si="8"/>
        <v>231.59998999999999</v>
      </c>
      <c r="H30" s="258">
        <f t="shared" si="8"/>
        <v>110.99168816279736</v>
      </c>
      <c r="I30" s="258">
        <f t="shared" si="8"/>
        <v>91.009980000000013</v>
      </c>
      <c r="J30" s="258">
        <f t="shared" si="8"/>
        <v>110.49404999999996</v>
      </c>
      <c r="K30" s="258">
        <f t="shared" si="8"/>
        <v>70.700299999999999</v>
      </c>
      <c r="L30" s="258">
        <f t="shared" si="8"/>
        <v>44.300719999999991</v>
      </c>
      <c r="M30" s="258">
        <f t="shared" si="8"/>
        <v>53.883505920475272</v>
      </c>
      <c r="N30" s="258">
        <f t="shared" si="8"/>
        <v>43.541091797376197</v>
      </c>
      <c r="O30" s="258">
        <f t="shared" si="8"/>
        <v>56.46308990175168</v>
      </c>
      <c r="P30" s="258">
        <f t="shared" si="8"/>
        <v>42.539112717386736</v>
      </c>
      <c r="Q30" s="258">
        <f t="shared" si="8"/>
        <v>47.434795070220666</v>
      </c>
      <c r="R30" s="258">
        <f t="shared" si="8"/>
        <v>56.582626767036416</v>
      </c>
      <c r="S30" s="258">
        <f t="shared" si="8"/>
        <v>52.787888599695812</v>
      </c>
      <c r="T30" s="258">
        <f t="shared" si="8"/>
        <v>46.389685842068943</v>
      </c>
      <c r="U30" s="258">
        <f t="shared" si="8"/>
        <v>42.536225441555629</v>
      </c>
      <c r="V30" s="258">
        <f t="shared" si="8"/>
        <v>38.870296624579531</v>
      </c>
      <c r="W30" s="258">
        <f t="shared" si="8"/>
        <v>35.545001256774015</v>
      </c>
      <c r="X30" s="258">
        <f t="shared" si="8"/>
        <v>32.23189161572482</v>
      </c>
      <c r="Y30" s="258">
        <f t="shared" si="8"/>
        <v>29.18238281751962</v>
      </c>
      <c r="Z30" s="258">
        <f t="shared" si="8"/>
        <v>26.083440529063644</v>
      </c>
      <c r="AA30" s="258">
        <f t="shared" si="8"/>
        <v>23.468139234799942</v>
      </c>
      <c r="AB30" s="258">
        <f t="shared" si="8"/>
        <v>21.164703993798337</v>
      </c>
      <c r="AC30" s="258">
        <f t="shared" si="8"/>
        <v>19.067568615017453</v>
      </c>
      <c r="AD30" s="258">
        <f t="shared" si="8"/>
        <v>16.651009529408263</v>
      </c>
      <c r="AE30" s="258">
        <f t="shared" si="8"/>
        <v>14.808346613382138</v>
      </c>
      <c r="AF30" s="258">
        <f t="shared" si="8"/>
        <v>13.38479021359257</v>
      </c>
      <c r="AG30" s="258">
        <f t="shared" si="8"/>
        <v>11.918470913548633</v>
      </c>
      <c r="AH30" s="258">
        <f t="shared" si="8"/>
        <v>10.650579408710605</v>
      </c>
      <c r="AI30" s="258">
        <f t="shared" si="8"/>
        <v>9.6138474401644096</v>
      </c>
      <c r="AJ30" s="258">
        <f t="shared" si="8"/>
        <v>8.4841035328053991</v>
      </c>
      <c r="AK30" s="258">
        <f t="shared" si="8"/>
        <v>7.6514423968845255</v>
      </c>
      <c r="AL30" s="258">
        <f t="shared" si="8"/>
        <v>6.9173971389442226</v>
      </c>
      <c r="AM30" s="258">
        <f t="shared" si="8"/>
        <v>6.2772639321142476</v>
      </c>
      <c r="AN30" s="258">
        <f t="shared" si="8"/>
        <v>5.6608692735163393</v>
      </c>
      <c r="AO30" s="258">
        <f t="shared" si="8"/>
        <v>5.1232772847731667</v>
      </c>
      <c r="AP30" s="258">
        <f t="shared" si="8"/>
        <v>4.6375525564768294</v>
      </c>
      <c r="AQ30" s="258">
        <f t="shared" si="8"/>
        <v>4.195296564073554</v>
      </c>
      <c r="AR30" s="258">
        <f t="shared" si="8"/>
        <v>3.7805924497726022</v>
      </c>
      <c r="AS30" s="258">
        <f t="shared" si="8"/>
        <v>3.4181835519320698</v>
      </c>
      <c r="AT30" s="258">
        <f t="shared" si="8"/>
        <v>3.0485700702095269</v>
      </c>
      <c r="AU30" s="258">
        <f t="shared" si="8"/>
        <v>2.7396746214281955</v>
      </c>
      <c r="AV30" s="258">
        <f t="shared" si="8"/>
        <v>2.4838739149950877</v>
      </c>
      <c r="AW30" s="258">
        <f t="shared" si="8"/>
        <v>2.2471509147097479</v>
      </c>
      <c r="AX30" s="258">
        <f t="shared" si="8"/>
        <v>1.934110888794069</v>
      </c>
      <c r="AY30" s="258">
        <f t="shared" si="8"/>
        <v>1.7064324684017238</v>
      </c>
      <c r="AZ30" s="258">
        <f t="shared" si="8"/>
        <v>1.5396672110527538</v>
      </c>
      <c r="BA30" s="258">
        <f t="shared" si="8"/>
        <v>1.3682749658608109</v>
      </c>
    </row>
    <row r="31" spans="1:53" x14ac:dyDescent="0.25">
      <c r="A31" s="259" t="s">
        <v>2684</v>
      </c>
      <c r="B31" s="260" t="s">
        <v>2685</v>
      </c>
      <c r="C31" s="261">
        <f t="shared" si="8"/>
        <v>28.900353491926996</v>
      </c>
      <c r="D31" s="261">
        <f t="shared" si="8"/>
        <v>24.997329999999998</v>
      </c>
      <c r="E31" s="261">
        <f t="shared" si="8"/>
        <v>30.197419999999997</v>
      </c>
      <c r="F31" s="261">
        <f t="shared" si="8"/>
        <v>27.597479999999994</v>
      </c>
      <c r="G31" s="261">
        <f t="shared" si="8"/>
        <v>37.099620000000009</v>
      </c>
      <c r="H31" s="261">
        <f t="shared" si="8"/>
        <v>38.90799656061904</v>
      </c>
      <c r="I31" s="261">
        <f t="shared" si="8"/>
        <v>30.20261</v>
      </c>
      <c r="J31" s="261">
        <f t="shared" si="8"/>
        <v>36.799999999999997</v>
      </c>
      <c r="K31" s="261">
        <f t="shared" si="8"/>
        <v>43.4</v>
      </c>
      <c r="L31" s="261">
        <f t="shared" si="8"/>
        <v>32.799999999999997</v>
      </c>
      <c r="M31" s="261">
        <f t="shared" si="8"/>
        <v>43.350530237890467</v>
      </c>
      <c r="N31" s="261">
        <f t="shared" si="8"/>
        <v>39.409572943536794</v>
      </c>
      <c r="O31" s="261">
        <f t="shared" si="8"/>
        <v>47.29148753224419</v>
      </c>
      <c r="P31" s="261">
        <f t="shared" si="8"/>
        <v>39.409572943536794</v>
      </c>
      <c r="Q31" s="261">
        <f t="shared" si="8"/>
        <v>43.350530237890503</v>
      </c>
      <c r="R31" s="261">
        <f t="shared" si="8"/>
        <v>52.546097258049109</v>
      </c>
      <c r="S31" s="261">
        <f t="shared" si="8"/>
        <v>49.019566710069377</v>
      </c>
      <c r="T31" s="261">
        <f t="shared" si="8"/>
        <v>42.853809203367057</v>
      </c>
      <c r="U31" s="261">
        <f t="shared" si="8"/>
        <v>39.255922806050258</v>
      </c>
      <c r="V31" s="261">
        <f t="shared" si="8"/>
        <v>35.835136780015233</v>
      </c>
      <c r="W31" s="261">
        <f t="shared" si="8"/>
        <v>32.759986189891833</v>
      </c>
      <c r="X31" s="261">
        <f t="shared" si="8"/>
        <v>29.702757589830213</v>
      </c>
      <c r="Y31" s="261">
        <f t="shared" si="8"/>
        <v>26.884401338570232</v>
      </c>
      <c r="Z31" s="261">
        <f t="shared" si="8"/>
        <v>23.997130476361082</v>
      </c>
      <c r="AA31" s="261">
        <f t="shared" si="8"/>
        <v>21.577409611592454</v>
      </c>
      <c r="AB31" s="261">
        <f t="shared" si="8"/>
        <v>19.453914555896404</v>
      </c>
      <c r="AC31" s="261">
        <f t="shared" si="8"/>
        <v>17.519815294309542</v>
      </c>
      <c r="AD31" s="261">
        <f t="shared" si="8"/>
        <v>15.252090199292299</v>
      </c>
      <c r="AE31" s="261">
        <f t="shared" si="8"/>
        <v>13.542580492824976</v>
      </c>
      <c r="AF31" s="261">
        <f t="shared" si="8"/>
        <v>12.237474396199818</v>
      </c>
      <c r="AG31" s="261">
        <f t="shared" si="8"/>
        <v>10.879427265403685</v>
      </c>
      <c r="AH31" s="261">
        <f t="shared" si="8"/>
        <v>9.7116870700799343</v>
      </c>
      <c r="AI31" s="261">
        <f t="shared" si="8"/>
        <v>8.7644297011679164</v>
      </c>
      <c r="AJ31" s="261">
        <f t="shared" si="8"/>
        <v>7.7165264062082803</v>
      </c>
      <c r="AK31" s="261">
        <f t="shared" si="8"/>
        <v>6.9588499625051421</v>
      </c>
      <c r="AL31" s="261">
        <f t="shared" si="8"/>
        <v>6.2940613916603398</v>
      </c>
      <c r="AM31" s="261">
        <f t="shared" si="8"/>
        <v>5.7161197617077333</v>
      </c>
      <c r="AN31" s="261">
        <f t="shared" si="8"/>
        <v>5.1564162779838005</v>
      </c>
      <c r="AO31" s="261">
        <f t="shared" si="8"/>
        <v>4.6706489023082156</v>
      </c>
      <c r="AP31" s="261">
        <f t="shared" si="8"/>
        <v>4.2316976191094433</v>
      </c>
      <c r="AQ31" s="261">
        <f t="shared" si="8"/>
        <v>3.831896621534074</v>
      </c>
      <c r="AR31" s="261">
        <f t="shared" si="8"/>
        <v>3.4557492545615056</v>
      </c>
      <c r="AS31" s="261">
        <f t="shared" si="8"/>
        <v>3.1279476429978974</v>
      </c>
      <c r="AT31" s="261">
        <f t="shared" si="8"/>
        <v>2.7888252754395486</v>
      </c>
      <c r="AU31" s="261">
        <f t="shared" si="8"/>
        <v>2.5079986341600651</v>
      </c>
      <c r="AV31" s="261">
        <f t="shared" si="8"/>
        <v>2.2773582929096561</v>
      </c>
      <c r="AW31" s="261">
        <f t="shared" si="8"/>
        <v>2.0631818166679623</v>
      </c>
      <c r="AX31" s="261">
        <f t="shared" si="8"/>
        <v>1.77028371956818</v>
      </c>
      <c r="AY31" s="261">
        <f t="shared" si="8"/>
        <v>1.5607674985427393</v>
      </c>
      <c r="AZ31" s="261">
        <f t="shared" si="8"/>
        <v>1.4100467583103373</v>
      </c>
      <c r="BA31" s="261">
        <f t="shared" si="8"/>
        <v>1.25297896305459</v>
      </c>
    </row>
    <row r="32" spans="1:53" x14ac:dyDescent="0.25">
      <c r="A32" s="262" t="s">
        <v>2686</v>
      </c>
      <c r="B32" s="263" t="s">
        <v>2687</v>
      </c>
      <c r="C32" s="264">
        <f t="shared" si="8"/>
        <v>28.900353491926996</v>
      </c>
      <c r="D32" s="264">
        <f t="shared" si="8"/>
        <v>24.997329999999998</v>
      </c>
      <c r="E32" s="264">
        <f t="shared" si="8"/>
        <v>30.197419999999997</v>
      </c>
      <c r="F32" s="264">
        <f t="shared" si="8"/>
        <v>27.597479999999994</v>
      </c>
      <c r="G32" s="264">
        <f t="shared" si="8"/>
        <v>37.099620000000009</v>
      </c>
      <c r="H32" s="264">
        <f t="shared" si="8"/>
        <v>38.90799656061904</v>
      </c>
      <c r="I32" s="264">
        <f t="shared" si="8"/>
        <v>30.20261</v>
      </c>
      <c r="J32" s="264">
        <f t="shared" si="8"/>
        <v>36.799999999999997</v>
      </c>
      <c r="K32" s="264">
        <f t="shared" si="8"/>
        <v>43.4</v>
      </c>
      <c r="L32" s="264">
        <f t="shared" si="8"/>
        <v>32.799999999999997</v>
      </c>
      <c r="M32" s="264">
        <f t="shared" si="8"/>
        <v>43.350530237890467</v>
      </c>
      <c r="N32" s="264">
        <f t="shared" si="8"/>
        <v>39.409572943536794</v>
      </c>
      <c r="O32" s="264">
        <f t="shared" si="8"/>
        <v>47.29148753224419</v>
      </c>
      <c r="P32" s="264">
        <f t="shared" si="8"/>
        <v>39.409572943536794</v>
      </c>
      <c r="Q32" s="264">
        <f t="shared" si="8"/>
        <v>43.350530237890503</v>
      </c>
      <c r="R32" s="264">
        <f t="shared" si="8"/>
        <v>52.546097258049109</v>
      </c>
      <c r="S32" s="264">
        <f t="shared" si="8"/>
        <v>49.019566710069377</v>
      </c>
      <c r="T32" s="264">
        <f t="shared" si="8"/>
        <v>42.853809203367057</v>
      </c>
      <c r="U32" s="264">
        <f t="shared" si="8"/>
        <v>39.255922806050258</v>
      </c>
      <c r="V32" s="264">
        <f t="shared" si="8"/>
        <v>35.835136780015233</v>
      </c>
      <c r="W32" s="264">
        <f t="shared" si="8"/>
        <v>32.759986189891833</v>
      </c>
      <c r="X32" s="264">
        <f t="shared" si="8"/>
        <v>29.702757589830213</v>
      </c>
      <c r="Y32" s="264">
        <f t="shared" si="8"/>
        <v>26.884401338570232</v>
      </c>
      <c r="Z32" s="264">
        <f t="shared" si="8"/>
        <v>23.997130476361082</v>
      </c>
      <c r="AA32" s="264">
        <f t="shared" si="8"/>
        <v>21.577409611592454</v>
      </c>
      <c r="AB32" s="264">
        <f t="shared" si="8"/>
        <v>19.453914555896404</v>
      </c>
      <c r="AC32" s="264">
        <f t="shared" si="8"/>
        <v>17.519815294309542</v>
      </c>
      <c r="AD32" s="264">
        <f t="shared" si="8"/>
        <v>15.252090199292299</v>
      </c>
      <c r="AE32" s="264">
        <f t="shared" si="8"/>
        <v>13.542580492824976</v>
      </c>
      <c r="AF32" s="264">
        <f t="shared" si="8"/>
        <v>12.237474396199818</v>
      </c>
      <c r="AG32" s="264">
        <f t="shared" si="8"/>
        <v>10.879427265403685</v>
      </c>
      <c r="AH32" s="264">
        <f t="shared" si="8"/>
        <v>9.7116870700799343</v>
      </c>
      <c r="AI32" s="264">
        <f t="shared" si="8"/>
        <v>8.7644297011679164</v>
      </c>
      <c r="AJ32" s="264">
        <f t="shared" si="8"/>
        <v>7.7165264062082803</v>
      </c>
      <c r="AK32" s="264">
        <f t="shared" si="8"/>
        <v>6.9588499625051421</v>
      </c>
      <c r="AL32" s="264">
        <f t="shared" si="8"/>
        <v>6.2940613916603398</v>
      </c>
      <c r="AM32" s="264">
        <f t="shared" si="8"/>
        <v>5.7161197617077333</v>
      </c>
      <c r="AN32" s="264">
        <f t="shared" si="8"/>
        <v>5.1564162779838005</v>
      </c>
      <c r="AO32" s="264">
        <f t="shared" si="8"/>
        <v>4.6706489023082156</v>
      </c>
      <c r="AP32" s="264">
        <f t="shared" si="8"/>
        <v>4.2316976191094433</v>
      </c>
      <c r="AQ32" s="264">
        <f t="shared" si="8"/>
        <v>3.831896621534074</v>
      </c>
      <c r="AR32" s="264">
        <f t="shared" si="8"/>
        <v>3.4557492545615056</v>
      </c>
      <c r="AS32" s="264">
        <f t="shared" si="8"/>
        <v>3.1279476429978974</v>
      </c>
      <c r="AT32" s="264">
        <f t="shared" si="8"/>
        <v>2.7888252754395486</v>
      </c>
      <c r="AU32" s="264">
        <f t="shared" si="8"/>
        <v>2.5079986341600651</v>
      </c>
      <c r="AV32" s="264">
        <f t="shared" si="8"/>
        <v>2.2773582929096561</v>
      </c>
      <c r="AW32" s="264">
        <f t="shared" si="8"/>
        <v>2.0631818166679623</v>
      </c>
      <c r="AX32" s="264">
        <f t="shared" si="8"/>
        <v>1.77028371956818</v>
      </c>
      <c r="AY32" s="264">
        <f t="shared" si="8"/>
        <v>1.5607674985427393</v>
      </c>
      <c r="AZ32" s="264">
        <f t="shared" si="8"/>
        <v>1.4100467583103373</v>
      </c>
      <c r="BA32" s="264">
        <f t="shared" si="8"/>
        <v>1.25297896305459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23.096643611769103</v>
      </c>
      <c r="D34" s="261">
        <f t="shared" si="9"/>
        <v>9.9338999999999835</v>
      </c>
      <c r="E34" s="261">
        <f t="shared" si="9"/>
        <v>12.134129999999987</v>
      </c>
      <c r="F34" s="261">
        <f t="shared" si="9"/>
        <v>8.81616</v>
      </c>
      <c r="G34" s="261">
        <f t="shared" si="9"/>
        <v>2.2355800000000006</v>
      </c>
      <c r="H34" s="261">
        <f t="shared" si="9"/>
        <v>2.2255253313662879</v>
      </c>
      <c r="I34" s="261">
        <f t="shared" si="9"/>
        <v>1.1222599999999998</v>
      </c>
      <c r="J34" s="261">
        <f t="shared" si="9"/>
        <v>10.29331</v>
      </c>
      <c r="K34" s="261">
        <f t="shared" si="9"/>
        <v>6.5744899999999991</v>
      </c>
      <c r="L34" s="261">
        <f t="shared" si="9"/>
        <v>3.2744000000000009</v>
      </c>
      <c r="M34" s="261">
        <f t="shared" si="9"/>
        <v>1.0986911244864801</v>
      </c>
      <c r="N34" s="261">
        <f t="shared" si="9"/>
        <v>0</v>
      </c>
      <c r="O34" s="261">
        <f t="shared" si="9"/>
        <v>1.1066807017638878</v>
      </c>
      <c r="P34" s="261">
        <f t="shared" si="9"/>
        <v>1.099031487288374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10.533129114909821</v>
      </c>
      <c r="D35" s="261">
        <f t="shared" si="9"/>
        <v>2.0322</v>
      </c>
      <c r="E35" s="261">
        <f t="shared" si="9"/>
        <v>7.3295499999999993</v>
      </c>
      <c r="F35" s="261">
        <f t="shared" si="9"/>
        <v>3.1596199999999999</v>
      </c>
      <c r="G35" s="261">
        <f t="shared" si="9"/>
        <v>1.03226</v>
      </c>
      <c r="H35" s="261">
        <f t="shared" si="9"/>
        <v>3.1329545866929158</v>
      </c>
      <c r="I35" s="261">
        <f t="shared" si="9"/>
        <v>6.3430400000000082</v>
      </c>
      <c r="J35" s="261">
        <f t="shared" si="9"/>
        <v>5.1765099999999533</v>
      </c>
      <c r="K35" s="261">
        <f t="shared" si="9"/>
        <v>1.0745</v>
      </c>
      <c r="L35" s="261">
        <f t="shared" si="9"/>
        <v>3.1252599999999893</v>
      </c>
      <c r="M35" s="261">
        <f t="shared" si="9"/>
        <v>1.0748065348237299</v>
      </c>
      <c r="N35" s="261">
        <f t="shared" si="9"/>
        <v>1.0504067873447116</v>
      </c>
      <c r="O35" s="261">
        <f t="shared" si="9"/>
        <v>0</v>
      </c>
      <c r="P35" s="261">
        <f t="shared" si="9"/>
        <v>0</v>
      </c>
      <c r="Q35" s="261">
        <f t="shared" si="9"/>
        <v>1.0509219451609799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10.533129114909821</v>
      </c>
      <c r="D36" s="264">
        <f t="shared" si="9"/>
        <v>2.0322</v>
      </c>
      <c r="E36" s="264">
        <f t="shared" si="9"/>
        <v>7.3295499999999993</v>
      </c>
      <c r="F36" s="264">
        <f t="shared" si="9"/>
        <v>3.1596199999999999</v>
      </c>
      <c r="G36" s="264">
        <f t="shared" si="9"/>
        <v>1.03226</v>
      </c>
      <c r="H36" s="264">
        <f t="shared" si="9"/>
        <v>3.1329545866929158</v>
      </c>
      <c r="I36" s="264">
        <f t="shared" si="9"/>
        <v>6.3430400000000082</v>
      </c>
      <c r="J36" s="264">
        <f t="shared" si="9"/>
        <v>5.1765099999999533</v>
      </c>
      <c r="K36" s="264">
        <f t="shared" si="9"/>
        <v>1.0745</v>
      </c>
      <c r="L36" s="264">
        <f t="shared" si="9"/>
        <v>3.1252599999999893</v>
      </c>
      <c r="M36" s="264">
        <f t="shared" si="9"/>
        <v>1.0748065348237299</v>
      </c>
      <c r="N36" s="264">
        <f t="shared" si="9"/>
        <v>1.0504067873447116</v>
      </c>
      <c r="O36" s="264">
        <f t="shared" si="9"/>
        <v>0</v>
      </c>
      <c r="P36" s="264">
        <f t="shared" si="9"/>
        <v>0</v>
      </c>
      <c r="Q36" s="264">
        <f t="shared" si="9"/>
        <v>1.0509219451609799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16.432597687971732</v>
      </c>
      <c r="D38" s="261">
        <f t="shared" si="9"/>
        <v>5.0999999999999996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1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15.405560332473501</v>
      </c>
      <c r="D40" s="264">
        <f t="shared" si="10"/>
        <v>5.0999999999999996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1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1.0270373554982299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50.874853520831827</v>
      </c>
      <c r="D43" s="261">
        <f t="shared" si="10"/>
        <v>17.331859999999999</v>
      </c>
      <c r="E43" s="261">
        <f t="shared" si="10"/>
        <v>3.0313599999999816</v>
      </c>
      <c r="F43" s="261">
        <f t="shared" si="10"/>
        <v>2.0192300000000003</v>
      </c>
      <c r="G43" s="261">
        <f t="shared" si="10"/>
        <v>130.13243999999997</v>
      </c>
      <c r="H43" s="261">
        <f t="shared" si="10"/>
        <v>19.525559473368915</v>
      </c>
      <c r="I43" s="261">
        <f t="shared" si="10"/>
        <v>10.24207</v>
      </c>
      <c r="J43" s="261">
        <f t="shared" si="10"/>
        <v>22.451200000000004</v>
      </c>
      <c r="K43" s="261">
        <f t="shared" si="10"/>
        <v>9.1268999999999991</v>
      </c>
      <c r="L43" s="261">
        <f t="shared" si="10"/>
        <v>4.1010600000000004</v>
      </c>
      <c r="M43" s="261">
        <f t="shared" si="10"/>
        <v>4.1081244472256193</v>
      </c>
      <c r="N43" s="261">
        <f t="shared" si="10"/>
        <v>3.0811120664946903</v>
      </c>
      <c r="O43" s="261">
        <f t="shared" si="10"/>
        <v>7.1095141121529615</v>
      </c>
      <c r="P43" s="261">
        <f t="shared" si="10"/>
        <v>2.0305082865615671</v>
      </c>
      <c r="Q43" s="261">
        <f t="shared" si="10"/>
        <v>3.0333428871691899</v>
      </c>
      <c r="R43" s="261">
        <f t="shared" si="10"/>
        <v>4.0365295089873108</v>
      </c>
      <c r="S43" s="261">
        <f t="shared" si="10"/>
        <v>3.7683218896264301</v>
      </c>
      <c r="T43" s="261">
        <f t="shared" si="10"/>
        <v>3.535876638701887</v>
      </c>
      <c r="U43" s="261">
        <f t="shared" si="10"/>
        <v>3.2803026355053868</v>
      </c>
      <c r="V43" s="261">
        <f t="shared" si="10"/>
        <v>3.0351598445642964</v>
      </c>
      <c r="W43" s="261">
        <f t="shared" si="10"/>
        <v>2.7850150668821847</v>
      </c>
      <c r="X43" s="261">
        <f t="shared" si="10"/>
        <v>2.5291340258945985</v>
      </c>
      <c r="Y43" s="261">
        <f t="shared" si="10"/>
        <v>2.2979814789493838</v>
      </c>
      <c r="Z43" s="261">
        <f t="shared" si="10"/>
        <v>2.0863100527025638</v>
      </c>
      <c r="AA43" s="261">
        <f t="shared" si="10"/>
        <v>1.8907296232074871</v>
      </c>
      <c r="AB43" s="261">
        <f t="shared" si="10"/>
        <v>1.7107894379019295</v>
      </c>
      <c r="AC43" s="261">
        <f t="shared" si="10"/>
        <v>1.5477533207079139</v>
      </c>
      <c r="AD43" s="261">
        <f t="shared" si="10"/>
        <v>1.3989193301159628</v>
      </c>
      <c r="AE43" s="261">
        <f t="shared" si="10"/>
        <v>1.2657661205571598</v>
      </c>
      <c r="AF43" s="261">
        <f t="shared" si="10"/>
        <v>1.1473158173927491</v>
      </c>
      <c r="AG43" s="261">
        <f t="shared" si="10"/>
        <v>1.039043648144949</v>
      </c>
      <c r="AH43" s="261">
        <f t="shared" si="10"/>
        <v>0.9388923386306729</v>
      </c>
      <c r="AI43" s="261">
        <f t="shared" si="10"/>
        <v>0.8494177389964912</v>
      </c>
      <c r="AJ43" s="261">
        <f t="shared" si="10"/>
        <v>0.7675771265971183</v>
      </c>
      <c r="AK43" s="261">
        <f t="shared" si="10"/>
        <v>0.692592434379384</v>
      </c>
      <c r="AL43" s="261">
        <f t="shared" si="10"/>
        <v>0.62333574728388297</v>
      </c>
      <c r="AM43" s="261">
        <f t="shared" si="10"/>
        <v>0.56114417040651599</v>
      </c>
      <c r="AN43" s="261">
        <f t="shared" si="10"/>
        <v>0.50445299553253831</v>
      </c>
      <c r="AO43" s="261">
        <f t="shared" si="10"/>
        <v>0.45262838246495263</v>
      </c>
      <c r="AP43" s="261">
        <f t="shared" si="10"/>
        <v>0.40585493736738482</v>
      </c>
      <c r="AQ43" s="261">
        <f t="shared" si="10"/>
        <v>0.3633999425394791</v>
      </c>
      <c r="AR43" s="261">
        <f t="shared" si="10"/>
        <v>0.32484319521109734</v>
      </c>
      <c r="AS43" s="261">
        <f t="shared" si="10"/>
        <v>0.29023590893417284</v>
      </c>
      <c r="AT43" s="261">
        <f t="shared" si="10"/>
        <v>0.25974479476997803</v>
      </c>
      <c r="AU43" s="261">
        <f t="shared" si="10"/>
        <v>0.23167598726813105</v>
      </c>
      <c r="AV43" s="261">
        <f t="shared" si="10"/>
        <v>0.20651562208543162</v>
      </c>
      <c r="AW43" s="261">
        <f t="shared" si="10"/>
        <v>0.18396909804178577</v>
      </c>
      <c r="AX43" s="261">
        <f t="shared" si="10"/>
        <v>0.16382716922588894</v>
      </c>
      <c r="AY43" s="261">
        <f t="shared" si="10"/>
        <v>0.14566496985898458</v>
      </c>
      <c r="AZ43" s="261">
        <f t="shared" si="10"/>
        <v>0.12962045274241682</v>
      </c>
      <c r="BA43" s="261">
        <f t="shared" si="10"/>
        <v>0.11529600280622052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59.233782363619007</v>
      </c>
      <c r="D44" s="261">
        <f t="shared" si="11"/>
        <v>20.099999999999998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0.95908662366700381</v>
      </c>
      <c r="I44" s="261">
        <f t="shared" si="11"/>
        <v>0</v>
      </c>
      <c r="J44" s="261">
        <f t="shared" si="11"/>
        <v>0</v>
      </c>
      <c r="K44" s="261">
        <f t="shared" si="11"/>
        <v>10.52441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0.95540755559064494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36.305423219126986</v>
      </c>
      <c r="D45" s="261">
        <f t="shared" si="11"/>
        <v>72.593400000000017</v>
      </c>
      <c r="E45" s="261">
        <f t="shared" si="11"/>
        <v>0</v>
      </c>
      <c r="F45" s="261">
        <f t="shared" si="11"/>
        <v>64.953789999999998</v>
      </c>
      <c r="G45" s="261">
        <f t="shared" si="11"/>
        <v>61.100090000000002</v>
      </c>
      <c r="H45" s="261">
        <f t="shared" si="11"/>
        <v>46.240565587083211</v>
      </c>
      <c r="I45" s="261">
        <f t="shared" si="11"/>
        <v>43.100000000000009</v>
      </c>
      <c r="J45" s="261">
        <f t="shared" si="11"/>
        <v>35.773029999999999</v>
      </c>
      <c r="K45" s="261">
        <f t="shared" si="11"/>
        <v>0</v>
      </c>
      <c r="L45" s="261">
        <f t="shared" si="11"/>
        <v>0</v>
      </c>
      <c r="M45" s="261">
        <f t="shared" si="11"/>
        <v>4.2513535760489791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36.305423219126986</v>
      </c>
      <c r="D51" s="264">
        <f t="shared" si="12"/>
        <v>72.593400000000017</v>
      </c>
      <c r="E51" s="264">
        <f t="shared" si="12"/>
        <v>0</v>
      </c>
      <c r="F51" s="264">
        <f t="shared" si="12"/>
        <v>64.953789999999998</v>
      </c>
      <c r="G51" s="264">
        <f t="shared" si="12"/>
        <v>61.100090000000002</v>
      </c>
      <c r="H51" s="264">
        <f t="shared" si="12"/>
        <v>46.240565587083211</v>
      </c>
      <c r="I51" s="264">
        <f t="shared" si="12"/>
        <v>43.100000000000009</v>
      </c>
      <c r="J51" s="264">
        <f t="shared" si="12"/>
        <v>35.773029999999999</v>
      </c>
      <c r="K51" s="264">
        <f t="shared" si="12"/>
        <v>0</v>
      </c>
      <c r="L51" s="264">
        <f t="shared" si="12"/>
        <v>0</v>
      </c>
      <c r="M51" s="264">
        <f t="shared" si="12"/>
        <v>4.2513535760489791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3268.5180959541108</v>
      </c>
      <c r="D52" s="255">
        <f t="shared" si="12"/>
        <v>3051.3029500000002</v>
      </c>
      <c r="E52" s="255">
        <f t="shared" si="12"/>
        <v>2922.1651699999989</v>
      </c>
      <c r="F52" s="255">
        <f t="shared" si="12"/>
        <v>3597.77171</v>
      </c>
      <c r="G52" s="255">
        <f t="shared" si="12"/>
        <v>3866.8882500000004</v>
      </c>
      <c r="H52" s="255">
        <f t="shared" si="12"/>
        <v>3715.2901352887266</v>
      </c>
      <c r="I52" s="255">
        <f t="shared" si="12"/>
        <v>3958.1467399999988</v>
      </c>
      <c r="J52" s="255">
        <f t="shared" si="12"/>
        <v>3528.2553200000002</v>
      </c>
      <c r="K52" s="255">
        <f t="shared" si="12"/>
        <v>2916.3325999999997</v>
      </c>
      <c r="L52" s="255">
        <f t="shared" si="12"/>
        <v>2455.57881</v>
      </c>
      <c r="M52" s="255">
        <f t="shared" si="12"/>
        <v>2991.70456303628</v>
      </c>
      <c r="N52" s="255">
        <f t="shared" si="12"/>
        <v>2483.2081786481053</v>
      </c>
      <c r="O52" s="255">
        <f t="shared" si="12"/>
        <v>2453.7607862222512</v>
      </c>
      <c r="P52" s="255">
        <f t="shared" si="12"/>
        <v>2258.1782450279916</v>
      </c>
      <c r="Q52" s="255">
        <f t="shared" si="12"/>
        <v>2227.1519146020964</v>
      </c>
      <c r="R52" s="255">
        <f t="shared" si="12"/>
        <v>2303.6963840066423</v>
      </c>
      <c r="S52" s="255">
        <f t="shared" si="12"/>
        <v>2300.4947990784694</v>
      </c>
      <c r="T52" s="255">
        <f t="shared" si="12"/>
        <v>2319.4925703689269</v>
      </c>
      <c r="U52" s="255">
        <f t="shared" si="12"/>
        <v>2250.2061085548503</v>
      </c>
      <c r="V52" s="255">
        <f t="shared" si="12"/>
        <v>2193.3388065056138</v>
      </c>
      <c r="W52" s="255">
        <f t="shared" si="12"/>
        <v>2165.983969659379</v>
      </c>
      <c r="X52" s="255">
        <f t="shared" si="12"/>
        <v>2097.5548516435474</v>
      </c>
      <c r="Y52" s="255">
        <f t="shared" si="12"/>
        <v>2069.8696365613059</v>
      </c>
      <c r="Z52" s="255">
        <f t="shared" si="12"/>
        <v>2028.7952622079597</v>
      </c>
      <c r="AA52" s="255">
        <f t="shared" si="12"/>
        <v>1977.1133825762636</v>
      </c>
      <c r="AB52" s="255">
        <f t="shared" si="12"/>
        <v>1923.1836290095957</v>
      </c>
      <c r="AC52" s="255">
        <f t="shared" si="12"/>
        <v>1880.0481693890756</v>
      </c>
      <c r="AD52" s="255">
        <f t="shared" si="12"/>
        <v>1846.1550536436835</v>
      </c>
      <c r="AE52" s="255">
        <f t="shared" si="12"/>
        <v>1795.9746670457205</v>
      </c>
      <c r="AF52" s="255">
        <f t="shared" si="12"/>
        <v>1757.2110916522518</v>
      </c>
      <c r="AG52" s="255">
        <f t="shared" si="12"/>
        <v>1711.4347790135901</v>
      </c>
      <c r="AH52" s="255">
        <f t="shared" si="12"/>
        <v>1662.6511084067129</v>
      </c>
      <c r="AI52" s="255">
        <f t="shared" si="12"/>
        <v>1608.6902806649064</v>
      </c>
      <c r="AJ52" s="255">
        <f t="shared" si="12"/>
        <v>1571.0725469204717</v>
      </c>
      <c r="AK52" s="255">
        <f t="shared" si="12"/>
        <v>1511.3662307972584</v>
      </c>
      <c r="AL52" s="255">
        <f t="shared" si="12"/>
        <v>1469.9439893530312</v>
      </c>
      <c r="AM52" s="255">
        <f t="shared" si="12"/>
        <v>1388.999488459498</v>
      </c>
      <c r="AN52" s="255">
        <f t="shared" si="12"/>
        <v>1328.3807751482677</v>
      </c>
      <c r="AO52" s="255">
        <f t="shared" si="12"/>
        <v>1264.4062004871751</v>
      </c>
      <c r="AP52" s="255">
        <f t="shared" si="12"/>
        <v>1202.3226401795196</v>
      </c>
      <c r="AQ52" s="255">
        <f t="shared" si="12"/>
        <v>1144.3755114869425</v>
      </c>
      <c r="AR52" s="255">
        <f t="shared" si="12"/>
        <v>1101.4473719905486</v>
      </c>
      <c r="AS52" s="255">
        <f t="shared" si="12"/>
        <v>1049.0750728834616</v>
      </c>
      <c r="AT52" s="255">
        <f t="shared" si="12"/>
        <v>999.46686162486901</v>
      </c>
      <c r="AU52" s="255">
        <f t="shared" si="12"/>
        <v>953.67205421554218</v>
      </c>
      <c r="AV52" s="255">
        <f t="shared" si="12"/>
        <v>911.24838531450791</v>
      </c>
      <c r="AW52" s="255">
        <f t="shared" si="12"/>
        <v>868.73534634373232</v>
      </c>
      <c r="AX52" s="255">
        <f t="shared" si="12"/>
        <v>811.93188527805978</v>
      </c>
      <c r="AY52" s="255">
        <f t="shared" si="12"/>
        <v>777.62255169848208</v>
      </c>
      <c r="AZ52" s="255">
        <f t="shared" si="12"/>
        <v>692.04076918336909</v>
      </c>
      <c r="BA52" s="255">
        <f t="shared" si="12"/>
        <v>636.43835412630119</v>
      </c>
    </row>
    <row r="53" spans="1:53" x14ac:dyDescent="0.25">
      <c r="A53" s="256" t="s">
        <v>2061</v>
      </c>
      <c r="B53" s="257" t="s">
        <v>2724</v>
      </c>
      <c r="C53" s="258">
        <f t="shared" si="12"/>
        <v>2684.5880999363403</v>
      </c>
      <c r="D53" s="258">
        <f t="shared" si="12"/>
        <v>2665.4238799999998</v>
      </c>
      <c r="E53" s="258">
        <f t="shared" si="12"/>
        <v>2465.0658800000001</v>
      </c>
      <c r="F53" s="258">
        <f t="shared" si="12"/>
        <v>2530.7872699999994</v>
      </c>
      <c r="G53" s="258">
        <f t="shared" si="12"/>
        <v>2749.9985400000005</v>
      </c>
      <c r="H53" s="258">
        <f t="shared" si="12"/>
        <v>2786.1555195626324</v>
      </c>
      <c r="I53" s="258">
        <f t="shared" si="12"/>
        <v>2832.9719699999996</v>
      </c>
      <c r="J53" s="258">
        <f t="shared" si="12"/>
        <v>2270.7291699999996</v>
      </c>
      <c r="K53" s="258">
        <f t="shared" si="12"/>
        <v>1893.4170000000004</v>
      </c>
      <c r="L53" s="258">
        <f t="shared" si="12"/>
        <v>1785.6485299999999</v>
      </c>
      <c r="M53" s="258">
        <f t="shared" si="12"/>
        <v>2053.2836570286199</v>
      </c>
      <c r="N53" s="258">
        <f t="shared" si="12"/>
        <v>1631.3881015287971</v>
      </c>
      <c r="O53" s="258">
        <f t="shared" si="12"/>
        <v>1779.4044524129877</v>
      </c>
      <c r="P53" s="258">
        <f t="shared" si="12"/>
        <v>1580.9580512123687</v>
      </c>
      <c r="Q53" s="258">
        <f t="shared" si="12"/>
        <v>1453.4805001244481</v>
      </c>
      <c r="R53" s="258">
        <f t="shared" si="12"/>
        <v>1403.0803639991841</v>
      </c>
      <c r="S53" s="258">
        <f t="shared" si="12"/>
        <v>1415.9808922936907</v>
      </c>
      <c r="T53" s="258">
        <f t="shared" si="12"/>
        <v>1422.7441393566012</v>
      </c>
      <c r="U53" s="258">
        <f t="shared" si="12"/>
        <v>1405.6616865964725</v>
      </c>
      <c r="V53" s="258">
        <f t="shared" si="12"/>
        <v>1353.9744535037958</v>
      </c>
      <c r="W53" s="258">
        <f t="shared" si="12"/>
        <v>1333.5806471639348</v>
      </c>
      <c r="X53" s="258">
        <f t="shared" si="12"/>
        <v>1265.0387584799403</v>
      </c>
      <c r="Y53" s="258">
        <f t="shared" si="12"/>
        <v>1244.4616824757277</v>
      </c>
      <c r="Z53" s="258">
        <f t="shared" si="12"/>
        <v>1212.3901912960971</v>
      </c>
      <c r="AA53" s="258">
        <f t="shared" si="12"/>
        <v>1163.7371461700216</v>
      </c>
      <c r="AB53" s="258">
        <f t="shared" si="12"/>
        <v>1108.9913349072763</v>
      </c>
      <c r="AC53" s="258">
        <f t="shared" si="12"/>
        <v>1060.9716174409396</v>
      </c>
      <c r="AD53" s="258">
        <f t="shared" si="12"/>
        <v>1021.6819709604052</v>
      </c>
      <c r="AE53" s="258">
        <f t="shared" si="12"/>
        <v>966.01062326117199</v>
      </c>
      <c r="AF53" s="258">
        <f t="shared" si="12"/>
        <v>926.57161562911574</v>
      </c>
      <c r="AG53" s="258">
        <f t="shared" si="12"/>
        <v>884.56218976110904</v>
      </c>
      <c r="AH53" s="258">
        <f t="shared" si="12"/>
        <v>835.68486149190755</v>
      </c>
      <c r="AI53" s="258">
        <f t="shared" si="12"/>
        <v>788.76824508533809</v>
      </c>
      <c r="AJ53" s="258">
        <f t="shared" si="12"/>
        <v>762.09036302485629</v>
      </c>
      <c r="AK53" s="258">
        <f t="shared" si="12"/>
        <v>714.79658716084964</v>
      </c>
      <c r="AL53" s="258">
        <f t="shared" si="12"/>
        <v>683.18764900886254</v>
      </c>
      <c r="AM53" s="258">
        <f t="shared" si="12"/>
        <v>605.64518982407003</v>
      </c>
      <c r="AN53" s="258">
        <f t="shared" si="12"/>
        <v>551.17724536100195</v>
      </c>
      <c r="AO53" s="258">
        <f t="shared" si="12"/>
        <v>497.38508567538975</v>
      </c>
      <c r="AP53" s="258">
        <f t="shared" si="12"/>
        <v>444.00611663593713</v>
      </c>
      <c r="AQ53" s="258">
        <f t="shared" si="12"/>
        <v>395.20209364279378</v>
      </c>
      <c r="AR53" s="258">
        <f t="shared" si="12"/>
        <v>357.93373566577947</v>
      </c>
      <c r="AS53" s="258">
        <f t="shared" si="12"/>
        <v>313.81842009169151</v>
      </c>
      <c r="AT53" s="258">
        <f t="shared" si="12"/>
        <v>275.48833300173521</v>
      </c>
      <c r="AU53" s="258">
        <f t="shared" si="12"/>
        <v>248.48865898023411</v>
      </c>
      <c r="AV53" s="258">
        <f t="shared" si="12"/>
        <v>217.6722823883149</v>
      </c>
      <c r="AW53" s="258">
        <f t="shared" si="12"/>
        <v>191.77988699575715</v>
      </c>
      <c r="AX53" s="258">
        <f t="shared" si="12"/>
        <v>170.38213854537045</v>
      </c>
      <c r="AY53" s="258">
        <f t="shared" si="12"/>
        <v>151.5368845725736</v>
      </c>
      <c r="AZ53" s="258">
        <f t="shared" si="12"/>
        <v>134.89320407058668</v>
      </c>
      <c r="BA53" s="258">
        <f t="shared" si="12"/>
        <v>118.80642825724343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583.92999601777024</v>
      </c>
      <c r="D54" s="258">
        <f t="shared" si="13"/>
        <v>385.87907000000001</v>
      </c>
      <c r="E54" s="258">
        <f t="shared" si="13"/>
        <v>457.09929000000017</v>
      </c>
      <c r="F54" s="258">
        <f t="shared" si="13"/>
        <v>1066.9844400000002</v>
      </c>
      <c r="G54" s="258">
        <f t="shared" si="13"/>
        <v>1116.8897099999999</v>
      </c>
      <c r="H54" s="258">
        <f t="shared" si="13"/>
        <v>929.13461572609413</v>
      </c>
      <c r="I54" s="258">
        <f t="shared" si="13"/>
        <v>1125.1747700000003</v>
      </c>
      <c r="J54" s="258">
        <f t="shared" si="13"/>
        <v>1257.5261500000001</v>
      </c>
      <c r="K54" s="258">
        <f t="shared" si="13"/>
        <v>1022.9155999999995</v>
      </c>
      <c r="L54" s="258">
        <f t="shared" si="13"/>
        <v>669.93028000000015</v>
      </c>
      <c r="M54" s="258">
        <f t="shared" si="13"/>
        <v>938.42090600765914</v>
      </c>
      <c r="N54" s="258">
        <f t="shared" si="13"/>
        <v>851.82007711930828</v>
      </c>
      <c r="O54" s="258">
        <f t="shared" si="13"/>
        <v>674.35633380926367</v>
      </c>
      <c r="P54" s="258">
        <f t="shared" si="13"/>
        <v>677.22019381562302</v>
      </c>
      <c r="Q54" s="258">
        <f t="shared" si="13"/>
        <v>773.6714144776488</v>
      </c>
      <c r="R54" s="258">
        <f t="shared" si="13"/>
        <v>900.61602000745779</v>
      </c>
      <c r="S54" s="258">
        <f t="shared" si="13"/>
        <v>884.51390678477878</v>
      </c>
      <c r="T54" s="258">
        <f t="shared" si="13"/>
        <v>896.74843101232545</v>
      </c>
      <c r="U54" s="258">
        <f t="shared" si="13"/>
        <v>844.54442195837908</v>
      </c>
      <c r="V54" s="258">
        <f t="shared" si="13"/>
        <v>839.36435300181847</v>
      </c>
      <c r="W54" s="258">
        <f t="shared" si="13"/>
        <v>832.40332249544497</v>
      </c>
      <c r="X54" s="258">
        <f t="shared" si="13"/>
        <v>832.51609316360759</v>
      </c>
      <c r="Y54" s="258">
        <f t="shared" si="13"/>
        <v>825.40795408557847</v>
      </c>
      <c r="Z54" s="258">
        <f t="shared" si="13"/>
        <v>816.40507091186214</v>
      </c>
      <c r="AA54" s="258">
        <f t="shared" si="13"/>
        <v>813.37623640624258</v>
      </c>
      <c r="AB54" s="258">
        <f t="shared" si="13"/>
        <v>814.19229410231958</v>
      </c>
      <c r="AC54" s="258">
        <f t="shared" si="13"/>
        <v>819.07655194813606</v>
      </c>
      <c r="AD54" s="258">
        <f t="shared" si="13"/>
        <v>824.47308268327799</v>
      </c>
      <c r="AE54" s="258">
        <f t="shared" si="13"/>
        <v>829.96404378454781</v>
      </c>
      <c r="AF54" s="258">
        <f t="shared" si="13"/>
        <v>830.63947602313658</v>
      </c>
      <c r="AG54" s="258">
        <f t="shared" si="13"/>
        <v>826.87258925248125</v>
      </c>
      <c r="AH54" s="258">
        <f t="shared" si="13"/>
        <v>826.96624691480531</v>
      </c>
      <c r="AI54" s="258">
        <f t="shared" si="13"/>
        <v>819.92203557956839</v>
      </c>
      <c r="AJ54" s="258">
        <f t="shared" si="13"/>
        <v>808.98218389561532</v>
      </c>
      <c r="AK54" s="258">
        <f t="shared" si="13"/>
        <v>796.56964363640884</v>
      </c>
      <c r="AL54" s="258">
        <f t="shared" si="13"/>
        <v>786.75634034416908</v>
      </c>
      <c r="AM54" s="258">
        <f t="shared" si="13"/>
        <v>783.35429863542777</v>
      </c>
      <c r="AN54" s="258">
        <f t="shared" si="13"/>
        <v>777.20352978726578</v>
      </c>
      <c r="AO54" s="258">
        <f t="shared" si="13"/>
        <v>767.02111481178554</v>
      </c>
      <c r="AP54" s="258">
        <f t="shared" si="13"/>
        <v>758.31652354358243</v>
      </c>
      <c r="AQ54" s="258">
        <f t="shared" si="13"/>
        <v>749.17341784414918</v>
      </c>
      <c r="AR54" s="258">
        <f t="shared" si="13"/>
        <v>743.51363632476932</v>
      </c>
      <c r="AS54" s="258">
        <f t="shared" si="13"/>
        <v>735.25665279176974</v>
      </c>
      <c r="AT54" s="258">
        <f t="shared" si="13"/>
        <v>723.97852862313357</v>
      </c>
      <c r="AU54" s="258">
        <f t="shared" si="13"/>
        <v>705.18339523530778</v>
      </c>
      <c r="AV54" s="258">
        <f t="shared" si="13"/>
        <v>693.57610292619268</v>
      </c>
      <c r="AW54" s="258">
        <f t="shared" si="13"/>
        <v>676.95545934797474</v>
      </c>
      <c r="AX54" s="258">
        <f t="shared" si="13"/>
        <v>641.54974673268953</v>
      </c>
      <c r="AY54" s="258">
        <f t="shared" si="13"/>
        <v>626.08566712590869</v>
      </c>
      <c r="AZ54" s="258">
        <f t="shared" si="13"/>
        <v>557.14756511278233</v>
      </c>
      <c r="BA54" s="258">
        <f t="shared" si="13"/>
        <v>517.63192586905768</v>
      </c>
    </row>
    <row r="55" spans="1:53" x14ac:dyDescent="0.25">
      <c r="A55" s="259" t="s">
        <v>2727</v>
      </c>
      <c r="B55" s="260" t="s">
        <v>2728</v>
      </c>
      <c r="C55" s="261">
        <f t="shared" si="13"/>
        <v>87.632107415496435</v>
      </c>
      <c r="D55" s="261">
        <f t="shared" si="13"/>
        <v>101.49826</v>
      </c>
      <c r="E55" s="261">
        <f t="shared" si="13"/>
        <v>113.29883999999997</v>
      </c>
      <c r="F55" s="261">
        <f t="shared" si="13"/>
        <v>145.00067999999999</v>
      </c>
      <c r="G55" s="261">
        <f t="shared" si="13"/>
        <v>130.69600000000003</v>
      </c>
      <c r="H55" s="261">
        <f t="shared" si="13"/>
        <v>84.025978319049756</v>
      </c>
      <c r="I55" s="261">
        <f t="shared" si="13"/>
        <v>104.49695</v>
      </c>
      <c r="J55" s="261">
        <f t="shared" si="13"/>
        <v>108.19954999999999</v>
      </c>
      <c r="K55" s="261">
        <f t="shared" si="13"/>
        <v>108.19898999999995</v>
      </c>
      <c r="L55" s="261">
        <f t="shared" si="13"/>
        <v>72.795369999999991</v>
      </c>
      <c r="M55" s="261">
        <f t="shared" si="13"/>
        <v>115.47957435788277</v>
      </c>
      <c r="N55" s="261">
        <f t="shared" si="13"/>
        <v>169.62638360087192</v>
      </c>
      <c r="O55" s="261">
        <f t="shared" si="13"/>
        <v>86.986504822925312</v>
      </c>
      <c r="P55" s="261">
        <f t="shared" si="13"/>
        <v>74.134635868188312</v>
      </c>
      <c r="Q55" s="261">
        <f t="shared" si="13"/>
        <v>77.674105657774319</v>
      </c>
      <c r="R55" s="261">
        <f t="shared" si="13"/>
        <v>96.326347704027569</v>
      </c>
      <c r="S55" s="261">
        <f t="shared" si="13"/>
        <v>96.708616287773467</v>
      </c>
      <c r="T55" s="261">
        <f t="shared" si="13"/>
        <v>98.843821507681923</v>
      </c>
      <c r="U55" s="261">
        <f t="shared" si="13"/>
        <v>95.170063973295854</v>
      </c>
      <c r="V55" s="261">
        <f t="shared" si="13"/>
        <v>95.16374605217419</v>
      </c>
      <c r="W55" s="261">
        <f t="shared" si="13"/>
        <v>94.749681267153676</v>
      </c>
      <c r="X55" s="261">
        <f t="shared" si="13"/>
        <v>94.993174037705643</v>
      </c>
      <c r="Y55" s="261">
        <f t="shared" si="13"/>
        <v>94.511924823239937</v>
      </c>
      <c r="Z55" s="261">
        <f t="shared" si="13"/>
        <v>94.028591877081823</v>
      </c>
      <c r="AA55" s="261">
        <f t="shared" si="13"/>
        <v>94.072496290857146</v>
      </c>
      <c r="AB55" s="261">
        <f t="shared" si="13"/>
        <v>94.545928577717604</v>
      </c>
      <c r="AC55" s="261">
        <f t="shared" si="13"/>
        <v>95.464148513768137</v>
      </c>
      <c r="AD55" s="261">
        <f t="shared" si="13"/>
        <v>96.538542758878606</v>
      </c>
      <c r="AE55" s="261">
        <f t="shared" si="13"/>
        <v>97.70440729571996</v>
      </c>
      <c r="AF55" s="261">
        <f t="shared" si="13"/>
        <v>98.37490563435874</v>
      </c>
      <c r="AG55" s="261">
        <f t="shared" si="13"/>
        <v>98.653260965248961</v>
      </c>
      <c r="AH55" s="261">
        <f t="shared" si="13"/>
        <v>99.441082141638987</v>
      </c>
      <c r="AI55" s="261">
        <f t="shared" si="13"/>
        <v>98.773545014147658</v>
      </c>
      <c r="AJ55" s="261">
        <f t="shared" si="13"/>
        <v>97.674427134451932</v>
      </c>
      <c r="AK55" s="261">
        <f t="shared" si="13"/>
        <v>96.389098432405149</v>
      </c>
      <c r="AL55" s="261">
        <f t="shared" si="13"/>
        <v>95.37738669761535</v>
      </c>
      <c r="AM55" s="261">
        <f t="shared" si="13"/>
        <v>95.120505058657642</v>
      </c>
      <c r="AN55" s="261">
        <f t="shared" si="13"/>
        <v>94.407586490681723</v>
      </c>
      <c r="AO55" s="261">
        <f t="shared" si="13"/>
        <v>93.205226720147934</v>
      </c>
      <c r="AP55" s="261">
        <f t="shared" si="13"/>
        <v>92.153476694883381</v>
      </c>
      <c r="AQ55" s="261">
        <f t="shared" si="13"/>
        <v>91.001272431951293</v>
      </c>
      <c r="AR55" s="261">
        <f t="shared" si="13"/>
        <v>90.395649570093212</v>
      </c>
      <c r="AS55" s="261">
        <f t="shared" si="13"/>
        <v>89.284097028205878</v>
      </c>
      <c r="AT55" s="261">
        <f t="shared" si="13"/>
        <v>87.801687448159399</v>
      </c>
      <c r="AU55" s="261">
        <f t="shared" si="13"/>
        <v>85.301189902215796</v>
      </c>
      <c r="AV55" s="261">
        <f t="shared" si="13"/>
        <v>83.930907709984638</v>
      </c>
      <c r="AW55" s="261">
        <f t="shared" si="13"/>
        <v>81.829643346702028</v>
      </c>
      <c r="AX55" s="261">
        <f t="shared" si="13"/>
        <v>75.844259062237654</v>
      </c>
      <c r="AY55" s="261">
        <f t="shared" si="13"/>
        <v>73.039165453351671</v>
      </c>
      <c r="AZ55" s="261">
        <f t="shared" si="13"/>
        <v>66.383698170526131</v>
      </c>
      <c r="BA55" s="261">
        <f t="shared" si="13"/>
        <v>60.277203963372301</v>
      </c>
    </row>
    <row r="56" spans="1:53" x14ac:dyDescent="0.25">
      <c r="A56" s="259" t="s">
        <v>2729</v>
      </c>
      <c r="B56" s="260" t="s">
        <v>2730</v>
      </c>
      <c r="C56" s="261">
        <f t="shared" si="13"/>
        <v>451.51428298461843</v>
      </c>
      <c r="D56" s="261">
        <f t="shared" si="13"/>
        <v>245.39608999999996</v>
      </c>
      <c r="E56" s="261">
        <f t="shared" si="13"/>
        <v>300.40913</v>
      </c>
      <c r="F56" s="261">
        <f t="shared" si="13"/>
        <v>746.00443000000018</v>
      </c>
      <c r="G56" s="261">
        <f t="shared" si="13"/>
        <v>799.10245999999972</v>
      </c>
      <c r="H56" s="261">
        <f t="shared" si="13"/>
        <v>640.2025413203404</v>
      </c>
      <c r="I56" s="261">
        <f t="shared" si="13"/>
        <v>773.60465999999974</v>
      </c>
      <c r="J56" s="261">
        <f t="shared" si="13"/>
        <v>921.5947799999999</v>
      </c>
      <c r="K56" s="261">
        <f t="shared" si="13"/>
        <v>750.60529000000008</v>
      </c>
      <c r="L56" s="261">
        <f t="shared" si="13"/>
        <v>455.40076000000016</v>
      </c>
      <c r="M56" s="261">
        <f t="shared" si="13"/>
        <v>618.06152670297161</v>
      </c>
      <c r="N56" s="261">
        <f t="shared" si="13"/>
        <v>511.03468042419041</v>
      </c>
      <c r="O56" s="261">
        <f t="shared" si="13"/>
        <v>462.97888602273832</v>
      </c>
      <c r="P56" s="261">
        <f t="shared" si="13"/>
        <v>488.22489729626386</v>
      </c>
      <c r="Q56" s="261">
        <f t="shared" si="13"/>
        <v>547.72141014617387</v>
      </c>
      <c r="R56" s="261">
        <f t="shared" si="13"/>
        <v>605.56988630935359</v>
      </c>
      <c r="S56" s="261">
        <f t="shared" si="13"/>
        <v>590.31438808665973</v>
      </c>
      <c r="T56" s="261">
        <f t="shared" si="13"/>
        <v>597.6606937820352</v>
      </c>
      <c r="U56" s="261">
        <f t="shared" si="13"/>
        <v>558.14600971021741</v>
      </c>
      <c r="V56" s="261">
        <f t="shared" si="13"/>
        <v>552.54083662849416</v>
      </c>
      <c r="W56" s="261">
        <f t="shared" si="13"/>
        <v>546.12694963984961</v>
      </c>
      <c r="X56" s="261">
        <f t="shared" si="13"/>
        <v>543.74735806405727</v>
      </c>
      <c r="Y56" s="261">
        <f t="shared" si="13"/>
        <v>536.66659765829161</v>
      </c>
      <c r="Z56" s="261">
        <f t="shared" si="13"/>
        <v>528.48670179737599</v>
      </c>
      <c r="AA56" s="261">
        <f t="shared" si="13"/>
        <v>524.16320015568942</v>
      </c>
      <c r="AB56" s="261">
        <f t="shared" si="13"/>
        <v>522.29181598549644</v>
      </c>
      <c r="AC56" s="261">
        <f t="shared" si="13"/>
        <v>523.0953232598772</v>
      </c>
      <c r="AD56" s="261">
        <f t="shared" si="13"/>
        <v>524.14568459773227</v>
      </c>
      <c r="AE56" s="261">
        <f t="shared" si="13"/>
        <v>525.1840838070508</v>
      </c>
      <c r="AF56" s="261">
        <f t="shared" si="13"/>
        <v>523.1477664668397</v>
      </c>
      <c r="AG56" s="261">
        <f t="shared" si="13"/>
        <v>518.28041465008585</v>
      </c>
      <c r="AH56" s="261">
        <f t="shared" si="13"/>
        <v>515.76592759365508</v>
      </c>
      <c r="AI56" s="261">
        <f t="shared" si="13"/>
        <v>509.32828064353322</v>
      </c>
      <c r="AJ56" s="261">
        <f t="shared" si="13"/>
        <v>500.53525223201996</v>
      </c>
      <c r="AK56" s="261">
        <f t="shared" si="13"/>
        <v>490.92482924556231</v>
      </c>
      <c r="AL56" s="261">
        <f t="shared" si="13"/>
        <v>482.95731256954883</v>
      </c>
      <c r="AM56" s="261">
        <f t="shared" si="13"/>
        <v>478.91069061439055</v>
      </c>
      <c r="AN56" s="261">
        <f t="shared" si="13"/>
        <v>473.30376569280992</v>
      </c>
      <c r="AO56" s="261">
        <f t="shared" si="13"/>
        <v>465.27478377610453</v>
      </c>
      <c r="AP56" s="261">
        <f t="shared" si="13"/>
        <v>458.20500204945415</v>
      </c>
      <c r="AQ56" s="261">
        <f t="shared" si="13"/>
        <v>450.94830654944764</v>
      </c>
      <c r="AR56" s="261">
        <f t="shared" si="13"/>
        <v>445.71932157476243</v>
      </c>
      <c r="AS56" s="261">
        <f t="shared" si="13"/>
        <v>439.11285134070545</v>
      </c>
      <c r="AT56" s="261">
        <f t="shared" si="13"/>
        <v>430.75788048938119</v>
      </c>
      <c r="AU56" s="261">
        <f t="shared" si="13"/>
        <v>418.09341619379745</v>
      </c>
      <c r="AV56" s="261">
        <f t="shared" si="13"/>
        <v>409.63555160699082</v>
      </c>
      <c r="AW56" s="261">
        <f t="shared" si="13"/>
        <v>398.41191905237793</v>
      </c>
      <c r="AX56" s="261">
        <f t="shared" si="13"/>
        <v>377.25193081224967</v>
      </c>
      <c r="AY56" s="261">
        <f t="shared" si="13"/>
        <v>367.49143082105866</v>
      </c>
      <c r="AZ56" s="261">
        <f t="shared" si="13"/>
        <v>327.53518394823152</v>
      </c>
      <c r="BA56" s="261">
        <f t="shared" si="13"/>
        <v>302.12825947554421</v>
      </c>
    </row>
    <row r="57" spans="1:53" x14ac:dyDescent="0.25">
      <c r="A57" s="259" t="s">
        <v>2731</v>
      </c>
      <c r="B57" s="260" t="s">
        <v>2732</v>
      </c>
      <c r="C57" s="261">
        <f t="shared" si="13"/>
        <v>7.2370306678131291</v>
      </c>
      <c r="D57" s="261">
        <f t="shared" si="13"/>
        <v>4.0896000000000248</v>
      </c>
      <c r="E57" s="261">
        <f t="shared" si="13"/>
        <v>5.1955300000001561</v>
      </c>
      <c r="F57" s="261">
        <f t="shared" si="13"/>
        <v>5.2865599999999979</v>
      </c>
      <c r="G57" s="261">
        <f t="shared" si="13"/>
        <v>3.787480000000075</v>
      </c>
      <c r="H57" s="261">
        <f t="shared" si="13"/>
        <v>4.012812433316876</v>
      </c>
      <c r="I57" s="261">
        <f t="shared" si="13"/>
        <v>3.7</v>
      </c>
      <c r="J57" s="261">
        <f t="shared" si="13"/>
        <v>2.1164799999999651</v>
      </c>
      <c r="K57" s="261">
        <f t="shared" si="13"/>
        <v>1.7068199999997915</v>
      </c>
      <c r="L57" s="261">
        <f t="shared" si="13"/>
        <v>1.1869700000000725</v>
      </c>
      <c r="M57" s="261">
        <f t="shared" si="13"/>
        <v>0.88152463726050034</v>
      </c>
      <c r="N57" s="261">
        <f t="shared" si="13"/>
        <v>2.8681943305123747</v>
      </c>
      <c r="O57" s="261">
        <f t="shared" si="13"/>
        <v>3.0811120664947</v>
      </c>
      <c r="P57" s="261">
        <f t="shared" si="13"/>
        <v>2.7702813638870931</v>
      </c>
      <c r="Q57" s="261">
        <f t="shared" si="13"/>
        <v>2.4843633722771896</v>
      </c>
      <c r="R57" s="261">
        <f t="shared" si="13"/>
        <v>2.2690360179612101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37.546574949842331</v>
      </c>
      <c r="D58" s="261">
        <f t="shared" si="13"/>
        <v>34.895120000000006</v>
      </c>
      <c r="E58" s="261">
        <f t="shared" si="13"/>
        <v>38.195789999999995</v>
      </c>
      <c r="F58" s="261">
        <f t="shared" si="13"/>
        <v>170.69277</v>
      </c>
      <c r="G58" s="261">
        <f t="shared" si="13"/>
        <v>183.30376999999999</v>
      </c>
      <c r="H58" s="261">
        <f t="shared" si="13"/>
        <v>200.8932836533873</v>
      </c>
      <c r="I58" s="261">
        <f t="shared" si="13"/>
        <v>243.37315999999993</v>
      </c>
      <c r="J58" s="261">
        <f t="shared" si="13"/>
        <v>225.61534000000003</v>
      </c>
      <c r="K58" s="261">
        <f t="shared" si="13"/>
        <v>162.40449999999998</v>
      </c>
      <c r="L58" s="261">
        <f t="shared" si="13"/>
        <v>140.54718</v>
      </c>
      <c r="M58" s="261">
        <f t="shared" si="13"/>
        <v>203.99828030954447</v>
      </c>
      <c r="N58" s="261">
        <f t="shared" si="13"/>
        <v>168.29081876373351</v>
      </c>
      <c r="O58" s="261">
        <f t="shared" si="13"/>
        <v>121.30983089710514</v>
      </c>
      <c r="P58" s="261">
        <f t="shared" si="13"/>
        <v>112.09037928728384</v>
      </c>
      <c r="Q58" s="261">
        <f t="shared" si="13"/>
        <v>145.79153530142327</v>
      </c>
      <c r="R58" s="261">
        <f t="shared" si="13"/>
        <v>196.45074997611545</v>
      </c>
      <c r="S58" s="261">
        <f t="shared" si="13"/>
        <v>197.49090241034554</v>
      </c>
      <c r="T58" s="261">
        <f t="shared" si="13"/>
        <v>200.24391572260876</v>
      </c>
      <c r="U58" s="261">
        <f t="shared" si="13"/>
        <v>191.22834827486565</v>
      </c>
      <c r="V58" s="261">
        <f t="shared" si="13"/>
        <v>191.65977032115006</v>
      </c>
      <c r="W58" s="261">
        <f t="shared" si="13"/>
        <v>191.52669158844128</v>
      </c>
      <c r="X58" s="261">
        <f t="shared" si="13"/>
        <v>193.77556106184448</v>
      </c>
      <c r="Y58" s="261">
        <f t="shared" si="13"/>
        <v>194.22943160404719</v>
      </c>
      <c r="Z58" s="261">
        <f t="shared" si="13"/>
        <v>193.88977723740464</v>
      </c>
      <c r="AA58" s="261">
        <f t="shared" si="13"/>
        <v>195.14053995969618</v>
      </c>
      <c r="AB58" s="261">
        <f t="shared" si="13"/>
        <v>197.35454953910522</v>
      </c>
      <c r="AC58" s="261">
        <f t="shared" si="13"/>
        <v>200.51708017449039</v>
      </c>
      <c r="AD58" s="261">
        <f t="shared" si="13"/>
        <v>203.78885532666723</v>
      </c>
      <c r="AE58" s="261">
        <f t="shared" si="13"/>
        <v>207.07555268177728</v>
      </c>
      <c r="AF58" s="261">
        <f t="shared" si="13"/>
        <v>209.11680392193801</v>
      </c>
      <c r="AG58" s="261">
        <f t="shared" si="13"/>
        <v>209.93891363714621</v>
      </c>
      <c r="AH58" s="261">
        <f t="shared" si="13"/>
        <v>211.75923717951127</v>
      </c>
      <c r="AI58" s="261">
        <f t="shared" si="13"/>
        <v>211.82020992188777</v>
      </c>
      <c r="AJ58" s="261">
        <f t="shared" si="13"/>
        <v>210.77250452914319</v>
      </c>
      <c r="AK58" s="261">
        <f t="shared" si="13"/>
        <v>209.25571595844147</v>
      </c>
      <c r="AL58" s="261">
        <f t="shared" si="13"/>
        <v>208.42164107700495</v>
      </c>
      <c r="AM58" s="261">
        <f t="shared" si="13"/>
        <v>209.32310296237961</v>
      </c>
      <c r="AN58" s="261">
        <f t="shared" si="13"/>
        <v>209.49217760377402</v>
      </c>
      <c r="AO58" s="261">
        <f t="shared" si="13"/>
        <v>208.54110431553306</v>
      </c>
      <c r="AP58" s="261">
        <f t="shared" si="13"/>
        <v>207.95804479924493</v>
      </c>
      <c r="AQ58" s="261">
        <f t="shared" si="13"/>
        <v>207.2238388627502</v>
      </c>
      <c r="AR58" s="261">
        <f t="shared" si="13"/>
        <v>207.39866517991359</v>
      </c>
      <c r="AS58" s="261">
        <f t="shared" si="13"/>
        <v>206.85970442285833</v>
      </c>
      <c r="AT58" s="261">
        <f t="shared" si="13"/>
        <v>205.41896068559296</v>
      </c>
      <c r="AU58" s="261">
        <f t="shared" si="13"/>
        <v>201.78878913929444</v>
      </c>
      <c r="AV58" s="261">
        <f t="shared" si="13"/>
        <v>200.00964360921728</v>
      </c>
      <c r="AW58" s="261">
        <f t="shared" si="13"/>
        <v>196.71389694889484</v>
      </c>
      <c r="AX58" s="261">
        <f t="shared" si="13"/>
        <v>188.45355685820189</v>
      </c>
      <c r="AY58" s="261">
        <f t="shared" si="13"/>
        <v>185.55507085149827</v>
      </c>
      <c r="AZ58" s="261">
        <f t="shared" si="13"/>
        <v>163.22868299402481</v>
      </c>
      <c r="BA58" s="261">
        <f t="shared" si="13"/>
        <v>155.22646243014114</v>
      </c>
    </row>
    <row r="59" spans="1:53" x14ac:dyDescent="0.25">
      <c r="A59" s="253" t="s">
        <v>2735</v>
      </c>
      <c r="B59" s="254" t="s">
        <v>2736</v>
      </c>
      <c r="C59" s="255">
        <f t="shared" ref="C59:BA64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>C236-C148</f>
        <v>3668.0688468138228</v>
      </c>
      <c r="D60" s="255">
        <f t="shared" si="14"/>
        <v>3986.2471600000008</v>
      </c>
      <c r="E60" s="255">
        <f t="shared" si="14"/>
        <v>3815.0563899999997</v>
      </c>
      <c r="F60" s="255">
        <f t="shared" si="14"/>
        <v>4313.830109999999</v>
      </c>
      <c r="G60" s="255">
        <f t="shared" si="14"/>
        <v>5007.734510000002</v>
      </c>
      <c r="H60" s="255">
        <f t="shared" si="14"/>
        <v>4932.7758983052281</v>
      </c>
      <c r="I60" s="255">
        <f t="shared" si="14"/>
        <v>4881.9163099999987</v>
      </c>
      <c r="J60" s="255">
        <f t="shared" si="14"/>
        <v>4589.7753299999995</v>
      </c>
      <c r="K60" s="255">
        <f t="shared" si="14"/>
        <v>4716.26433</v>
      </c>
      <c r="L60" s="255">
        <f t="shared" si="14"/>
        <v>4617.3637500000004</v>
      </c>
      <c r="M60" s="255">
        <f t="shared" si="14"/>
        <v>4719.3502688959998</v>
      </c>
      <c r="N60" s="255">
        <f t="shared" si="14"/>
        <v>4221.1951848667213</v>
      </c>
      <c r="O60" s="255">
        <f t="shared" si="14"/>
        <v>4668.2191649947417</v>
      </c>
      <c r="P60" s="255">
        <f t="shared" si="14"/>
        <v>4373.5022504810677</v>
      </c>
      <c r="Q60" s="255">
        <f t="shared" si="14"/>
        <v>4279.675667740813</v>
      </c>
      <c r="R60" s="255">
        <f t="shared" si="14"/>
        <v>4506.8548772332115</v>
      </c>
      <c r="S60" s="255">
        <f t="shared" si="14"/>
        <v>4663.477124927982</v>
      </c>
      <c r="T60" s="255">
        <f t="shared" si="14"/>
        <v>4608.4451273700752</v>
      </c>
      <c r="U60" s="255">
        <f t="shared" si="14"/>
        <v>4647.8719721991802</v>
      </c>
      <c r="V60" s="255">
        <f t="shared" si="14"/>
        <v>4548.6915262548637</v>
      </c>
      <c r="W60" s="255">
        <f t="shared" si="14"/>
        <v>4498.1090209081076</v>
      </c>
      <c r="X60" s="255">
        <f t="shared" si="14"/>
        <v>4497.1349365177102</v>
      </c>
      <c r="Y60" s="255">
        <f t="shared" si="14"/>
        <v>4524.2214138597028</v>
      </c>
      <c r="Z60" s="255">
        <f t="shared" si="14"/>
        <v>4443.5193435126712</v>
      </c>
      <c r="AA60" s="255">
        <f t="shared" si="14"/>
        <v>4438.2383718698484</v>
      </c>
      <c r="AB60" s="255">
        <f t="shared" si="14"/>
        <v>4390.0472126482146</v>
      </c>
      <c r="AC60" s="255">
        <f t="shared" si="14"/>
        <v>4297.8152339520075</v>
      </c>
      <c r="AD60" s="255">
        <f t="shared" si="14"/>
        <v>4246.7495304991062</v>
      </c>
      <c r="AE60" s="255">
        <f t="shared" si="14"/>
        <v>4255.4446205388303</v>
      </c>
      <c r="AF60" s="255">
        <f t="shared" si="14"/>
        <v>4143.7306402835566</v>
      </c>
      <c r="AG60" s="255">
        <f t="shared" si="14"/>
        <v>4102.8229526419664</v>
      </c>
      <c r="AH60" s="255">
        <f t="shared" si="14"/>
        <v>4083.135557678992</v>
      </c>
      <c r="AI60" s="255">
        <f t="shared" si="14"/>
        <v>4066.5145878617359</v>
      </c>
      <c r="AJ60" s="255">
        <f t="shared" si="14"/>
        <v>4048.8753375906495</v>
      </c>
      <c r="AK60" s="255">
        <f t="shared" si="14"/>
        <v>4022.168983569733</v>
      </c>
      <c r="AL60" s="255">
        <f t="shared" si="14"/>
        <v>3999.7712885983442</v>
      </c>
      <c r="AM60" s="255">
        <f t="shared" si="14"/>
        <v>3966.0834115138687</v>
      </c>
      <c r="AN60" s="255">
        <f t="shared" si="14"/>
        <v>3953.6986833647161</v>
      </c>
      <c r="AO60" s="255">
        <f t="shared" si="14"/>
        <v>3937.1357476129933</v>
      </c>
      <c r="AP60" s="255">
        <f t="shared" si="14"/>
        <v>3919.1366764327186</v>
      </c>
      <c r="AQ60" s="255">
        <f t="shared" si="14"/>
        <v>3916.5185727286766</v>
      </c>
      <c r="AR60" s="255">
        <f t="shared" si="14"/>
        <v>3924.5972032327422</v>
      </c>
      <c r="AS60" s="255">
        <f t="shared" si="14"/>
        <v>3932.878878738878</v>
      </c>
      <c r="AT60" s="255">
        <f t="shared" si="14"/>
        <v>3941.0142278393973</v>
      </c>
      <c r="AU60" s="255">
        <f t="shared" si="14"/>
        <v>3941.9114337231667</v>
      </c>
      <c r="AV60" s="255">
        <f t="shared" si="14"/>
        <v>3943.149165607851</v>
      </c>
      <c r="AW60" s="255">
        <f t="shared" si="14"/>
        <v>3943.5589517713292</v>
      </c>
      <c r="AX60" s="255">
        <f t="shared" si="14"/>
        <v>3964.5495670269506</v>
      </c>
      <c r="AY60" s="255">
        <f t="shared" si="14"/>
        <v>3983.0899482377154</v>
      </c>
      <c r="AZ60" s="255">
        <f t="shared" si="14"/>
        <v>3994.6579680282603</v>
      </c>
      <c r="BA60" s="255">
        <f t="shared" si="14"/>
        <v>4010.3386323659115</v>
      </c>
    </row>
    <row r="61" spans="1:53" x14ac:dyDescent="0.25">
      <c r="A61" s="253" t="s">
        <v>2739</v>
      </c>
      <c r="B61" s="254" t="s">
        <v>2740</v>
      </c>
      <c r="C61" s="255">
        <f t="shared" si="14"/>
        <v>1.504735835056511</v>
      </c>
      <c r="D61" s="255">
        <f t="shared" si="14"/>
        <v>1.4996300000000002</v>
      </c>
      <c r="E61" s="255">
        <f t="shared" si="14"/>
        <v>1.6993399999999999</v>
      </c>
      <c r="F61" s="255">
        <f t="shared" si="14"/>
        <v>36.80104</v>
      </c>
      <c r="G61" s="255">
        <f t="shared" si="14"/>
        <v>33.899180000000001</v>
      </c>
      <c r="H61" s="255">
        <f t="shared" si="14"/>
        <v>32.005350148084439</v>
      </c>
      <c r="I61" s="255">
        <f t="shared" si="14"/>
        <v>33.900700000000008</v>
      </c>
      <c r="J61" s="255">
        <f t="shared" si="14"/>
        <v>29.398609999999998</v>
      </c>
      <c r="K61" s="255">
        <f t="shared" si="14"/>
        <v>26.405880000000003</v>
      </c>
      <c r="L61" s="255">
        <f t="shared" si="14"/>
        <v>24.599060000000001</v>
      </c>
      <c r="M61" s="255">
        <f t="shared" si="14"/>
        <v>25.246006627057966</v>
      </c>
      <c r="N61" s="255">
        <f t="shared" si="14"/>
        <v>23.95618218920027</v>
      </c>
      <c r="O61" s="255">
        <f t="shared" si="14"/>
        <v>25.007246554932145</v>
      </c>
      <c r="P61" s="255">
        <f t="shared" si="14"/>
        <v>25.245960823138528</v>
      </c>
      <c r="Q61" s="255">
        <f t="shared" si="14"/>
        <v>24.744457271602425</v>
      </c>
      <c r="R61" s="255">
        <f t="shared" si="14"/>
        <v>25.938699035823518</v>
      </c>
      <c r="S61" s="255">
        <f t="shared" si="14"/>
        <v>26.831936184398586</v>
      </c>
      <c r="T61" s="255">
        <f t="shared" si="14"/>
        <v>27.66922357604123</v>
      </c>
      <c r="U61" s="255">
        <f t="shared" si="14"/>
        <v>29.624931096363781</v>
      </c>
      <c r="V61" s="255">
        <f t="shared" si="14"/>
        <v>29.47228131319331</v>
      </c>
      <c r="W61" s="255">
        <f t="shared" si="14"/>
        <v>27.742156125391599</v>
      </c>
      <c r="X61" s="255">
        <f t="shared" si="14"/>
        <v>26.175066805952973</v>
      </c>
      <c r="Y61" s="255">
        <f t="shared" si="14"/>
        <v>26.598801699840703</v>
      </c>
      <c r="Z61" s="255">
        <f t="shared" si="14"/>
        <v>26.192693171353621</v>
      </c>
      <c r="AA61" s="255">
        <f t="shared" si="14"/>
        <v>27.306154660269815</v>
      </c>
      <c r="AB61" s="255">
        <f t="shared" si="14"/>
        <v>25.104232391743793</v>
      </c>
      <c r="AC61" s="255">
        <f t="shared" si="14"/>
        <v>23.572859009862569</v>
      </c>
      <c r="AD61" s="255">
        <f t="shared" si="14"/>
        <v>21.760688010406959</v>
      </c>
      <c r="AE61" s="255">
        <f t="shared" si="14"/>
        <v>19.623696874665193</v>
      </c>
      <c r="AF61" s="255">
        <f t="shared" si="14"/>
        <v>18.194285229955884</v>
      </c>
      <c r="AG61" s="255">
        <f t="shared" si="14"/>
        <v>18.034529301770544</v>
      </c>
      <c r="AH61" s="255">
        <f t="shared" si="14"/>
        <v>16.794577945658112</v>
      </c>
      <c r="AI61" s="255">
        <f t="shared" si="14"/>
        <v>15.277501756049867</v>
      </c>
      <c r="AJ61" s="255">
        <f t="shared" si="14"/>
        <v>15.226048885315983</v>
      </c>
      <c r="AK61" s="255">
        <f t="shared" si="14"/>
        <v>14.301379550088457</v>
      </c>
      <c r="AL61" s="255">
        <f t="shared" si="14"/>
        <v>12.818924408761443</v>
      </c>
      <c r="AM61" s="255">
        <f t="shared" si="14"/>
        <v>11.205463567829534</v>
      </c>
      <c r="AN61" s="255">
        <f t="shared" si="14"/>
        <v>10.263786514719637</v>
      </c>
      <c r="AO61" s="255">
        <f t="shared" si="14"/>
        <v>9.464735501813081</v>
      </c>
      <c r="AP61" s="255">
        <f t="shared" si="14"/>
        <v>8.7114234476712564</v>
      </c>
      <c r="AQ61" s="255">
        <f t="shared" si="14"/>
        <v>7.6102348208686266</v>
      </c>
      <c r="AR61" s="255">
        <f t="shared" si="14"/>
        <v>6.6898579955936075</v>
      </c>
      <c r="AS61" s="255">
        <f t="shared" si="14"/>
        <v>5.6754513537048163</v>
      </c>
      <c r="AT61" s="255">
        <f t="shared" si="14"/>
        <v>4.8307861734194821</v>
      </c>
      <c r="AU61" s="255">
        <f t="shared" si="14"/>
        <v>4.2211548856072438</v>
      </c>
      <c r="AV61" s="255">
        <f t="shared" si="14"/>
        <v>3.3320303408232737</v>
      </c>
      <c r="AW61" s="255">
        <f t="shared" si="14"/>
        <v>2.9864023492415845</v>
      </c>
      <c r="AX61" s="255">
        <f t="shared" si="14"/>
        <v>2.7105825947899089</v>
      </c>
      <c r="AY61" s="255">
        <f t="shared" si="14"/>
        <v>2.3627211267406585</v>
      </c>
      <c r="AZ61" s="255">
        <f t="shared" si="14"/>
        <v>1.8361239379452023</v>
      </c>
      <c r="BA61" s="255">
        <f t="shared" si="14"/>
        <v>1.7139831446540208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si="14"/>
        <v>0</v>
      </c>
      <c r="D64" s="258">
        <f t="shared" ref="D64:BA69" si="15">D240-D152</f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ref="C65:R80" si="16">C241-C153</f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6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6"/>
        <v>0</v>
      </c>
      <c r="D67" s="258">
        <f t="shared" si="16"/>
        <v>0</v>
      </c>
      <c r="E67" s="258">
        <f t="shared" si="16"/>
        <v>0</v>
      </c>
      <c r="F67" s="258">
        <f t="shared" si="16"/>
        <v>0</v>
      </c>
      <c r="G67" s="258">
        <f t="shared" si="16"/>
        <v>0</v>
      </c>
      <c r="H67" s="258">
        <f t="shared" si="16"/>
        <v>0</v>
      </c>
      <c r="I67" s="258">
        <f t="shared" si="16"/>
        <v>0</v>
      </c>
      <c r="J67" s="258">
        <f t="shared" si="16"/>
        <v>0</v>
      </c>
      <c r="K67" s="258">
        <f t="shared" si="16"/>
        <v>0</v>
      </c>
      <c r="L67" s="258">
        <f t="shared" si="16"/>
        <v>0</v>
      </c>
      <c r="M67" s="258">
        <f t="shared" si="16"/>
        <v>0</v>
      </c>
      <c r="N67" s="258">
        <f t="shared" si="16"/>
        <v>0</v>
      </c>
      <c r="O67" s="258">
        <f t="shared" si="16"/>
        <v>0</v>
      </c>
      <c r="P67" s="258">
        <f t="shared" si="16"/>
        <v>0</v>
      </c>
      <c r="Q67" s="258">
        <f t="shared" si="16"/>
        <v>0</v>
      </c>
      <c r="R67" s="258">
        <f t="shared" si="16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6"/>
        <v>0.85985191416227091</v>
      </c>
      <c r="D68" s="258">
        <f t="shared" si="15"/>
        <v>0.89962999999999993</v>
      </c>
      <c r="E68" s="258">
        <f t="shared" si="15"/>
        <v>1.09934</v>
      </c>
      <c r="F68" s="258">
        <f t="shared" si="15"/>
        <v>36.201039999999999</v>
      </c>
      <c r="G68" s="258">
        <f t="shared" si="15"/>
        <v>33.399179999999994</v>
      </c>
      <c r="H68" s="258">
        <f t="shared" si="15"/>
        <v>31.336581637527445</v>
      </c>
      <c r="I68" s="258">
        <f t="shared" si="15"/>
        <v>33.800700000000013</v>
      </c>
      <c r="J68" s="258">
        <f t="shared" si="15"/>
        <v>29.298610000000004</v>
      </c>
      <c r="K68" s="258">
        <f t="shared" si="15"/>
        <v>26.200000000000003</v>
      </c>
      <c r="L68" s="258">
        <f t="shared" si="15"/>
        <v>24.499060000000007</v>
      </c>
      <c r="M68" s="258">
        <f t="shared" si="15"/>
        <v>25.150468268406964</v>
      </c>
      <c r="N68" s="258">
        <f t="shared" si="15"/>
        <v>22.332030092133298</v>
      </c>
      <c r="O68" s="258">
        <f t="shared" si="15"/>
        <v>23.383094457865173</v>
      </c>
      <c r="P68" s="258">
        <f t="shared" si="15"/>
        <v>24.577192312581534</v>
      </c>
      <c r="Q68" s="258">
        <f t="shared" si="15"/>
        <v>24.529495964637672</v>
      </c>
      <c r="R68" s="258">
        <f t="shared" si="15"/>
        <v>25.723737728858769</v>
      </c>
      <c r="S68" s="258">
        <f t="shared" si="15"/>
        <v>26.630874149823359</v>
      </c>
      <c r="T68" s="258">
        <f t="shared" si="15"/>
        <v>27.479396726519745</v>
      </c>
      <c r="U68" s="258">
        <f t="shared" si="15"/>
        <v>29.441691176318006</v>
      </c>
      <c r="V68" s="258">
        <f t="shared" si="15"/>
        <v>29.297054647682067</v>
      </c>
      <c r="W68" s="258">
        <f t="shared" si="15"/>
        <v>27.573977598083253</v>
      </c>
      <c r="X68" s="258">
        <f t="shared" si="15"/>
        <v>26.008344815386209</v>
      </c>
      <c r="Y68" s="258">
        <f t="shared" si="15"/>
        <v>26.4503293798114</v>
      </c>
      <c r="Z68" s="258">
        <f t="shared" si="15"/>
        <v>26.061296444114333</v>
      </c>
      <c r="AA68" s="258">
        <f t="shared" si="15"/>
        <v>27.190092566573352</v>
      </c>
      <c r="AB68" s="258">
        <f t="shared" si="15"/>
        <v>24.995668130026143</v>
      </c>
      <c r="AC68" s="258">
        <f t="shared" si="15"/>
        <v>23.473220826136583</v>
      </c>
      <c r="AD68" s="258">
        <f t="shared" si="15"/>
        <v>21.675532108800176</v>
      </c>
      <c r="AE68" s="258">
        <f t="shared" si="15"/>
        <v>19.541601282607779</v>
      </c>
      <c r="AF68" s="258">
        <f t="shared" si="15"/>
        <v>18.118293439628285</v>
      </c>
      <c r="AG68" s="258">
        <f t="shared" si="15"/>
        <v>17.96619778190426</v>
      </c>
      <c r="AH68" s="258">
        <f t="shared" si="15"/>
        <v>16.728066633515919</v>
      </c>
      <c r="AI68" s="258">
        <f t="shared" si="15"/>
        <v>15.217898120486403</v>
      </c>
      <c r="AJ68" s="258">
        <f t="shared" si="15"/>
        <v>15.171083044675845</v>
      </c>
      <c r="AK68" s="258">
        <f t="shared" si="15"/>
        <v>14.249319680665122</v>
      </c>
      <c r="AL68" s="258">
        <f t="shared" si="15"/>
        <v>12.77258981796818</v>
      </c>
      <c r="AM68" s="258">
        <f t="shared" si="15"/>
        <v>11.163840513595099</v>
      </c>
      <c r="AN68" s="258">
        <f t="shared" si="15"/>
        <v>10.226188882949661</v>
      </c>
      <c r="AO68" s="258">
        <f t="shared" si="15"/>
        <v>9.4310004126322085</v>
      </c>
      <c r="AP68" s="258">
        <f t="shared" si="15"/>
        <v>8.681243138787508</v>
      </c>
      <c r="AQ68" s="258">
        <f t="shared" si="15"/>
        <v>7.5831830377790945</v>
      </c>
      <c r="AR68" s="258">
        <f t="shared" si="15"/>
        <v>6.6654455690651471</v>
      </c>
      <c r="AS68" s="258">
        <f t="shared" si="15"/>
        <v>5.653421917563402</v>
      </c>
      <c r="AT68" s="258">
        <f t="shared" si="15"/>
        <v>4.8108002216935466</v>
      </c>
      <c r="AU68" s="258">
        <f t="shared" si="15"/>
        <v>4.203052182185445</v>
      </c>
      <c r="AV68" s="258">
        <f t="shared" si="15"/>
        <v>3.3157017685002979</v>
      </c>
      <c r="AW68" s="258">
        <f t="shared" si="15"/>
        <v>2.9717422379994836</v>
      </c>
      <c r="AX68" s="258">
        <f t="shared" si="15"/>
        <v>2.6974798319025202</v>
      </c>
      <c r="AY68" s="258">
        <f t="shared" si="15"/>
        <v>2.3510116369321294</v>
      </c>
      <c r="AZ68" s="258">
        <f t="shared" si="15"/>
        <v>1.8256749330062574</v>
      </c>
      <c r="BA68" s="258">
        <f t="shared" si="15"/>
        <v>1.7047844090291995</v>
      </c>
    </row>
    <row r="69" spans="1:53" x14ac:dyDescent="0.25">
      <c r="A69" s="259" t="s">
        <v>2755</v>
      </c>
      <c r="B69" s="260" t="s">
        <v>2756</v>
      </c>
      <c r="C69" s="261">
        <f t="shared" si="16"/>
        <v>0.85985191416227091</v>
      </c>
      <c r="D69" s="261">
        <f t="shared" si="15"/>
        <v>0.89962999999999993</v>
      </c>
      <c r="E69" s="261">
        <f t="shared" si="15"/>
        <v>1.09934</v>
      </c>
      <c r="F69" s="261">
        <f t="shared" si="15"/>
        <v>0.89999999999999991</v>
      </c>
      <c r="G69" s="261">
        <f t="shared" si="15"/>
        <v>0.70015000000000005</v>
      </c>
      <c r="H69" s="261">
        <f t="shared" si="15"/>
        <v>1.0270373554982397</v>
      </c>
      <c r="I69" s="261">
        <f t="shared" si="15"/>
        <v>1.3341499999999999</v>
      </c>
      <c r="J69" s="261">
        <f t="shared" si="15"/>
        <v>2.2986800000000001</v>
      </c>
      <c r="K69" s="261">
        <f t="shared" si="15"/>
        <v>0.39999999999999991</v>
      </c>
      <c r="L69" s="261">
        <f t="shared" si="15"/>
        <v>0.39995999999999998</v>
      </c>
      <c r="M69" s="261">
        <f t="shared" si="15"/>
        <v>3.2244149580028658</v>
      </c>
      <c r="N69" s="261">
        <f t="shared" si="15"/>
        <v>0.19101547476440223</v>
      </c>
      <c r="O69" s="261">
        <f t="shared" si="15"/>
        <v>0.38220105592434866</v>
      </c>
      <c r="P69" s="261">
        <f t="shared" si="15"/>
        <v>0.21491085657699488</v>
      </c>
      <c r="Q69" s="261">
        <f t="shared" si="15"/>
        <v>0.28663745694680609</v>
      </c>
      <c r="R69" s="261">
        <f t="shared" si="15"/>
        <v>1.4808719663145147</v>
      </c>
      <c r="S69" s="261">
        <f t="shared" si="15"/>
        <v>1.3526679752338011</v>
      </c>
      <c r="T69" s="261">
        <f t="shared" si="15"/>
        <v>1.280706063930195</v>
      </c>
      <c r="U69" s="261">
        <f t="shared" si="15"/>
        <v>1.2335215867132638</v>
      </c>
      <c r="V69" s="261">
        <f t="shared" si="15"/>
        <v>1.1356921182778472</v>
      </c>
      <c r="W69" s="261">
        <f t="shared" si="15"/>
        <v>1.0311994403114459</v>
      </c>
      <c r="X69" s="261">
        <f t="shared" ref="X69:BA69" si="17">X245-X157</f>
        <v>0.86904871728825406</v>
      </c>
      <c r="Y69" s="261">
        <f t="shared" si="17"/>
        <v>0.78400690779521198</v>
      </c>
      <c r="Z69" s="261">
        <f t="shared" si="17"/>
        <v>0.66829605657177416</v>
      </c>
      <c r="AA69" s="261">
        <f t="shared" si="17"/>
        <v>0.5599912312791544</v>
      </c>
      <c r="AB69" s="261">
        <f t="shared" si="17"/>
        <v>0.4878666979791953</v>
      </c>
      <c r="AC69" s="261">
        <f t="shared" si="17"/>
        <v>0.45729655192923863</v>
      </c>
      <c r="AD69" s="261">
        <f t="shared" si="17"/>
        <v>0.36330703956900523</v>
      </c>
      <c r="AE69" s="261">
        <f t="shared" si="17"/>
        <v>0.33511887395426454</v>
      </c>
      <c r="AF69" s="261">
        <f t="shared" si="17"/>
        <v>0.30584460586773521</v>
      </c>
      <c r="AG69" s="261">
        <f t="shared" si="17"/>
        <v>0.26971049231505789</v>
      </c>
      <c r="AH69" s="261">
        <f t="shared" si="17"/>
        <v>0.29688431404531962</v>
      </c>
      <c r="AI69" s="261">
        <f t="shared" si="17"/>
        <v>0.26566118553544887</v>
      </c>
      <c r="AJ69" s="261">
        <f t="shared" si="17"/>
        <v>0.29016391242390766</v>
      </c>
      <c r="AK69" s="261">
        <f t="shared" si="17"/>
        <v>0.26446873217370326</v>
      </c>
      <c r="AL69" s="261">
        <f t="shared" si="17"/>
        <v>0.24694439907380947</v>
      </c>
      <c r="AM69" s="261">
        <f t="shared" si="17"/>
        <v>0.2274735048183025</v>
      </c>
      <c r="AN69" s="261">
        <f t="shared" si="17"/>
        <v>0.22272118550485526</v>
      </c>
      <c r="AO69" s="261">
        <f t="shared" si="17"/>
        <v>0.20234744835533083</v>
      </c>
      <c r="AP69" s="261">
        <f t="shared" si="17"/>
        <v>0.18358460939449533</v>
      </c>
      <c r="AQ69" s="261">
        <f t="shared" si="17"/>
        <v>0.16609227157806999</v>
      </c>
      <c r="AR69" s="261">
        <f t="shared" si="17"/>
        <v>0.15924139301860263</v>
      </c>
      <c r="AS69" s="261">
        <f t="shared" si="17"/>
        <v>0.14350428471085577</v>
      </c>
      <c r="AT69" s="261">
        <f t="shared" si="17"/>
        <v>0.1166075698291079</v>
      </c>
      <c r="AU69" s="261">
        <f t="shared" si="17"/>
        <v>0.1037502984040829</v>
      </c>
      <c r="AV69" s="261">
        <f t="shared" si="17"/>
        <v>9.3802292583537103E-2</v>
      </c>
      <c r="AW69" s="261">
        <f t="shared" si="17"/>
        <v>8.5329717796132673E-2</v>
      </c>
      <c r="AX69" s="261">
        <f t="shared" si="17"/>
        <v>7.3236602685944979E-2</v>
      </c>
      <c r="AY69" s="261">
        <f t="shared" si="17"/>
        <v>7.043216280266075E-2</v>
      </c>
      <c r="AZ69" s="261">
        <f t="shared" si="17"/>
        <v>6.4277628490892177E-2</v>
      </c>
      <c r="BA69" s="261">
        <f t="shared" si="17"/>
        <v>6.048522072582433E-2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ref="S70:BA77" si="18">S246-S158</f>
        <v>0</v>
      </c>
      <c r="T70" s="261">
        <f t="shared" si="18"/>
        <v>0</v>
      </c>
      <c r="U70" s="261">
        <f t="shared" si="18"/>
        <v>0</v>
      </c>
      <c r="V70" s="261">
        <f t="shared" si="18"/>
        <v>0</v>
      </c>
      <c r="W70" s="261">
        <f t="shared" si="18"/>
        <v>0</v>
      </c>
      <c r="X70" s="261">
        <f t="shared" si="18"/>
        <v>0</v>
      </c>
      <c r="Y70" s="261">
        <f t="shared" si="18"/>
        <v>0</v>
      </c>
      <c r="Z70" s="261">
        <f t="shared" si="18"/>
        <v>0</v>
      </c>
      <c r="AA70" s="261">
        <f t="shared" si="18"/>
        <v>0</v>
      </c>
      <c r="AB70" s="261">
        <f t="shared" si="18"/>
        <v>0</v>
      </c>
      <c r="AC70" s="261">
        <f t="shared" si="18"/>
        <v>0</v>
      </c>
      <c r="AD70" s="261">
        <f t="shared" si="18"/>
        <v>0</v>
      </c>
      <c r="AE70" s="261">
        <f t="shared" si="18"/>
        <v>0</v>
      </c>
      <c r="AF70" s="261">
        <f t="shared" si="18"/>
        <v>0</v>
      </c>
      <c r="AG70" s="261">
        <f t="shared" si="18"/>
        <v>0</v>
      </c>
      <c r="AH70" s="261">
        <f t="shared" si="18"/>
        <v>0</v>
      </c>
      <c r="AI70" s="261">
        <f t="shared" si="18"/>
        <v>0</v>
      </c>
      <c r="AJ70" s="261">
        <f t="shared" si="18"/>
        <v>0</v>
      </c>
      <c r="AK70" s="261">
        <f t="shared" si="18"/>
        <v>0</v>
      </c>
      <c r="AL70" s="261">
        <f t="shared" si="18"/>
        <v>0</v>
      </c>
      <c r="AM70" s="261">
        <f t="shared" si="18"/>
        <v>0</v>
      </c>
      <c r="AN70" s="261">
        <f t="shared" si="18"/>
        <v>0</v>
      </c>
      <c r="AO70" s="261">
        <f t="shared" si="18"/>
        <v>0</v>
      </c>
      <c r="AP70" s="261">
        <f t="shared" si="18"/>
        <v>0</v>
      </c>
      <c r="AQ70" s="261">
        <f t="shared" si="18"/>
        <v>0</v>
      </c>
      <c r="AR70" s="261">
        <f t="shared" si="18"/>
        <v>0</v>
      </c>
      <c r="AS70" s="261">
        <f t="shared" si="18"/>
        <v>0</v>
      </c>
      <c r="AT70" s="261">
        <f t="shared" si="18"/>
        <v>0</v>
      </c>
      <c r="AU70" s="261">
        <f t="shared" si="18"/>
        <v>0</v>
      </c>
      <c r="AV70" s="261">
        <f t="shared" si="18"/>
        <v>0</v>
      </c>
      <c r="AW70" s="261">
        <f t="shared" si="18"/>
        <v>0</v>
      </c>
      <c r="AX70" s="261">
        <f t="shared" si="18"/>
        <v>0</v>
      </c>
      <c r="AY70" s="261">
        <f t="shared" si="18"/>
        <v>0</v>
      </c>
      <c r="AZ70" s="261">
        <f t="shared" si="18"/>
        <v>0</v>
      </c>
      <c r="BA70" s="261">
        <f t="shared" si="18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35.30104</v>
      </c>
      <c r="G71" s="261">
        <f t="shared" si="16"/>
        <v>32.69903</v>
      </c>
      <c r="H71" s="261">
        <f t="shared" si="16"/>
        <v>30.309544282029201</v>
      </c>
      <c r="I71" s="261">
        <f t="shared" si="16"/>
        <v>32.466550000000005</v>
      </c>
      <c r="J71" s="261">
        <f t="shared" si="16"/>
        <v>26.999929999999999</v>
      </c>
      <c r="K71" s="261">
        <f t="shared" si="16"/>
        <v>25.800000000000004</v>
      </c>
      <c r="L71" s="261">
        <f t="shared" si="16"/>
        <v>24.099100000000004</v>
      </c>
      <c r="M71" s="261">
        <f t="shared" si="16"/>
        <v>21.9260533104041</v>
      </c>
      <c r="N71" s="261">
        <f t="shared" si="16"/>
        <v>22.141014617368899</v>
      </c>
      <c r="O71" s="261">
        <f t="shared" si="16"/>
        <v>23.000893401940825</v>
      </c>
      <c r="P71" s="261">
        <f t="shared" si="16"/>
        <v>24.362281456004542</v>
      </c>
      <c r="Q71" s="261">
        <f t="shared" si="16"/>
        <v>24.242858507690862</v>
      </c>
      <c r="R71" s="261">
        <f t="shared" si="16"/>
        <v>24.242865762544252</v>
      </c>
      <c r="S71" s="261">
        <f t="shared" si="18"/>
        <v>25.278206174589563</v>
      </c>
      <c r="T71" s="261">
        <f t="shared" si="18"/>
        <v>26.198690662589545</v>
      </c>
      <c r="U71" s="261">
        <f t="shared" si="18"/>
        <v>28.208169589604744</v>
      </c>
      <c r="V71" s="261">
        <f t="shared" si="18"/>
        <v>28.161362529404222</v>
      </c>
      <c r="W71" s="261">
        <f t="shared" si="18"/>
        <v>26.54277815777181</v>
      </c>
      <c r="X71" s="261">
        <f t="shared" si="18"/>
        <v>25.139296098097955</v>
      </c>
      <c r="Y71" s="261">
        <f t="shared" si="18"/>
        <v>25.666322472016191</v>
      </c>
      <c r="Z71" s="261">
        <f t="shared" si="18"/>
        <v>25.393000387542557</v>
      </c>
      <c r="AA71" s="261">
        <f t="shared" si="18"/>
        <v>26.630101335294196</v>
      </c>
      <c r="AB71" s="261">
        <f t="shared" si="18"/>
        <v>24.507801432046953</v>
      </c>
      <c r="AC71" s="261">
        <f t="shared" si="18"/>
        <v>23.015924274207347</v>
      </c>
      <c r="AD71" s="261">
        <f t="shared" si="18"/>
        <v>21.312225069231172</v>
      </c>
      <c r="AE71" s="261">
        <f t="shared" si="18"/>
        <v>19.20648240865351</v>
      </c>
      <c r="AF71" s="261">
        <f t="shared" si="18"/>
        <v>17.812448833760548</v>
      </c>
      <c r="AG71" s="261">
        <f t="shared" si="18"/>
        <v>17.696487289589204</v>
      </c>
      <c r="AH71" s="261">
        <f t="shared" si="18"/>
        <v>16.431182319470601</v>
      </c>
      <c r="AI71" s="261">
        <f t="shared" si="18"/>
        <v>14.952236934950955</v>
      </c>
      <c r="AJ71" s="261">
        <f t="shared" si="18"/>
        <v>14.880919132251936</v>
      </c>
      <c r="AK71" s="261">
        <f t="shared" si="18"/>
        <v>13.984850948491419</v>
      </c>
      <c r="AL71" s="261">
        <f t="shared" si="18"/>
        <v>12.525645418894371</v>
      </c>
      <c r="AM71" s="261">
        <f t="shared" si="18"/>
        <v>10.936367008776799</v>
      </c>
      <c r="AN71" s="261">
        <f t="shared" si="18"/>
        <v>10.003467697444806</v>
      </c>
      <c r="AO71" s="261">
        <f t="shared" si="18"/>
        <v>9.2286529642768773</v>
      </c>
      <c r="AP71" s="261">
        <f t="shared" si="18"/>
        <v>8.4976585293930107</v>
      </c>
      <c r="AQ71" s="261">
        <f t="shared" si="18"/>
        <v>7.4170907662010253</v>
      </c>
      <c r="AR71" s="261">
        <f t="shared" si="18"/>
        <v>6.5062041760465448</v>
      </c>
      <c r="AS71" s="261">
        <f t="shared" si="18"/>
        <v>5.5099176328525461</v>
      </c>
      <c r="AT71" s="261">
        <f t="shared" si="18"/>
        <v>4.6941926518644381</v>
      </c>
      <c r="AU71" s="261">
        <f t="shared" si="18"/>
        <v>4.0993018837813624</v>
      </c>
      <c r="AV71" s="261">
        <f t="shared" si="18"/>
        <v>3.2218994759167607</v>
      </c>
      <c r="AW71" s="261">
        <f t="shared" si="18"/>
        <v>2.8864125202033515</v>
      </c>
      <c r="AX71" s="261">
        <f t="shared" si="18"/>
        <v>2.6242432292165749</v>
      </c>
      <c r="AY71" s="261">
        <f t="shared" si="18"/>
        <v>2.2805794741294685</v>
      </c>
      <c r="AZ71" s="261">
        <f t="shared" si="18"/>
        <v>1.7613973045153652</v>
      </c>
      <c r="BA71" s="261">
        <f t="shared" si="18"/>
        <v>1.6442991883033751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8"/>
        <v>0</v>
      </c>
      <c r="T72" s="261">
        <f t="shared" si="18"/>
        <v>0</v>
      </c>
      <c r="U72" s="261">
        <f t="shared" si="18"/>
        <v>0</v>
      </c>
      <c r="V72" s="261">
        <f t="shared" si="18"/>
        <v>0</v>
      </c>
      <c r="W72" s="261">
        <f t="shared" si="18"/>
        <v>0</v>
      </c>
      <c r="X72" s="261">
        <f t="shared" si="18"/>
        <v>0</v>
      </c>
      <c r="Y72" s="261">
        <f t="shared" si="18"/>
        <v>0</v>
      </c>
      <c r="Z72" s="261">
        <f t="shared" si="18"/>
        <v>0</v>
      </c>
      <c r="AA72" s="261">
        <f t="shared" si="18"/>
        <v>0</v>
      </c>
      <c r="AB72" s="261">
        <f t="shared" si="18"/>
        <v>0</v>
      </c>
      <c r="AC72" s="261">
        <f t="shared" si="18"/>
        <v>0</v>
      </c>
      <c r="AD72" s="261">
        <f t="shared" si="18"/>
        <v>0</v>
      </c>
      <c r="AE72" s="261">
        <f t="shared" si="18"/>
        <v>0</v>
      </c>
      <c r="AF72" s="261">
        <f t="shared" si="18"/>
        <v>0</v>
      </c>
      <c r="AG72" s="261">
        <f t="shared" si="18"/>
        <v>0</v>
      </c>
      <c r="AH72" s="261">
        <f t="shared" si="18"/>
        <v>0</v>
      </c>
      <c r="AI72" s="261">
        <f t="shared" si="18"/>
        <v>0</v>
      </c>
      <c r="AJ72" s="261">
        <f t="shared" si="18"/>
        <v>0</v>
      </c>
      <c r="AK72" s="261">
        <f t="shared" si="18"/>
        <v>0</v>
      </c>
      <c r="AL72" s="261">
        <f t="shared" si="18"/>
        <v>0</v>
      </c>
      <c r="AM72" s="261">
        <f t="shared" si="18"/>
        <v>0</v>
      </c>
      <c r="AN72" s="261">
        <f t="shared" si="18"/>
        <v>0</v>
      </c>
      <c r="AO72" s="261">
        <f t="shared" si="18"/>
        <v>0</v>
      </c>
      <c r="AP72" s="261">
        <f t="shared" si="18"/>
        <v>0</v>
      </c>
      <c r="AQ72" s="261">
        <f t="shared" si="18"/>
        <v>0</v>
      </c>
      <c r="AR72" s="261">
        <f t="shared" si="18"/>
        <v>0</v>
      </c>
      <c r="AS72" s="261">
        <f t="shared" si="18"/>
        <v>0</v>
      </c>
      <c r="AT72" s="261">
        <f t="shared" si="18"/>
        <v>0</v>
      </c>
      <c r="AU72" s="261">
        <f t="shared" si="18"/>
        <v>0</v>
      </c>
      <c r="AV72" s="261">
        <f t="shared" si="18"/>
        <v>0</v>
      </c>
      <c r="AW72" s="261">
        <f t="shared" si="18"/>
        <v>0</v>
      </c>
      <c r="AX72" s="261">
        <f t="shared" si="18"/>
        <v>0</v>
      </c>
      <c r="AY72" s="261">
        <f t="shared" si="18"/>
        <v>0</v>
      </c>
      <c r="AZ72" s="261">
        <f t="shared" si="18"/>
        <v>0</v>
      </c>
      <c r="BA72" s="261">
        <f t="shared" si="18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8"/>
        <v>0</v>
      </c>
      <c r="T73" s="261">
        <f t="shared" si="18"/>
        <v>0</v>
      </c>
      <c r="U73" s="261">
        <f t="shared" si="18"/>
        <v>0</v>
      </c>
      <c r="V73" s="261">
        <f t="shared" si="18"/>
        <v>0</v>
      </c>
      <c r="W73" s="261">
        <f t="shared" si="18"/>
        <v>0</v>
      </c>
      <c r="X73" s="261">
        <f t="shared" si="18"/>
        <v>0</v>
      </c>
      <c r="Y73" s="261">
        <f t="shared" si="18"/>
        <v>0</v>
      </c>
      <c r="Z73" s="261">
        <f t="shared" si="18"/>
        <v>0</v>
      </c>
      <c r="AA73" s="261">
        <f t="shared" si="18"/>
        <v>0</v>
      </c>
      <c r="AB73" s="261">
        <f t="shared" si="18"/>
        <v>0</v>
      </c>
      <c r="AC73" s="261">
        <f t="shared" si="18"/>
        <v>0</v>
      </c>
      <c r="AD73" s="261">
        <f t="shared" si="18"/>
        <v>0</v>
      </c>
      <c r="AE73" s="261">
        <f t="shared" si="18"/>
        <v>0</v>
      </c>
      <c r="AF73" s="261">
        <f t="shared" si="18"/>
        <v>0</v>
      </c>
      <c r="AG73" s="261">
        <f t="shared" si="18"/>
        <v>0</v>
      </c>
      <c r="AH73" s="261">
        <f t="shared" si="18"/>
        <v>0</v>
      </c>
      <c r="AI73" s="261">
        <f t="shared" si="18"/>
        <v>0</v>
      </c>
      <c r="AJ73" s="261">
        <f t="shared" si="18"/>
        <v>0</v>
      </c>
      <c r="AK73" s="261">
        <f t="shared" si="18"/>
        <v>0</v>
      </c>
      <c r="AL73" s="261">
        <f t="shared" si="18"/>
        <v>0</v>
      </c>
      <c r="AM73" s="261">
        <f t="shared" si="18"/>
        <v>0</v>
      </c>
      <c r="AN73" s="261">
        <f t="shared" si="18"/>
        <v>0</v>
      </c>
      <c r="AO73" s="261">
        <f t="shared" si="18"/>
        <v>0</v>
      </c>
      <c r="AP73" s="261">
        <f t="shared" si="18"/>
        <v>0</v>
      </c>
      <c r="AQ73" s="261">
        <f t="shared" si="18"/>
        <v>0</v>
      </c>
      <c r="AR73" s="261">
        <f t="shared" si="18"/>
        <v>0</v>
      </c>
      <c r="AS73" s="261">
        <f t="shared" si="18"/>
        <v>0</v>
      </c>
      <c r="AT73" s="261">
        <f t="shared" si="18"/>
        <v>0</v>
      </c>
      <c r="AU73" s="261">
        <f t="shared" si="18"/>
        <v>0</v>
      </c>
      <c r="AV73" s="261">
        <f t="shared" si="18"/>
        <v>0</v>
      </c>
      <c r="AW73" s="261">
        <f t="shared" si="18"/>
        <v>0</v>
      </c>
      <c r="AX73" s="261">
        <f t="shared" si="18"/>
        <v>0</v>
      </c>
      <c r="AY73" s="261">
        <f t="shared" si="18"/>
        <v>0</v>
      </c>
      <c r="AZ73" s="261">
        <f t="shared" si="18"/>
        <v>0</v>
      </c>
      <c r="BA73" s="261">
        <f t="shared" si="18"/>
        <v>0</v>
      </c>
    </row>
    <row r="74" spans="1:53" x14ac:dyDescent="0.25">
      <c r="A74" s="262" t="s">
        <v>2765</v>
      </c>
      <c r="B74" s="263" t="s">
        <v>2766</v>
      </c>
      <c r="C74" s="264">
        <f t="shared" si="16"/>
        <v>0</v>
      </c>
      <c r="D74" s="264">
        <f t="shared" si="16"/>
        <v>0</v>
      </c>
      <c r="E74" s="264">
        <f t="shared" si="16"/>
        <v>0</v>
      </c>
      <c r="F74" s="264">
        <f t="shared" si="16"/>
        <v>0</v>
      </c>
      <c r="G74" s="264">
        <f t="shared" si="16"/>
        <v>0</v>
      </c>
      <c r="H74" s="264">
        <f t="shared" si="16"/>
        <v>0</v>
      </c>
      <c r="I74" s="264">
        <f t="shared" si="16"/>
        <v>0</v>
      </c>
      <c r="J74" s="264">
        <f t="shared" si="16"/>
        <v>0</v>
      </c>
      <c r="K74" s="264">
        <f t="shared" si="16"/>
        <v>0</v>
      </c>
      <c r="L74" s="264">
        <f t="shared" si="16"/>
        <v>0</v>
      </c>
      <c r="M74" s="264">
        <f t="shared" si="16"/>
        <v>0</v>
      </c>
      <c r="N74" s="264">
        <f t="shared" si="16"/>
        <v>0</v>
      </c>
      <c r="O74" s="264">
        <f t="shared" si="16"/>
        <v>0</v>
      </c>
      <c r="P74" s="264">
        <f t="shared" si="16"/>
        <v>0</v>
      </c>
      <c r="Q74" s="264">
        <f t="shared" si="16"/>
        <v>0</v>
      </c>
      <c r="R74" s="264">
        <f t="shared" si="16"/>
        <v>0</v>
      </c>
      <c r="S74" s="264">
        <f t="shared" si="18"/>
        <v>0</v>
      </c>
      <c r="T74" s="264">
        <f t="shared" si="18"/>
        <v>0</v>
      </c>
      <c r="U74" s="264">
        <f t="shared" si="18"/>
        <v>0</v>
      </c>
      <c r="V74" s="264">
        <f t="shared" si="18"/>
        <v>0</v>
      </c>
      <c r="W74" s="264">
        <f t="shared" si="18"/>
        <v>0</v>
      </c>
      <c r="X74" s="264">
        <f t="shared" si="18"/>
        <v>0</v>
      </c>
      <c r="Y74" s="264">
        <f t="shared" si="18"/>
        <v>0</v>
      </c>
      <c r="Z74" s="264">
        <f t="shared" si="18"/>
        <v>0</v>
      </c>
      <c r="AA74" s="264">
        <f t="shared" si="18"/>
        <v>0</v>
      </c>
      <c r="AB74" s="264">
        <f t="shared" si="18"/>
        <v>0</v>
      </c>
      <c r="AC74" s="264">
        <f t="shared" si="18"/>
        <v>0</v>
      </c>
      <c r="AD74" s="264">
        <f t="shared" si="18"/>
        <v>0</v>
      </c>
      <c r="AE74" s="264">
        <f t="shared" si="18"/>
        <v>0</v>
      </c>
      <c r="AF74" s="264">
        <f t="shared" si="18"/>
        <v>0</v>
      </c>
      <c r="AG74" s="264">
        <f t="shared" si="18"/>
        <v>0</v>
      </c>
      <c r="AH74" s="264">
        <f t="shared" si="18"/>
        <v>0</v>
      </c>
      <c r="AI74" s="264">
        <f t="shared" si="18"/>
        <v>0</v>
      </c>
      <c r="AJ74" s="264">
        <f t="shared" si="18"/>
        <v>0</v>
      </c>
      <c r="AK74" s="264">
        <f t="shared" si="18"/>
        <v>0</v>
      </c>
      <c r="AL74" s="264">
        <f t="shared" si="18"/>
        <v>0</v>
      </c>
      <c r="AM74" s="264">
        <f t="shared" si="18"/>
        <v>0</v>
      </c>
      <c r="AN74" s="264">
        <f t="shared" si="18"/>
        <v>0</v>
      </c>
      <c r="AO74" s="264">
        <f t="shared" si="18"/>
        <v>0</v>
      </c>
      <c r="AP74" s="264">
        <f t="shared" si="18"/>
        <v>0</v>
      </c>
      <c r="AQ74" s="264">
        <f t="shared" si="18"/>
        <v>0</v>
      </c>
      <c r="AR74" s="264">
        <f t="shared" si="18"/>
        <v>0</v>
      </c>
      <c r="AS74" s="264">
        <f t="shared" si="18"/>
        <v>0</v>
      </c>
      <c r="AT74" s="264">
        <f t="shared" si="18"/>
        <v>0</v>
      </c>
      <c r="AU74" s="264">
        <f t="shared" si="18"/>
        <v>0</v>
      </c>
      <c r="AV74" s="264">
        <f t="shared" si="18"/>
        <v>0</v>
      </c>
      <c r="AW74" s="264">
        <f t="shared" si="18"/>
        <v>0</v>
      </c>
      <c r="AX74" s="264">
        <f t="shared" si="18"/>
        <v>0</v>
      </c>
      <c r="AY74" s="264">
        <f t="shared" si="18"/>
        <v>0</v>
      </c>
      <c r="AZ74" s="264">
        <f t="shared" si="18"/>
        <v>0</v>
      </c>
      <c r="BA74" s="264">
        <f t="shared" si="18"/>
        <v>0</v>
      </c>
    </row>
    <row r="75" spans="1:53" x14ac:dyDescent="0.25">
      <c r="A75" s="262" t="s">
        <v>2767</v>
      </c>
      <c r="B75" s="263" t="s">
        <v>2768</v>
      </c>
      <c r="C75" s="264">
        <f t="shared" si="16"/>
        <v>0</v>
      </c>
      <c r="D75" s="264">
        <f t="shared" si="16"/>
        <v>0</v>
      </c>
      <c r="E75" s="264">
        <f t="shared" si="16"/>
        <v>0</v>
      </c>
      <c r="F75" s="264">
        <f t="shared" si="16"/>
        <v>0</v>
      </c>
      <c r="G75" s="264">
        <f t="shared" si="16"/>
        <v>0</v>
      </c>
      <c r="H75" s="264">
        <f t="shared" si="16"/>
        <v>0</v>
      </c>
      <c r="I75" s="264">
        <f t="shared" si="16"/>
        <v>0</v>
      </c>
      <c r="J75" s="264">
        <f t="shared" si="16"/>
        <v>0</v>
      </c>
      <c r="K75" s="264">
        <f t="shared" si="16"/>
        <v>0</v>
      </c>
      <c r="L75" s="264">
        <f t="shared" si="16"/>
        <v>0</v>
      </c>
      <c r="M75" s="264">
        <f t="shared" si="16"/>
        <v>0</v>
      </c>
      <c r="N75" s="264">
        <f t="shared" si="16"/>
        <v>0</v>
      </c>
      <c r="O75" s="264">
        <f t="shared" si="16"/>
        <v>0</v>
      </c>
      <c r="P75" s="264">
        <f t="shared" si="16"/>
        <v>0</v>
      </c>
      <c r="Q75" s="264">
        <f t="shared" si="16"/>
        <v>0</v>
      </c>
      <c r="R75" s="264">
        <f t="shared" si="16"/>
        <v>0</v>
      </c>
      <c r="S75" s="264">
        <f t="shared" si="18"/>
        <v>0</v>
      </c>
      <c r="T75" s="264">
        <f t="shared" si="18"/>
        <v>0</v>
      </c>
      <c r="U75" s="264">
        <f t="shared" si="18"/>
        <v>0</v>
      </c>
      <c r="V75" s="264">
        <f t="shared" si="18"/>
        <v>0</v>
      </c>
      <c r="W75" s="264">
        <f t="shared" si="18"/>
        <v>0</v>
      </c>
      <c r="X75" s="264">
        <f t="shared" si="18"/>
        <v>0</v>
      </c>
      <c r="Y75" s="264">
        <f t="shared" si="18"/>
        <v>0</v>
      </c>
      <c r="Z75" s="264">
        <f t="shared" si="18"/>
        <v>0</v>
      </c>
      <c r="AA75" s="264">
        <f t="shared" si="18"/>
        <v>0</v>
      </c>
      <c r="AB75" s="264">
        <f t="shared" si="18"/>
        <v>0</v>
      </c>
      <c r="AC75" s="264">
        <f t="shared" si="18"/>
        <v>0</v>
      </c>
      <c r="AD75" s="264">
        <f t="shared" si="18"/>
        <v>0</v>
      </c>
      <c r="AE75" s="264">
        <f t="shared" si="18"/>
        <v>0</v>
      </c>
      <c r="AF75" s="264">
        <f t="shared" si="18"/>
        <v>0</v>
      </c>
      <c r="AG75" s="264">
        <f t="shared" si="18"/>
        <v>0</v>
      </c>
      <c r="AH75" s="264">
        <f t="shared" si="18"/>
        <v>0</v>
      </c>
      <c r="AI75" s="264">
        <f t="shared" si="18"/>
        <v>0</v>
      </c>
      <c r="AJ75" s="264">
        <f t="shared" si="18"/>
        <v>0</v>
      </c>
      <c r="AK75" s="264">
        <f t="shared" si="18"/>
        <v>0</v>
      </c>
      <c r="AL75" s="264">
        <f t="shared" si="18"/>
        <v>0</v>
      </c>
      <c r="AM75" s="264">
        <f t="shared" si="18"/>
        <v>0</v>
      </c>
      <c r="AN75" s="264">
        <f t="shared" si="18"/>
        <v>0</v>
      </c>
      <c r="AO75" s="264">
        <f t="shared" si="18"/>
        <v>0</v>
      </c>
      <c r="AP75" s="264">
        <f t="shared" si="18"/>
        <v>0</v>
      </c>
      <c r="AQ75" s="264">
        <f t="shared" si="18"/>
        <v>0</v>
      </c>
      <c r="AR75" s="264">
        <f t="shared" si="18"/>
        <v>0</v>
      </c>
      <c r="AS75" s="264">
        <f t="shared" si="18"/>
        <v>0</v>
      </c>
      <c r="AT75" s="264">
        <f t="shared" si="18"/>
        <v>0</v>
      </c>
      <c r="AU75" s="264">
        <f t="shared" si="18"/>
        <v>0</v>
      </c>
      <c r="AV75" s="264">
        <f t="shared" si="18"/>
        <v>0</v>
      </c>
      <c r="AW75" s="264">
        <f t="shared" si="18"/>
        <v>0</v>
      </c>
      <c r="AX75" s="264">
        <f t="shared" si="18"/>
        <v>0</v>
      </c>
      <c r="AY75" s="264">
        <f t="shared" si="18"/>
        <v>0</v>
      </c>
      <c r="AZ75" s="264">
        <f t="shared" si="18"/>
        <v>0</v>
      </c>
      <c r="BA75" s="264">
        <f t="shared" si="18"/>
        <v>0</v>
      </c>
    </row>
    <row r="76" spans="1:53" x14ac:dyDescent="0.25">
      <c r="A76" s="262" t="s">
        <v>2769</v>
      </c>
      <c r="B76" s="263" t="s">
        <v>2770</v>
      </c>
      <c r="C76" s="264">
        <f t="shared" si="16"/>
        <v>0</v>
      </c>
      <c r="D76" s="264">
        <f t="shared" si="16"/>
        <v>0</v>
      </c>
      <c r="E76" s="264">
        <f t="shared" si="16"/>
        <v>0</v>
      </c>
      <c r="F76" s="264">
        <f t="shared" si="16"/>
        <v>0</v>
      </c>
      <c r="G76" s="264">
        <f t="shared" si="16"/>
        <v>0</v>
      </c>
      <c r="H76" s="264">
        <f t="shared" si="16"/>
        <v>0</v>
      </c>
      <c r="I76" s="264">
        <f t="shared" si="16"/>
        <v>0</v>
      </c>
      <c r="J76" s="264">
        <f t="shared" si="16"/>
        <v>0</v>
      </c>
      <c r="K76" s="264">
        <f t="shared" si="16"/>
        <v>0</v>
      </c>
      <c r="L76" s="264">
        <f t="shared" si="16"/>
        <v>0</v>
      </c>
      <c r="M76" s="264">
        <f t="shared" si="16"/>
        <v>0</v>
      </c>
      <c r="N76" s="264">
        <f t="shared" si="16"/>
        <v>0</v>
      </c>
      <c r="O76" s="264">
        <f t="shared" si="16"/>
        <v>0</v>
      </c>
      <c r="P76" s="264">
        <f t="shared" si="16"/>
        <v>0</v>
      </c>
      <c r="Q76" s="264">
        <f t="shared" si="16"/>
        <v>0</v>
      </c>
      <c r="R76" s="264">
        <f t="shared" si="16"/>
        <v>0</v>
      </c>
      <c r="S76" s="264">
        <f t="shared" si="18"/>
        <v>0</v>
      </c>
      <c r="T76" s="264">
        <f t="shared" si="18"/>
        <v>0</v>
      </c>
      <c r="U76" s="264">
        <f t="shared" si="18"/>
        <v>0</v>
      </c>
      <c r="V76" s="264">
        <f t="shared" si="18"/>
        <v>0</v>
      </c>
      <c r="W76" s="264">
        <f t="shared" si="18"/>
        <v>0</v>
      </c>
      <c r="X76" s="264">
        <f t="shared" si="18"/>
        <v>0</v>
      </c>
      <c r="Y76" s="264">
        <f t="shared" si="18"/>
        <v>0</v>
      </c>
      <c r="Z76" s="264">
        <f t="shared" si="18"/>
        <v>0</v>
      </c>
      <c r="AA76" s="264">
        <f t="shared" si="18"/>
        <v>0</v>
      </c>
      <c r="AB76" s="264">
        <f t="shared" si="18"/>
        <v>0</v>
      </c>
      <c r="AC76" s="264">
        <f t="shared" si="18"/>
        <v>0</v>
      </c>
      <c r="AD76" s="264">
        <f t="shared" si="18"/>
        <v>0</v>
      </c>
      <c r="AE76" s="264">
        <f t="shared" si="18"/>
        <v>0</v>
      </c>
      <c r="AF76" s="264">
        <f t="shared" si="18"/>
        <v>0</v>
      </c>
      <c r="AG76" s="264">
        <f t="shared" si="18"/>
        <v>0</v>
      </c>
      <c r="AH76" s="264">
        <f t="shared" si="18"/>
        <v>0</v>
      </c>
      <c r="AI76" s="264">
        <f t="shared" si="18"/>
        <v>0</v>
      </c>
      <c r="AJ76" s="264">
        <f t="shared" si="18"/>
        <v>0</v>
      </c>
      <c r="AK76" s="264">
        <f t="shared" si="18"/>
        <v>0</v>
      </c>
      <c r="AL76" s="264">
        <f t="shared" si="18"/>
        <v>0</v>
      </c>
      <c r="AM76" s="264">
        <f t="shared" si="18"/>
        <v>0</v>
      </c>
      <c r="AN76" s="264">
        <f t="shared" si="18"/>
        <v>0</v>
      </c>
      <c r="AO76" s="264">
        <f t="shared" si="18"/>
        <v>0</v>
      </c>
      <c r="AP76" s="264">
        <f t="shared" si="18"/>
        <v>0</v>
      </c>
      <c r="AQ76" s="264">
        <f t="shared" si="18"/>
        <v>0</v>
      </c>
      <c r="AR76" s="264">
        <f t="shared" si="18"/>
        <v>0</v>
      </c>
      <c r="AS76" s="264">
        <f t="shared" si="18"/>
        <v>0</v>
      </c>
      <c r="AT76" s="264">
        <f t="shared" si="18"/>
        <v>0</v>
      </c>
      <c r="AU76" s="264">
        <f t="shared" si="18"/>
        <v>0</v>
      </c>
      <c r="AV76" s="264">
        <f t="shared" si="18"/>
        <v>0</v>
      </c>
      <c r="AW76" s="264">
        <f t="shared" si="18"/>
        <v>0</v>
      </c>
      <c r="AX76" s="264">
        <f t="shared" si="18"/>
        <v>0</v>
      </c>
      <c r="AY76" s="264">
        <f t="shared" si="18"/>
        <v>0</v>
      </c>
      <c r="AZ76" s="264">
        <f t="shared" si="18"/>
        <v>0</v>
      </c>
      <c r="BA76" s="264">
        <f t="shared" si="18"/>
        <v>0</v>
      </c>
    </row>
    <row r="77" spans="1:53" x14ac:dyDescent="0.25">
      <c r="A77" s="262" t="s">
        <v>2771</v>
      </c>
      <c r="B77" s="263" t="s">
        <v>2772</v>
      </c>
      <c r="C77" s="264">
        <f t="shared" si="16"/>
        <v>0</v>
      </c>
      <c r="D77" s="264">
        <f t="shared" si="16"/>
        <v>0</v>
      </c>
      <c r="E77" s="264">
        <f t="shared" si="16"/>
        <v>0</v>
      </c>
      <c r="F77" s="264">
        <f t="shared" si="16"/>
        <v>0</v>
      </c>
      <c r="G77" s="264">
        <f t="shared" si="16"/>
        <v>0</v>
      </c>
      <c r="H77" s="264">
        <f t="shared" si="16"/>
        <v>0</v>
      </c>
      <c r="I77" s="264">
        <f t="shared" si="16"/>
        <v>0</v>
      </c>
      <c r="J77" s="264">
        <f t="shared" si="16"/>
        <v>0</v>
      </c>
      <c r="K77" s="264">
        <f t="shared" si="16"/>
        <v>0</v>
      </c>
      <c r="L77" s="264">
        <f t="shared" si="16"/>
        <v>0</v>
      </c>
      <c r="M77" s="264">
        <f t="shared" si="16"/>
        <v>0</v>
      </c>
      <c r="N77" s="264">
        <f t="shared" si="16"/>
        <v>0</v>
      </c>
      <c r="O77" s="264">
        <f t="shared" si="16"/>
        <v>0</v>
      </c>
      <c r="P77" s="264">
        <f t="shared" si="16"/>
        <v>0</v>
      </c>
      <c r="Q77" s="264">
        <f t="shared" si="16"/>
        <v>0</v>
      </c>
      <c r="R77" s="264">
        <f t="shared" si="16"/>
        <v>0</v>
      </c>
      <c r="S77" s="264">
        <f t="shared" si="18"/>
        <v>0</v>
      </c>
      <c r="T77" s="264">
        <f t="shared" si="18"/>
        <v>0</v>
      </c>
      <c r="U77" s="264">
        <f t="shared" si="18"/>
        <v>0</v>
      </c>
      <c r="V77" s="264">
        <f t="shared" si="18"/>
        <v>0</v>
      </c>
      <c r="W77" s="264">
        <f t="shared" si="18"/>
        <v>0</v>
      </c>
      <c r="X77" s="264">
        <f t="shared" si="18"/>
        <v>0</v>
      </c>
      <c r="Y77" s="264">
        <f t="shared" si="18"/>
        <v>0</v>
      </c>
      <c r="Z77" s="264">
        <f t="shared" si="18"/>
        <v>0</v>
      </c>
      <c r="AA77" s="264">
        <f t="shared" si="18"/>
        <v>0</v>
      </c>
      <c r="AB77" s="264">
        <f t="shared" si="18"/>
        <v>0</v>
      </c>
      <c r="AC77" s="264">
        <f t="shared" ref="AC77:BA77" si="19">AC253-AC165</f>
        <v>0</v>
      </c>
      <c r="AD77" s="264">
        <f t="shared" si="19"/>
        <v>0</v>
      </c>
      <c r="AE77" s="264">
        <f t="shared" si="19"/>
        <v>0</v>
      </c>
      <c r="AF77" s="264">
        <f t="shared" si="19"/>
        <v>0</v>
      </c>
      <c r="AG77" s="264">
        <f t="shared" si="19"/>
        <v>0</v>
      </c>
      <c r="AH77" s="264">
        <f t="shared" si="19"/>
        <v>0</v>
      </c>
      <c r="AI77" s="264">
        <f t="shared" si="19"/>
        <v>0</v>
      </c>
      <c r="AJ77" s="264">
        <f t="shared" si="19"/>
        <v>0</v>
      </c>
      <c r="AK77" s="264">
        <f t="shared" si="19"/>
        <v>0</v>
      </c>
      <c r="AL77" s="264">
        <f t="shared" si="19"/>
        <v>0</v>
      </c>
      <c r="AM77" s="264">
        <f t="shared" si="19"/>
        <v>0</v>
      </c>
      <c r="AN77" s="264">
        <f t="shared" si="19"/>
        <v>0</v>
      </c>
      <c r="AO77" s="264">
        <f t="shared" si="19"/>
        <v>0</v>
      </c>
      <c r="AP77" s="264">
        <f t="shared" si="19"/>
        <v>0</v>
      </c>
      <c r="AQ77" s="264">
        <f t="shared" si="19"/>
        <v>0</v>
      </c>
      <c r="AR77" s="264">
        <f t="shared" si="19"/>
        <v>0</v>
      </c>
      <c r="AS77" s="264">
        <f t="shared" si="19"/>
        <v>0</v>
      </c>
      <c r="AT77" s="264">
        <f t="shared" si="19"/>
        <v>0</v>
      </c>
      <c r="AU77" s="264">
        <f t="shared" si="19"/>
        <v>0</v>
      </c>
      <c r="AV77" s="264">
        <f t="shared" si="19"/>
        <v>0</v>
      </c>
      <c r="AW77" s="264">
        <f t="shared" si="19"/>
        <v>0</v>
      </c>
      <c r="AX77" s="264">
        <f t="shared" si="19"/>
        <v>0</v>
      </c>
      <c r="AY77" s="264">
        <f t="shared" si="19"/>
        <v>0</v>
      </c>
      <c r="AZ77" s="264">
        <f t="shared" si="19"/>
        <v>0</v>
      </c>
      <c r="BA77" s="264">
        <f t="shared" si="19"/>
        <v>0</v>
      </c>
    </row>
    <row r="78" spans="1:53" x14ac:dyDescent="0.25">
      <c r="A78" s="256" t="s">
        <v>2773</v>
      </c>
      <c r="B78" s="257" t="s">
        <v>2774</v>
      </c>
      <c r="C78" s="258">
        <f t="shared" si="16"/>
        <v>0.64488392089423996</v>
      </c>
      <c r="D78" s="258">
        <f t="shared" si="16"/>
        <v>0.6</v>
      </c>
      <c r="E78" s="258">
        <f t="shared" si="16"/>
        <v>0.6</v>
      </c>
      <c r="F78" s="258">
        <f t="shared" si="16"/>
        <v>0.6</v>
      </c>
      <c r="G78" s="258">
        <f t="shared" si="16"/>
        <v>0.5</v>
      </c>
      <c r="H78" s="258">
        <f t="shared" si="16"/>
        <v>0.66876851055699005</v>
      </c>
      <c r="I78" s="258">
        <f t="shared" si="16"/>
        <v>9.9999999999999978E-2</v>
      </c>
      <c r="J78" s="258">
        <f t="shared" si="16"/>
        <v>9.9999999999999978E-2</v>
      </c>
      <c r="K78" s="258">
        <f t="shared" si="16"/>
        <v>0.20587999999999998</v>
      </c>
      <c r="L78" s="258">
        <f t="shared" si="16"/>
        <v>9.9999999999999978E-2</v>
      </c>
      <c r="M78" s="258">
        <f t="shared" si="16"/>
        <v>9.5538358650999994E-2</v>
      </c>
      <c r="N78" s="258">
        <f t="shared" si="16"/>
        <v>1.6241520970669701</v>
      </c>
      <c r="O78" s="258">
        <f t="shared" si="16"/>
        <v>1.6241520970669701</v>
      </c>
      <c r="P78" s="258">
        <f t="shared" si="16"/>
        <v>0.66876851055699005</v>
      </c>
      <c r="Q78" s="258">
        <f t="shared" si="16"/>
        <v>0.21496130696474999</v>
      </c>
      <c r="R78" s="258">
        <f t="shared" si="16"/>
        <v>0.21496130696474999</v>
      </c>
      <c r="S78" s="258">
        <f t="shared" ref="S78:BA80" si="20">S254-S166</f>
        <v>0.20106203457522751</v>
      </c>
      <c r="T78" s="258">
        <f t="shared" si="20"/>
        <v>0.18982684952148382</v>
      </c>
      <c r="U78" s="258">
        <f t="shared" si="20"/>
        <v>0.18323992004577636</v>
      </c>
      <c r="V78" s="258">
        <f t="shared" si="20"/>
        <v>0.17522666551124236</v>
      </c>
      <c r="W78" s="258">
        <f t="shared" si="20"/>
        <v>0.16817852730834709</v>
      </c>
      <c r="X78" s="258">
        <f t="shared" si="20"/>
        <v>0.16672199056676179</v>
      </c>
      <c r="Y78" s="258">
        <f t="shared" si="20"/>
        <v>0.14847232002929653</v>
      </c>
      <c r="Z78" s="258">
        <f t="shared" si="20"/>
        <v>0.131396727239288</v>
      </c>
      <c r="AA78" s="258">
        <f t="shared" si="20"/>
        <v>0.1160620936964623</v>
      </c>
      <c r="AB78" s="258">
        <f t="shared" si="20"/>
        <v>0.10856426171764792</v>
      </c>
      <c r="AC78" s="258">
        <f t="shared" si="20"/>
        <v>9.9638183725985763E-2</v>
      </c>
      <c r="AD78" s="258">
        <f t="shared" si="20"/>
        <v>8.5155901606782075E-2</v>
      </c>
      <c r="AE78" s="258">
        <f t="shared" si="20"/>
        <v>8.2095592057414082E-2</v>
      </c>
      <c r="AF78" s="258">
        <f t="shared" si="20"/>
        <v>7.5991790327600672E-2</v>
      </c>
      <c r="AG78" s="258">
        <f t="shared" si="20"/>
        <v>6.83315198662824E-2</v>
      </c>
      <c r="AH78" s="258">
        <f t="shared" si="20"/>
        <v>6.6511312142192899E-2</v>
      </c>
      <c r="AI78" s="258">
        <f t="shared" si="20"/>
        <v>5.9603635563464173E-2</v>
      </c>
      <c r="AJ78" s="258">
        <f t="shared" si="20"/>
        <v>5.4965840640136772E-2</v>
      </c>
      <c r="AK78" s="258">
        <f t="shared" si="20"/>
        <v>5.2059869423336139E-2</v>
      </c>
      <c r="AL78" s="258">
        <f t="shared" si="20"/>
        <v>4.6334590793263505E-2</v>
      </c>
      <c r="AM78" s="258">
        <f t="shared" si="20"/>
        <v>4.1623054234435235E-2</v>
      </c>
      <c r="AN78" s="258">
        <f t="shared" si="20"/>
        <v>3.7597631769975312E-2</v>
      </c>
      <c r="AO78" s="258">
        <f t="shared" si="20"/>
        <v>3.3735089180873895E-2</v>
      </c>
      <c r="AP78" s="258">
        <f t="shared" si="20"/>
        <v>3.0180308883749351E-2</v>
      </c>
      <c r="AQ78" s="258">
        <f t="shared" si="20"/>
        <v>2.7051783089532142E-2</v>
      </c>
      <c r="AR78" s="258">
        <f t="shared" si="20"/>
        <v>2.4412426528460783E-2</v>
      </c>
      <c r="AS78" s="258">
        <f t="shared" si="20"/>
        <v>2.2029436141414043E-2</v>
      </c>
      <c r="AT78" s="258">
        <f t="shared" si="20"/>
        <v>1.9985951725935352E-2</v>
      </c>
      <c r="AU78" s="258">
        <f t="shared" si="20"/>
        <v>1.8102703421799024E-2</v>
      </c>
      <c r="AV78" s="258">
        <f t="shared" si="20"/>
        <v>1.6328572322975309E-2</v>
      </c>
      <c r="AW78" s="258">
        <f t="shared" si="20"/>
        <v>1.4660111242100376E-2</v>
      </c>
      <c r="AX78" s="258">
        <f t="shared" si="20"/>
        <v>1.3102762887389215E-2</v>
      </c>
      <c r="AY78" s="258">
        <f t="shared" si="20"/>
        <v>1.1709489808528857E-2</v>
      </c>
      <c r="AZ78" s="258">
        <f t="shared" si="20"/>
        <v>1.0449004938945135E-2</v>
      </c>
      <c r="BA78" s="258">
        <f t="shared" si="20"/>
        <v>9.1987356248215048E-3</v>
      </c>
    </row>
    <row r="79" spans="1:53" x14ac:dyDescent="0.25">
      <c r="A79" s="253" t="s">
        <v>2617</v>
      </c>
      <c r="B79" s="254" t="s">
        <v>2775</v>
      </c>
      <c r="C79" s="255">
        <f t="shared" si="16"/>
        <v>15986.619036340038</v>
      </c>
      <c r="D79" s="255">
        <f t="shared" si="16"/>
        <v>16108.172100000003</v>
      </c>
      <c r="E79" s="255">
        <f t="shared" si="16"/>
        <v>15511.100340000005</v>
      </c>
      <c r="F79" s="255">
        <f t="shared" si="16"/>
        <v>15931.707279999999</v>
      </c>
      <c r="G79" s="255">
        <f t="shared" si="16"/>
        <v>16137.97478</v>
      </c>
      <c r="H79" s="255">
        <f t="shared" si="16"/>
        <v>16530.111049977902</v>
      </c>
      <c r="I79" s="255">
        <f t="shared" si="16"/>
        <v>16040.531899999994</v>
      </c>
      <c r="J79" s="255">
        <f t="shared" si="16"/>
        <v>16260.254280000001</v>
      </c>
      <c r="K79" s="255">
        <f t="shared" si="16"/>
        <v>16406.304499999998</v>
      </c>
      <c r="L79" s="255">
        <f t="shared" si="16"/>
        <v>15548.5566</v>
      </c>
      <c r="M79" s="255">
        <f t="shared" si="16"/>
        <v>15954.203758222622</v>
      </c>
      <c r="N79" s="255">
        <f t="shared" si="16"/>
        <v>15273.791183391813</v>
      </c>
      <c r="O79" s="255">
        <f t="shared" si="16"/>
        <v>15604.350198805017</v>
      </c>
      <c r="P79" s="255">
        <f t="shared" si="16"/>
        <v>15794.014660826982</v>
      </c>
      <c r="Q79" s="255">
        <f t="shared" si="16"/>
        <v>15020.256940323989</v>
      </c>
      <c r="R79" s="255">
        <f t="shared" si="16"/>
        <v>15338.943242484489</v>
      </c>
      <c r="S79" s="255">
        <f t="shared" si="20"/>
        <v>15591.333360927987</v>
      </c>
      <c r="T79" s="255">
        <f t="shared" si="20"/>
        <v>15636.795196038305</v>
      </c>
      <c r="U79" s="255">
        <f t="shared" si="20"/>
        <v>15523.56837074254</v>
      </c>
      <c r="V79" s="255">
        <f t="shared" si="20"/>
        <v>15393.052834675342</v>
      </c>
      <c r="W79" s="255">
        <f t="shared" si="20"/>
        <v>15309.208258262872</v>
      </c>
      <c r="X79" s="255">
        <f t="shared" si="20"/>
        <v>15274.214512695169</v>
      </c>
      <c r="Y79" s="255">
        <f t="shared" si="20"/>
        <v>15254.652217655346</v>
      </c>
      <c r="Z79" s="255">
        <f t="shared" si="20"/>
        <v>15134.73992434108</v>
      </c>
      <c r="AA79" s="255">
        <f t="shared" si="20"/>
        <v>15060.312520541444</v>
      </c>
      <c r="AB79" s="255">
        <f t="shared" si="20"/>
        <v>14995.183842513045</v>
      </c>
      <c r="AC79" s="255">
        <f t="shared" si="20"/>
        <v>14960.112950268072</v>
      </c>
      <c r="AD79" s="255">
        <f t="shared" si="20"/>
        <v>14918.605295233601</v>
      </c>
      <c r="AE79" s="255">
        <f t="shared" si="20"/>
        <v>14909.898677079573</v>
      </c>
      <c r="AF79" s="255">
        <f t="shared" si="20"/>
        <v>14899.82775850974</v>
      </c>
      <c r="AG79" s="255">
        <f t="shared" si="20"/>
        <v>14860.878515199551</v>
      </c>
      <c r="AH79" s="255">
        <f t="shared" si="20"/>
        <v>14808.497749977065</v>
      </c>
      <c r="AI79" s="255">
        <f t="shared" si="20"/>
        <v>14850.246755565675</v>
      </c>
      <c r="AJ79" s="255">
        <f t="shared" si="20"/>
        <v>14859.294668908247</v>
      </c>
      <c r="AK79" s="255">
        <f t="shared" si="20"/>
        <v>14840.2473910353</v>
      </c>
      <c r="AL79" s="255">
        <f t="shared" si="20"/>
        <v>14862.341304689784</v>
      </c>
      <c r="AM79" s="255">
        <f t="shared" si="20"/>
        <v>14906.336154644872</v>
      </c>
      <c r="AN79" s="255">
        <f t="shared" si="20"/>
        <v>14975.13780648992</v>
      </c>
      <c r="AO79" s="255">
        <f t="shared" si="20"/>
        <v>15053.885698072449</v>
      </c>
      <c r="AP79" s="255">
        <f t="shared" si="20"/>
        <v>15143.383840867133</v>
      </c>
      <c r="AQ79" s="255">
        <f t="shared" si="20"/>
        <v>15244.043906138671</v>
      </c>
      <c r="AR79" s="255">
        <f t="shared" si="20"/>
        <v>15377.203214781983</v>
      </c>
      <c r="AS79" s="255">
        <f t="shared" si="20"/>
        <v>15495.749131029996</v>
      </c>
      <c r="AT79" s="255">
        <f t="shared" si="20"/>
        <v>15595.508781224449</v>
      </c>
      <c r="AU79" s="255">
        <f t="shared" si="20"/>
        <v>15691.290134599059</v>
      </c>
      <c r="AV79" s="255">
        <f t="shared" si="20"/>
        <v>15784.109285382732</v>
      </c>
      <c r="AW79" s="255">
        <f t="shared" si="20"/>
        <v>15893.956039585952</v>
      </c>
      <c r="AX79" s="255">
        <f t="shared" si="20"/>
        <v>15998.93326198143</v>
      </c>
      <c r="AY79" s="255">
        <f t="shared" si="20"/>
        <v>16084.074032994449</v>
      </c>
      <c r="AZ79" s="255">
        <f t="shared" si="20"/>
        <v>16186.497294373579</v>
      </c>
      <c r="BA79" s="255">
        <f t="shared" si="20"/>
        <v>16279.616017736753</v>
      </c>
    </row>
    <row r="80" spans="1:53" x14ac:dyDescent="0.25">
      <c r="A80" s="253" t="s">
        <v>2776</v>
      </c>
      <c r="B80" s="254">
        <v>7200</v>
      </c>
      <c r="C80" s="255">
        <f t="shared" si="16"/>
        <v>0.14331088112813545</v>
      </c>
      <c r="D80" s="255">
        <f t="shared" si="16"/>
        <v>0.20004999999999995</v>
      </c>
      <c r="E80" s="255">
        <f t="shared" si="16"/>
        <v>9.9989999999999996E-2</v>
      </c>
      <c r="F80" s="255">
        <f t="shared" si="16"/>
        <v>0.19999999999999996</v>
      </c>
      <c r="G80" s="255">
        <f t="shared" si="16"/>
        <v>9.9999999999999978E-2</v>
      </c>
      <c r="H80" s="255">
        <f t="shared" si="16"/>
        <v>2.3884589662749998E-2</v>
      </c>
      <c r="I80" s="255">
        <f t="shared" si="16"/>
        <v>2.3989599999999998</v>
      </c>
      <c r="J80" s="255">
        <f t="shared" si="16"/>
        <v>8.0997299999999992</v>
      </c>
      <c r="K80" s="255">
        <f t="shared" si="16"/>
        <v>2.5</v>
      </c>
      <c r="L80" s="255">
        <f t="shared" si="16"/>
        <v>1.5014199999999998</v>
      </c>
      <c r="M80" s="255">
        <f t="shared" si="16"/>
        <v>1.3614216107767299</v>
      </c>
      <c r="N80" s="255">
        <f t="shared" si="16"/>
        <v>1.2652627211197707</v>
      </c>
      <c r="O80" s="255">
        <f t="shared" si="16"/>
        <v>0</v>
      </c>
      <c r="P80" s="255">
        <f t="shared" si="16"/>
        <v>0.71628543794371424</v>
      </c>
      <c r="Q80" s="255">
        <f t="shared" si="16"/>
        <v>0.1672063700898539</v>
      </c>
      <c r="R80" s="255">
        <f t="shared" si="16"/>
        <v>0</v>
      </c>
      <c r="S80" s="255">
        <f t="shared" si="20"/>
        <v>0</v>
      </c>
      <c r="T80" s="255">
        <f t="shared" si="20"/>
        <v>0</v>
      </c>
      <c r="U80" s="255">
        <f t="shared" si="20"/>
        <v>0</v>
      </c>
      <c r="V80" s="255">
        <f t="shared" si="20"/>
        <v>0</v>
      </c>
      <c r="W80" s="255">
        <f t="shared" si="20"/>
        <v>0</v>
      </c>
      <c r="X80" s="255">
        <f t="shared" si="20"/>
        <v>0</v>
      </c>
      <c r="Y80" s="255">
        <f t="shared" si="20"/>
        <v>0</v>
      </c>
      <c r="Z80" s="255">
        <f t="shared" si="20"/>
        <v>0</v>
      </c>
      <c r="AA80" s="255">
        <f t="shared" si="20"/>
        <v>0</v>
      </c>
      <c r="AB80" s="255">
        <f t="shared" si="20"/>
        <v>0</v>
      </c>
      <c r="AC80" s="255">
        <f t="shared" si="20"/>
        <v>0</v>
      </c>
      <c r="AD80" s="255">
        <f t="shared" si="20"/>
        <v>0</v>
      </c>
      <c r="AE80" s="255">
        <f t="shared" si="20"/>
        <v>0</v>
      </c>
      <c r="AF80" s="255">
        <f t="shared" si="20"/>
        <v>0</v>
      </c>
      <c r="AG80" s="255">
        <f t="shared" si="20"/>
        <v>0</v>
      </c>
      <c r="AH80" s="255">
        <f t="shared" si="20"/>
        <v>0</v>
      </c>
      <c r="AI80" s="255">
        <f t="shared" si="20"/>
        <v>0</v>
      </c>
      <c r="AJ80" s="255">
        <f t="shared" si="20"/>
        <v>0</v>
      </c>
      <c r="AK80" s="255">
        <f t="shared" si="20"/>
        <v>0</v>
      </c>
      <c r="AL80" s="255">
        <f t="shared" si="20"/>
        <v>0</v>
      </c>
      <c r="AM80" s="255">
        <f t="shared" si="20"/>
        <v>0</v>
      </c>
      <c r="AN80" s="255">
        <f t="shared" si="20"/>
        <v>0</v>
      </c>
      <c r="AO80" s="255">
        <f t="shared" si="20"/>
        <v>0</v>
      </c>
      <c r="AP80" s="255">
        <f t="shared" si="20"/>
        <v>0</v>
      </c>
      <c r="AQ80" s="255">
        <f t="shared" si="20"/>
        <v>0</v>
      </c>
      <c r="AR80" s="255">
        <f t="shared" si="20"/>
        <v>0</v>
      </c>
      <c r="AS80" s="255">
        <f t="shared" si="20"/>
        <v>0</v>
      </c>
      <c r="AT80" s="255">
        <f t="shared" si="20"/>
        <v>0</v>
      </c>
      <c r="AU80" s="255">
        <f t="shared" si="20"/>
        <v>0</v>
      </c>
      <c r="AV80" s="255">
        <f t="shared" si="20"/>
        <v>0</v>
      </c>
      <c r="AW80" s="255">
        <f t="shared" si="20"/>
        <v>0</v>
      </c>
      <c r="AX80" s="255">
        <f t="shared" si="20"/>
        <v>0</v>
      </c>
      <c r="AY80" s="255">
        <f t="shared" si="20"/>
        <v>0</v>
      </c>
      <c r="AZ80" s="255">
        <f t="shared" si="20"/>
        <v>0</v>
      </c>
      <c r="BA80" s="255">
        <f t="shared" si="20"/>
        <v>0</v>
      </c>
    </row>
    <row r="81" spans="1:53" x14ac:dyDescent="0.25">
      <c r="A81" s="256" t="s">
        <v>2777</v>
      </c>
      <c r="B81" s="257" t="s">
        <v>2778</v>
      </c>
      <c r="C81" s="258">
        <f t="shared" ref="C81:BA85" si="21">C257-C169</f>
        <v>0.14331088112813545</v>
      </c>
      <c r="D81" s="258">
        <f t="shared" si="21"/>
        <v>0.20004999999999995</v>
      </c>
      <c r="E81" s="258">
        <f t="shared" si="21"/>
        <v>9.9989999999999996E-2</v>
      </c>
      <c r="F81" s="258">
        <f t="shared" si="21"/>
        <v>0.19999999999999996</v>
      </c>
      <c r="G81" s="258">
        <f t="shared" si="21"/>
        <v>9.9999999999999978E-2</v>
      </c>
      <c r="H81" s="258">
        <f t="shared" si="21"/>
        <v>2.3884589662749998E-2</v>
      </c>
      <c r="I81" s="258">
        <f t="shared" si="21"/>
        <v>2.3989599999999998</v>
      </c>
      <c r="J81" s="258">
        <f t="shared" si="21"/>
        <v>8.0997299999999992</v>
      </c>
      <c r="K81" s="258">
        <f t="shared" si="21"/>
        <v>2.5</v>
      </c>
      <c r="L81" s="258">
        <f t="shared" si="21"/>
        <v>1.5014199999999998</v>
      </c>
      <c r="M81" s="258">
        <f t="shared" si="21"/>
        <v>1.2658832521257299</v>
      </c>
      <c r="N81" s="258">
        <f t="shared" si="21"/>
        <v>1.2652627211197707</v>
      </c>
      <c r="O81" s="258">
        <f t="shared" si="21"/>
        <v>0</v>
      </c>
      <c r="P81" s="258">
        <f t="shared" si="21"/>
        <v>0.71628543794371424</v>
      </c>
      <c r="Q81" s="258">
        <f t="shared" si="21"/>
        <v>0.1672063700898539</v>
      </c>
      <c r="R81" s="258">
        <f t="shared" si="21"/>
        <v>0</v>
      </c>
      <c r="S81" s="258">
        <f t="shared" si="21"/>
        <v>0</v>
      </c>
      <c r="T81" s="258">
        <f t="shared" si="21"/>
        <v>0</v>
      </c>
      <c r="U81" s="258">
        <f t="shared" si="21"/>
        <v>0</v>
      </c>
      <c r="V81" s="258">
        <f t="shared" si="21"/>
        <v>0</v>
      </c>
      <c r="W81" s="258">
        <f t="shared" si="21"/>
        <v>0</v>
      </c>
      <c r="X81" s="258">
        <f t="shared" si="21"/>
        <v>0</v>
      </c>
      <c r="Y81" s="258">
        <f t="shared" si="21"/>
        <v>0</v>
      </c>
      <c r="Z81" s="258">
        <f t="shared" si="21"/>
        <v>0</v>
      </c>
      <c r="AA81" s="258">
        <f t="shared" si="21"/>
        <v>0</v>
      </c>
      <c r="AB81" s="258">
        <f t="shared" si="21"/>
        <v>0</v>
      </c>
      <c r="AC81" s="258">
        <f t="shared" si="21"/>
        <v>0</v>
      </c>
      <c r="AD81" s="258">
        <f t="shared" si="21"/>
        <v>0</v>
      </c>
      <c r="AE81" s="258">
        <f t="shared" si="21"/>
        <v>0</v>
      </c>
      <c r="AF81" s="258">
        <f t="shared" si="21"/>
        <v>0</v>
      </c>
      <c r="AG81" s="258">
        <f t="shared" si="21"/>
        <v>0</v>
      </c>
      <c r="AH81" s="258">
        <f t="shared" si="21"/>
        <v>0</v>
      </c>
      <c r="AI81" s="258">
        <f t="shared" si="21"/>
        <v>0</v>
      </c>
      <c r="AJ81" s="258">
        <f t="shared" si="21"/>
        <v>0</v>
      </c>
      <c r="AK81" s="258">
        <f t="shared" si="21"/>
        <v>0</v>
      </c>
      <c r="AL81" s="258">
        <f t="shared" si="21"/>
        <v>0</v>
      </c>
      <c r="AM81" s="258">
        <f t="shared" si="21"/>
        <v>0</v>
      </c>
      <c r="AN81" s="258">
        <f t="shared" si="21"/>
        <v>0</v>
      </c>
      <c r="AO81" s="258">
        <f t="shared" si="21"/>
        <v>0</v>
      </c>
      <c r="AP81" s="258">
        <f t="shared" si="21"/>
        <v>0</v>
      </c>
      <c r="AQ81" s="258">
        <f t="shared" si="21"/>
        <v>0</v>
      </c>
      <c r="AR81" s="258">
        <f t="shared" si="21"/>
        <v>0</v>
      </c>
      <c r="AS81" s="258">
        <f t="shared" si="21"/>
        <v>0</v>
      </c>
      <c r="AT81" s="258">
        <f t="shared" si="21"/>
        <v>0</v>
      </c>
      <c r="AU81" s="258">
        <f t="shared" si="21"/>
        <v>0</v>
      </c>
      <c r="AV81" s="258">
        <f t="shared" si="21"/>
        <v>0</v>
      </c>
      <c r="AW81" s="258">
        <f t="shared" si="21"/>
        <v>0</v>
      </c>
      <c r="AX81" s="258">
        <f t="shared" si="21"/>
        <v>0</v>
      </c>
      <c r="AY81" s="258">
        <f t="shared" si="21"/>
        <v>0</v>
      </c>
      <c r="AZ81" s="258">
        <f t="shared" si="21"/>
        <v>0</v>
      </c>
      <c r="BA81" s="258">
        <f t="shared" si="21"/>
        <v>0</v>
      </c>
    </row>
    <row r="82" spans="1:53" x14ac:dyDescent="0.25">
      <c r="A82" s="256" t="s">
        <v>2779</v>
      </c>
      <c r="B82" s="257" t="s">
        <v>2780</v>
      </c>
      <c r="C82" s="258">
        <f t="shared" si="21"/>
        <v>0</v>
      </c>
      <c r="D82" s="258">
        <f t="shared" si="21"/>
        <v>0</v>
      </c>
      <c r="E82" s="258">
        <f t="shared" si="21"/>
        <v>0</v>
      </c>
      <c r="F82" s="258">
        <f t="shared" si="21"/>
        <v>0</v>
      </c>
      <c r="G82" s="258">
        <f t="shared" si="21"/>
        <v>0</v>
      </c>
      <c r="H82" s="258">
        <f t="shared" si="21"/>
        <v>0</v>
      </c>
      <c r="I82" s="258">
        <f t="shared" si="21"/>
        <v>0</v>
      </c>
      <c r="J82" s="258">
        <f t="shared" si="21"/>
        <v>0</v>
      </c>
      <c r="K82" s="258">
        <f t="shared" si="21"/>
        <v>0</v>
      </c>
      <c r="L82" s="258">
        <f t="shared" si="21"/>
        <v>0</v>
      </c>
      <c r="M82" s="258">
        <f t="shared" si="21"/>
        <v>9.5538358650999994E-2</v>
      </c>
      <c r="N82" s="258">
        <f t="shared" si="21"/>
        <v>0</v>
      </c>
      <c r="O82" s="258">
        <f t="shared" si="21"/>
        <v>0</v>
      </c>
      <c r="P82" s="258">
        <f t="shared" si="21"/>
        <v>0</v>
      </c>
      <c r="Q82" s="258">
        <f t="shared" si="21"/>
        <v>0</v>
      </c>
      <c r="R82" s="258">
        <f t="shared" si="21"/>
        <v>0</v>
      </c>
      <c r="S82" s="258">
        <f t="shared" si="21"/>
        <v>0</v>
      </c>
      <c r="T82" s="258">
        <f t="shared" si="21"/>
        <v>0</v>
      </c>
      <c r="U82" s="258">
        <f t="shared" si="21"/>
        <v>0</v>
      </c>
      <c r="V82" s="258">
        <f t="shared" si="21"/>
        <v>0</v>
      </c>
      <c r="W82" s="258">
        <f t="shared" si="21"/>
        <v>0</v>
      </c>
      <c r="X82" s="258">
        <f t="shared" si="21"/>
        <v>0</v>
      </c>
      <c r="Y82" s="258">
        <f t="shared" si="21"/>
        <v>0</v>
      </c>
      <c r="Z82" s="258">
        <f t="shared" si="21"/>
        <v>0</v>
      </c>
      <c r="AA82" s="258">
        <f t="shared" si="21"/>
        <v>0</v>
      </c>
      <c r="AB82" s="258">
        <f t="shared" si="21"/>
        <v>0</v>
      </c>
      <c r="AC82" s="258">
        <f t="shared" si="21"/>
        <v>0</v>
      </c>
      <c r="AD82" s="258">
        <f t="shared" si="21"/>
        <v>0</v>
      </c>
      <c r="AE82" s="258">
        <f t="shared" si="21"/>
        <v>0</v>
      </c>
      <c r="AF82" s="258">
        <f t="shared" si="21"/>
        <v>0</v>
      </c>
      <c r="AG82" s="258">
        <f t="shared" si="21"/>
        <v>0</v>
      </c>
      <c r="AH82" s="258">
        <f t="shared" si="21"/>
        <v>0</v>
      </c>
      <c r="AI82" s="258">
        <f t="shared" si="21"/>
        <v>0</v>
      </c>
      <c r="AJ82" s="258">
        <f t="shared" si="21"/>
        <v>0</v>
      </c>
      <c r="AK82" s="258">
        <f t="shared" si="21"/>
        <v>0</v>
      </c>
      <c r="AL82" s="258">
        <f t="shared" si="21"/>
        <v>0</v>
      </c>
      <c r="AM82" s="258">
        <f t="shared" si="21"/>
        <v>0</v>
      </c>
      <c r="AN82" s="258">
        <f t="shared" si="21"/>
        <v>0</v>
      </c>
      <c r="AO82" s="258">
        <f t="shared" si="21"/>
        <v>0</v>
      </c>
      <c r="AP82" s="258">
        <f t="shared" si="21"/>
        <v>0</v>
      </c>
      <c r="AQ82" s="258">
        <f t="shared" si="21"/>
        <v>0</v>
      </c>
      <c r="AR82" s="258">
        <f t="shared" si="21"/>
        <v>0</v>
      </c>
      <c r="AS82" s="258">
        <f t="shared" si="21"/>
        <v>0</v>
      </c>
      <c r="AT82" s="258">
        <f t="shared" si="21"/>
        <v>0</v>
      </c>
      <c r="AU82" s="258">
        <f t="shared" si="21"/>
        <v>0</v>
      </c>
      <c r="AV82" s="258">
        <f t="shared" si="21"/>
        <v>0</v>
      </c>
      <c r="AW82" s="258">
        <f t="shared" si="21"/>
        <v>0</v>
      </c>
      <c r="AX82" s="258">
        <f t="shared" si="21"/>
        <v>0</v>
      </c>
      <c r="AY82" s="258">
        <f t="shared" si="21"/>
        <v>0</v>
      </c>
      <c r="AZ82" s="258">
        <f t="shared" si="21"/>
        <v>0</v>
      </c>
      <c r="BA82" s="258">
        <f t="shared" si="21"/>
        <v>0</v>
      </c>
    </row>
    <row r="83" spans="1:53" x14ac:dyDescent="0.25">
      <c r="A83" s="253" t="s">
        <v>2062</v>
      </c>
      <c r="B83" s="254" t="s">
        <v>2781</v>
      </c>
      <c r="C83" s="255">
        <f t="shared" si="21"/>
        <v>0</v>
      </c>
      <c r="D83" s="255">
        <f t="shared" si="21"/>
        <v>0</v>
      </c>
      <c r="E83" s="255">
        <f t="shared" si="21"/>
        <v>0</v>
      </c>
      <c r="F83" s="255">
        <f t="shared" si="21"/>
        <v>0</v>
      </c>
      <c r="G83" s="255">
        <f t="shared" si="21"/>
        <v>0</v>
      </c>
      <c r="H83" s="255">
        <f t="shared" si="21"/>
        <v>0</v>
      </c>
      <c r="I83" s="255">
        <f t="shared" si="21"/>
        <v>0</v>
      </c>
      <c r="J83" s="255">
        <f t="shared" si="21"/>
        <v>0</v>
      </c>
      <c r="K83" s="255">
        <f t="shared" si="21"/>
        <v>0</v>
      </c>
      <c r="L83" s="255">
        <f t="shared" si="21"/>
        <v>0</v>
      </c>
      <c r="M83" s="255">
        <f t="shared" si="21"/>
        <v>0</v>
      </c>
      <c r="N83" s="255">
        <f t="shared" si="21"/>
        <v>0</v>
      </c>
      <c r="O83" s="255">
        <f t="shared" si="21"/>
        <v>0</v>
      </c>
      <c r="P83" s="255">
        <f t="shared" si="21"/>
        <v>0</v>
      </c>
      <c r="Q83" s="255">
        <f t="shared" si="21"/>
        <v>0</v>
      </c>
      <c r="R83" s="255">
        <f t="shared" si="21"/>
        <v>0</v>
      </c>
      <c r="S83" s="255">
        <f t="shared" si="21"/>
        <v>0</v>
      </c>
      <c r="T83" s="255">
        <f t="shared" si="21"/>
        <v>0</v>
      </c>
      <c r="U83" s="255">
        <f t="shared" si="21"/>
        <v>0</v>
      </c>
      <c r="V83" s="255">
        <f t="shared" si="21"/>
        <v>0</v>
      </c>
      <c r="W83" s="255">
        <f t="shared" si="21"/>
        <v>0</v>
      </c>
      <c r="X83" s="255">
        <f t="shared" si="21"/>
        <v>0</v>
      </c>
      <c r="Y83" s="255">
        <f t="shared" si="21"/>
        <v>0</v>
      </c>
      <c r="Z83" s="255">
        <f t="shared" si="21"/>
        <v>0</v>
      </c>
      <c r="AA83" s="255">
        <f t="shared" si="21"/>
        <v>0</v>
      </c>
      <c r="AB83" s="255">
        <f t="shared" si="21"/>
        <v>0</v>
      </c>
      <c r="AC83" s="255">
        <f t="shared" si="21"/>
        <v>0</v>
      </c>
      <c r="AD83" s="255">
        <f t="shared" si="21"/>
        <v>0</v>
      </c>
      <c r="AE83" s="255">
        <f t="shared" si="21"/>
        <v>0</v>
      </c>
      <c r="AF83" s="255">
        <f t="shared" si="21"/>
        <v>0</v>
      </c>
      <c r="AG83" s="255">
        <f t="shared" si="21"/>
        <v>0</v>
      </c>
      <c r="AH83" s="255">
        <f t="shared" si="21"/>
        <v>0</v>
      </c>
      <c r="AI83" s="255">
        <f t="shared" si="21"/>
        <v>0</v>
      </c>
      <c r="AJ83" s="255">
        <f t="shared" si="21"/>
        <v>0</v>
      </c>
      <c r="AK83" s="255">
        <f t="shared" si="21"/>
        <v>0</v>
      </c>
      <c r="AL83" s="255">
        <f t="shared" si="21"/>
        <v>0</v>
      </c>
      <c r="AM83" s="255">
        <f t="shared" si="21"/>
        <v>0</v>
      </c>
      <c r="AN83" s="255">
        <f t="shared" si="21"/>
        <v>0</v>
      </c>
      <c r="AO83" s="255">
        <f t="shared" si="21"/>
        <v>0</v>
      </c>
      <c r="AP83" s="255">
        <f t="shared" si="21"/>
        <v>0</v>
      </c>
      <c r="AQ83" s="255">
        <f t="shared" si="21"/>
        <v>0</v>
      </c>
      <c r="AR83" s="255">
        <f t="shared" si="21"/>
        <v>0</v>
      </c>
      <c r="AS83" s="255">
        <f t="shared" si="21"/>
        <v>0</v>
      </c>
      <c r="AT83" s="255">
        <f t="shared" si="21"/>
        <v>0</v>
      </c>
      <c r="AU83" s="255">
        <f t="shared" si="21"/>
        <v>0</v>
      </c>
      <c r="AV83" s="255">
        <f t="shared" si="21"/>
        <v>0</v>
      </c>
      <c r="AW83" s="255">
        <f t="shared" si="21"/>
        <v>0</v>
      </c>
      <c r="AX83" s="255">
        <f t="shared" si="21"/>
        <v>0</v>
      </c>
      <c r="AY83" s="255">
        <f t="shared" si="21"/>
        <v>0</v>
      </c>
      <c r="AZ83" s="255">
        <f t="shared" si="21"/>
        <v>0</v>
      </c>
      <c r="BA83" s="255">
        <f t="shared" si="21"/>
        <v>0</v>
      </c>
    </row>
    <row r="84" spans="1:53" x14ac:dyDescent="0.25">
      <c r="A84" s="265" t="s">
        <v>2782</v>
      </c>
      <c r="B84" s="266" t="s">
        <v>2783</v>
      </c>
      <c r="C84" s="267">
        <f t="shared" si="21"/>
        <v>0</v>
      </c>
      <c r="D84" s="267">
        <f t="shared" si="21"/>
        <v>0</v>
      </c>
      <c r="E84" s="267">
        <f t="shared" si="21"/>
        <v>0</v>
      </c>
      <c r="F84" s="267">
        <f t="shared" si="21"/>
        <v>0</v>
      </c>
      <c r="G84" s="267">
        <f t="shared" si="21"/>
        <v>0</v>
      </c>
      <c r="H84" s="267">
        <f t="shared" si="21"/>
        <v>0</v>
      </c>
      <c r="I84" s="267">
        <f t="shared" si="21"/>
        <v>0</v>
      </c>
      <c r="J84" s="267">
        <f t="shared" si="21"/>
        <v>0</v>
      </c>
      <c r="K84" s="267">
        <f t="shared" si="21"/>
        <v>0</v>
      </c>
      <c r="L84" s="267">
        <f t="shared" si="21"/>
        <v>0</v>
      </c>
      <c r="M84" s="267">
        <f t="shared" si="21"/>
        <v>0</v>
      </c>
      <c r="N84" s="267">
        <f t="shared" si="21"/>
        <v>0</v>
      </c>
      <c r="O84" s="267">
        <f t="shared" si="21"/>
        <v>0</v>
      </c>
      <c r="P84" s="267">
        <f t="shared" si="21"/>
        <v>0</v>
      </c>
      <c r="Q84" s="267">
        <f t="shared" si="21"/>
        <v>0</v>
      </c>
      <c r="R84" s="267">
        <f t="shared" si="21"/>
        <v>0</v>
      </c>
      <c r="S84" s="267">
        <f t="shared" si="21"/>
        <v>0</v>
      </c>
      <c r="T84" s="267">
        <f t="shared" si="21"/>
        <v>0</v>
      </c>
      <c r="U84" s="267">
        <f t="shared" si="21"/>
        <v>0</v>
      </c>
      <c r="V84" s="267">
        <f t="shared" si="21"/>
        <v>0</v>
      </c>
      <c r="W84" s="267">
        <f t="shared" si="21"/>
        <v>0</v>
      </c>
      <c r="X84" s="267">
        <f t="shared" si="21"/>
        <v>0</v>
      </c>
      <c r="Y84" s="267">
        <f t="shared" si="21"/>
        <v>0</v>
      </c>
      <c r="Z84" s="267">
        <f t="shared" si="21"/>
        <v>0</v>
      </c>
      <c r="AA84" s="267">
        <f t="shared" si="21"/>
        <v>0</v>
      </c>
      <c r="AB84" s="267">
        <f t="shared" si="21"/>
        <v>0</v>
      </c>
      <c r="AC84" s="267">
        <f t="shared" si="21"/>
        <v>0</v>
      </c>
      <c r="AD84" s="267">
        <f t="shared" si="21"/>
        <v>0</v>
      </c>
      <c r="AE84" s="267">
        <f t="shared" si="21"/>
        <v>0</v>
      </c>
      <c r="AF84" s="267">
        <f t="shared" si="21"/>
        <v>0</v>
      </c>
      <c r="AG84" s="267">
        <f t="shared" si="21"/>
        <v>0</v>
      </c>
      <c r="AH84" s="267">
        <f t="shared" si="21"/>
        <v>0</v>
      </c>
      <c r="AI84" s="267">
        <f t="shared" si="21"/>
        <v>0</v>
      </c>
      <c r="AJ84" s="267">
        <f t="shared" si="21"/>
        <v>0</v>
      </c>
      <c r="AK84" s="267">
        <f t="shared" si="21"/>
        <v>0</v>
      </c>
      <c r="AL84" s="267">
        <f t="shared" si="21"/>
        <v>0</v>
      </c>
      <c r="AM84" s="267">
        <f t="shared" si="21"/>
        <v>0</v>
      </c>
      <c r="AN84" s="267">
        <f t="shared" si="21"/>
        <v>0</v>
      </c>
      <c r="AO84" s="267">
        <f t="shared" si="21"/>
        <v>0</v>
      </c>
      <c r="AP84" s="267">
        <f t="shared" si="21"/>
        <v>0</v>
      </c>
      <c r="AQ84" s="267">
        <f t="shared" si="21"/>
        <v>0</v>
      </c>
      <c r="AR84" s="267">
        <f t="shared" si="21"/>
        <v>0</v>
      </c>
      <c r="AS84" s="267">
        <f t="shared" si="21"/>
        <v>0</v>
      </c>
      <c r="AT84" s="267">
        <f t="shared" si="21"/>
        <v>0</v>
      </c>
      <c r="AU84" s="267">
        <f t="shared" si="21"/>
        <v>0</v>
      </c>
      <c r="AV84" s="267">
        <f t="shared" si="21"/>
        <v>0</v>
      </c>
      <c r="AW84" s="267">
        <f t="shared" si="21"/>
        <v>0</v>
      </c>
      <c r="AX84" s="267">
        <f t="shared" si="21"/>
        <v>0</v>
      </c>
      <c r="AY84" s="267">
        <f t="shared" si="21"/>
        <v>0</v>
      </c>
      <c r="AZ84" s="267">
        <f t="shared" si="21"/>
        <v>0</v>
      </c>
      <c r="BA84" s="267">
        <f t="shared" si="21"/>
        <v>0</v>
      </c>
    </row>
    <row r="85" spans="1:53" x14ac:dyDescent="0.25">
      <c r="A85" s="268" t="s">
        <v>2784</v>
      </c>
      <c r="B85" s="269" t="s">
        <v>2785</v>
      </c>
      <c r="C85" s="270">
        <f t="shared" si="21"/>
        <v>0</v>
      </c>
      <c r="D85" s="270">
        <f t="shared" si="21"/>
        <v>0</v>
      </c>
      <c r="E85" s="270">
        <f t="shared" si="21"/>
        <v>0</v>
      </c>
      <c r="F85" s="270">
        <f t="shared" si="21"/>
        <v>0</v>
      </c>
      <c r="G85" s="270">
        <f t="shared" si="21"/>
        <v>0</v>
      </c>
      <c r="H85" s="270">
        <f t="shared" si="21"/>
        <v>0</v>
      </c>
      <c r="I85" s="270">
        <f t="shared" si="21"/>
        <v>0</v>
      </c>
      <c r="J85" s="270">
        <f t="shared" si="21"/>
        <v>0</v>
      </c>
      <c r="K85" s="270">
        <f t="shared" si="21"/>
        <v>0</v>
      </c>
      <c r="L85" s="270">
        <f t="shared" si="21"/>
        <v>0</v>
      </c>
      <c r="M85" s="270">
        <f t="shared" si="21"/>
        <v>0</v>
      </c>
      <c r="N85" s="270">
        <f t="shared" si="21"/>
        <v>0</v>
      </c>
      <c r="O85" s="270">
        <f t="shared" si="21"/>
        <v>0</v>
      </c>
      <c r="P85" s="270">
        <f t="shared" si="21"/>
        <v>0</v>
      </c>
      <c r="Q85" s="270">
        <f t="shared" si="21"/>
        <v>0</v>
      </c>
      <c r="R85" s="270">
        <f t="shared" si="21"/>
        <v>0</v>
      </c>
      <c r="S85" s="270">
        <f t="shared" si="21"/>
        <v>0</v>
      </c>
      <c r="T85" s="270">
        <f t="shared" si="21"/>
        <v>0</v>
      </c>
      <c r="U85" s="270">
        <f t="shared" si="21"/>
        <v>0</v>
      </c>
      <c r="V85" s="270">
        <f t="shared" si="21"/>
        <v>0</v>
      </c>
      <c r="W85" s="270">
        <f t="shared" si="21"/>
        <v>0</v>
      </c>
      <c r="X85" s="270">
        <f t="shared" si="21"/>
        <v>0</v>
      </c>
      <c r="Y85" s="270">
        <f t="shared" si="21"/>
        <v>0</v>
      </c>
      <c r="Z85" s="270">
        <f t="shared" si="21"/>
        <v>0</v>
      </c>
      <c r="AA85" s="270">
        <f t="shared" si="21"/>
        <v>0</v>
      </c>
      <c r="AB85" s="270">
        <f t="shared" si="21"/>
        <v>0</v>
      </c>
      <c r="AC85" s="270">
        <f t="shared" si="21"/>
        <v>0</v>
      </c>
      <c r="AD85" s="270">
        <f t="shared" si="21"/>
        <v>0</v>
      </c>
      <c r="AE85" s="270">
        <f t="shared" si="21"/>
        <v>0</v>
      </c>
      <c r="AF85" s="270">
        <f t="shared" si="21"/>
        <v>0</v>
      </c>
      <c r="AG85" s="270">
        <f t="shared" si="21"/>
        <v>0</v>
      </c>
      <c r="AH85" s="270">
        <f t="shared" si="21"/>
        <v>0</v>
      </c>
      <c r="AI85" s="270">
        <f t="shared" si="21"/>
        <v>0</v>
      </c>
      <c r="AJ85" s="270">
        <f t="shared" si="21"/>
        <v>0</v>
      </c>
      <c r="AK85" s="270">
        <f t="shared" si="21"/>
        <v>0</v>
      </c>
      <c r="AL85" s="270">
        <f t="shared" si="21"/>
        <v>0</v>
      </c>
      <c r="AM85" s="270">
        <f t="shared" si="21"/>
        <v>0</v>
      </c>
      <c r="AN85" s="270">
        <f t="shared" si="21"/>
        <v>0</v>
      </c>
      <c r="AO85" s="270">
        <f t="shared" si="21"/>
        <v>0</v>
      </c>
      <c r="AP85" s="270">
        <f t="shared" si="21"/>
        <v>0</v>
      </c>
      <c r="AQ85" s="270">
        <f t="shared" si="21"/>
        <v>0</v>
      </c>
      <c r="AR85" s="270">
        <f t="shared" si="21"/>
        <v>0</v>
      </c>
      <c r="AS85" s="270">
        <f t="shared" si="21"/>
        <v>0</v>
      </c>
      <c r="AT85" s="270">
        <f t="shared" si="21"/>
        <v>0</v>
      </c>
      <c r="AU85" s="270">
        <f t="shared" si="21"/>
        <v>0</v>
      </c>
      <c r="AV85" s="270">
        <f t="shared" si="21"/>
        <v>0</v>
      </c>
      <c r="AW85" s="270">
        <f t="shared" si="21"/>
        <v>0</v>
      </c>
      <c r="AX85" s="270">
        <f t="shared" si="21"/>
        <v>0</v>
      </c>
      <c r="AY85" s="270">
        <f t="shared" si="21"/>
        <v>0</v>
      </c>
      <c r="AZ85" s="270">
        <f t="shared" si="21"/>
        <v>0</v>
      </c>
      <c r="BA85" s="270">
        <f t="shared" si="21"/>
        <v>0</v>
      </c>
    </row>
    <row r="89" spans="1:53" x14ac:dyDescent="0.25">
      <c r="A89" s="245" t="s">
        <v>2840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4424.7635425623403</v>
      </c>
      <c r="D90" s="283">
        <v>3544.9</v>
      </c>
      <c r="E90" s="283">
        <v>3496</v>
      </c>
      <c r="F90" s="283">
        <v>3394.2</v>
      </c>
      <c r="G90" s="283">
        <v>3682.1</v>
      </c>
      <c r="H90" s="283">
        <v>3454.8820101270699</v>
      </c>
      <c r="I90" s="283">
        <v>3468.6</v>
      </c>
      <c r="J90" s="283">
        <v>3538.5</v>
      </c>
      <c r="K90" s="283">
        <v>3254.7</v>
      </c>
      <c r="L90" s="283">
        <v>3350.7</v>
      </c>
      <c r="M90" s="283">
        <v>3440.9811789433502</v>
      </c>
      <c r="N90" s="283">
        <v>3276.5118945256504</v>
      </c>
      <c r="O90" s="283">
        <v>3131.9862424763501</v>
      </c>
      <c r="P90" s="283">
        <v>3083.5482946402994</v>
      </c>
      <c r="Q90" s="283">
        <v>3100.5780070698402</v>
      </c>
      <c r="R90" s="283">
        <v>3228.5755230725094</v>
      </c>
      <c r="S90" s="283">
        <v>3209.932275407547</v>
      </c>
      <c r="T90" s="283">
        <v>3147.2107865058588</v>
      </c>
      <c r="U90" s="283">
        <v>3079.6172361014765</v>
      </c>
      <c r="V90" s="283">
        <v>3009.9434985794692</v>
      </c>
      <c r="W90" s="283">
        <v>2911.9078204051839</v>
      </c>
      <c r="X90" s="283">
        <v>2857.5331940932583</v>
      </c>
      <c r="Y90" s="283">
        <v>2823.0187857824894</v>
      </c>
      <c r="Z90" s="283">
        <v>2764.742472547769</v>
      </c>
      <c r="AA90" s="283">
        <v>2725.9862704632005</v>
      </c>
      <c r="AB90" s="283">
        <v>2671.5707306805916</v>
      </c>
      <c r="AC90" s="283">
        <v>2622.6420289965881</v>
      </c>
      <c r="AD90" s="283">
        <v>2579.9219403697298</v>
      </c>
      <c r="AE90" s="283">
        <v>2566.9988243420216</v>
      </c>
      <c r="AF90" s="283">
        <v>2537.799718208058</v>
      </c>
      <c r="AG90" s="283">
        <v>2531.1205388508997</v>
      </c>
      <c r="AH90" s="283">
        <v>2503.4203764200661</v>
      </c>
      <c r="AI90" s="283">
        <v>2502.4546388582285</v>
      </c>
      <c r="AJ90" s="283">
        <v>2500.3138625012216</v>
      </c>
      <c r="AK90" s="283">
        <v>2500.3757085057077</v>
      </c>
      <c r="AL90" s="283">
        <v>2508.3436943732968</v>
      </c>
      <c r="AM90" s="283">
        <v>2506.9509143493833</v>
      </c>
      <c r="AN90" s="283">
        <v>2525.9584732431431</v>
      </c>
      <c r="AO90" s="283">
        <v>2541.5159927791938</v>
      </c>
      <c r="AP90" s="283">
        <v>2554.3875877377391</v>
      </c>
      <c r="AQ90" s="283">
        <v>2570.0981397134615</v>
      </c>
      <c r="AR90" s="283">
        <v>2591.4350106187285</v>
      </c>
      <c r="AS90" s="283">
        <v>2607.0555346571018</v>
      </c>
      <c r="AT90" s="283">
        <v>2621.6326143872088</v>
      </c>
      <c r="AU90" s="283">
        <v>2633.5002848725958</v>
      </c>
      <c r="AV90" s="283">
        <v>2655.2883083490528</v>
      </c>
      <c r="AW90" s="283">
        <v>2674.328065669697</v>
      </c>
      <c r="AX90" s="283">
        <v>2694.7578308854072</v>
      </c>
      <c r="AY90" s="283">
        <v>2725.9976371967073</v>
      </c>
      <c r="AZ90" s="283">
        <v>2748.2026972299805</v>
      </c>
      <c r="BA90" s="284">
        <v>2769.1582441631645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1746.9572271498223</v>
      </c>
      <c r="D140" s="285">
        <v>786.72218999999996</v>
      </c>
      <c r="E140" s="285">
        <v>833.62384999999983</v>
      </c>
      <c r="F140" s="285">
        <v>636.69999999999993</v>
      </c>
      <c r="G140" s="285">
        <v>829.5999999999998</v>
      </c>
      <c r="H140" s="285">
        <v>1055.8182860418499</v>
      </c>
      <c r="I140" s="285">
        <v>1102.7682099999997</v>
      </c>
      <c r="J140" s="285">
        <v>1145.5323699999999</v>
      </c>
      <c r="K140" s="285">
        <v>838.3</v>
      </c>
      <c r="L140" s="285">
        <v>930.4</v>
      </c>
      <c r="M140" s="285">
        <v>1152.76583548295</v>
      </c>
      <c r="N140" s="285">
        <v>912.20024839973212</v>
      </c>
      <c r="O140" s="285">
        <v>695.69174846608075</v>
      </c>
      <c r="P140" s="285">
        <v>790.00668768510639</v>
      </c>
      <c r="Q140" s="285">
        <v>741.16270182478206</v>
      </c>
      <c r="R140" s="285">
        <v>723.92338358107611</v>
      </c>
      <c r="S140" s="285">
        <v>646.97456263887977</v>
      </c>
      <c r="T140" s="285">
        <v>621.74645755585027</v>
      </c>
      <c r="U140" s="285">
        <v>611.15925329497509</v>
      </c>
      <c r="V140" s="285">
        <v>598.37909053080023</v>
      </c>
      <c r="W140" s="285">
        <v>559.99607550412486</v>
      </c>
      <c r="X140" s="285">
        <v>548.32077404608708</v>
      </c>
      <c r="Y140" s="285">
        <v>563.44162940693707</v>
      </c>
      <c r="Z140" s="285">
        <v>558.30761029247515</v>
      </c>
      <c r="AA140" s="285">
        <v>559.82501187280548</v>
      </c>
      <c r="AB140" s="285">
        <v>543.54215629356224</v>
      </c>
      <c r="AC140" s="285">
        <v>515.13193734666163</v>
      </c>
      <c r="AD140" s="285">
        <v>484.94840387738572</v>
      </c>
      <c r="AE140" s="285">
        <v>479.99202486416362</v>
      </c>
      <c r="AF140" s="285">
        <v>461.69791608906661</v>
      </c>
      <c r="AG140" s="285">
        <v>459.24014179678733</v>
      </c>
      <c r="AH140" s="285">
        <v>436.55663380159615</v>
      </c>
      <c r="AI140" s="285">
        <v>421.24535878947279</v>
      </c>
      <c r="AJ140" s="285">
        <v>402.27301563987334</v>
      </c>
      <c r="AK140" s="285">
        <v>381.66838958367003</v>
      </c>
      <c r="AL140" s="285">
        <v>359.92612947481246</v>
      </c>
      <c r="AM140" s="285">
        <v>332.36483214126343</v>
      </c>
      <c r="AN140" s="285">
        <v>311.40331672695891</v>
      </c>
      <c r="AO140" s="285">
        <v>292.29957410357127</v>
      </c>
      <c r="AP140" s="285">
        <v>274.09661397953334</v>
      </c>
      <c r="AQ140" s="285">
        <v>257.27641997980294</v>
      </c>
      <c r="AR140" s="285">
        <v>241.854592982105</v>
      </c>
      <c r="AS140" s="285">
        <v>227.09418130641893</v>
      </c>
      <c r="AT140" s="285">
        <v>212.21589785124857</v>
      </c>
      <c r="AU140" s="285">
        <v>195.41660226386131</v>
      </c>
      <c r="AV140" s="285">
        <v>178.59946356470485</v>
      </c>
      <c r="AW140" s="285">
        <v>168.99557595488324</v>
      </c>
      <c r="AX140" s="285">
        <v>159.34875753317911</v>
      </c>
      <c r="AY140" s="285">
        <v>152.82499715076483</v>
      </c>
      <c r="AZ140" s="285">
        <v>143.79561760675125</v>
      </c>
      <c r="BA140" s="286">
        <v>135.00213616574914</v>
      </c>
    </row>
    <row r="141" spans="1:53" x14ac:dyDescent="0.25">
      <c r="A141" s="256" t="s">
        <v>2061</v>
      </c>
      <c r="B141" s="257" t="s">
        <v>2724</v>
      </c>
      <c r="C141" s="258">
        <v>1584.9480554673924</v>
      </c>
      <c r="D141" s="287">
        <v>685.82318999999995</v>
      </c>
      <c r="E141" s="287">
        <v>748.02137999999979</v>
      </c>
      <c r="F141" s="287">
        <v>481.1</v>
      </c>
      <c r="G141" s="287">
        <v>635.19938000000002</v>
      </c>
      <c r="H141" s="287">
        <v>848.47616317952065</v>
      </c>
      <c r="I141" s="287">
        <v>929.6682099999997</v>
      </c>
      <c r="J141" s="287">
        <v>933.02616999999987</v>
      </c>
      <c r="K141" s="287">
        <v>605.9</v>
      </c>
      <c r="L141" s="287">
        <v>862.30047000000013</v>
      </c>
      <c r="M141" s="287">
        <v>990.18343364861369</v>
      </c>
      <c r="N141" s="287">
        <v>768.17617273335202</v>
      </c>
      <c r="O141" s="287">
        <v>610.6148400873667</v>
      </c>
      <c r="P141" s="287">
        <v>578.34145409381904</v>
      </c>
      <c r="Q141" s="287">
        <v>530.57323612011635</v>
      </c>
      <c r="R141" s="287">
        <v>503.03736732701537</v>
      </c>
      <c r="S141" s="287">
        <v>496.42208876221048</v>
      </c>
      <c r="T141" s="287">
        <v>478.03201751672941</v>
      </c>
      <c r="U141" s="287">
        <v>478.40804734162708</v>
      </c>
      <c r="V141" s="287">
        <v>467.54725024397277</v>
      </c>
      <c r="W141" s="287">
        <v>430.56581626597051</v>
      </c>
      <c r="X141" s="287">
        <v>418.97994972064276</v>
      </c>
      <c r="Y141" s="287">
        <v>434.47945230878469</v>
      </c>
      <c r="Z141" s="287">
        <v>430.70424990920634</v>
      </c>
      <c r="AA141" s="287">
        <v>431.89481738102518</v>
      </c>
      <c r="AB141" s="287">
        <v>414.35413507014232</v>
      </c>
      <c r="AC141" s="287">
        <v>383.61623498724117</v>
      </c>
      <c r="AD141" s="287">
        <v>350.81909176174361</v>
      </c>
      <c r="AE141" s="287">
        <v>343.15772553682365</v>
      </c>
      <c r="AF141" s="287">
        <v>322.94040458690694</v>
      </c>
      <c r="AG141" s="287">
        <v>319.79159225904749</v>
      </c>
      <c r="AH141" s="287">
        <v>295.89477131767092</v>
      </c>
      <c r="AI141" s="287">
        <v>279.81429695841166</v>
      </c>
      <c r="AJ141" s="287">
        <v>262.4890541595787</v>
      </c>
      <c r="AK141" s="287">
        <v>243.71544082063875</v>
      </c>
      <c r="AL141" s="287">
        <v>223.98345836073406</v>
      </c>
      <c r="AM141" s="287">
        <v>197.52036357018591</v>
      </c>
      <c r="AN141" s="287">
        <v>177.95130681388321</v>
      </c>
      <c r="AO141" s="287">
        <v>161.23846088227549</v>
      </c>
      <c r="AP141" s="287">
        <v>145.34517027350364</v>
      </c>
      <c r="AQ141" s="287">
        <v>130.7522004928525</v>
      </c>
      <c r="AR141" s="287">
        <v>117.1443078701793</v>
      </c>
      <c r="AS141" s="287">
        <v>104.42477540413591</v>
      </c>
      <c r="AT141" s="287">
        <v>92.094611768099114</v>
      </c>
      <c r="AU141" s="287">
        <v>78.825258145539294</v>
      </c>
      <c r="AV141" s="287">
        <v>64.806217675885648</v>
      </c>
      <c r="AW141" s="287">
        <v>58.426446996284</v>
      </c>
      <c r="AX141" s="287">
        <v>51.107724726355848</v>
      </c>
      <c r="AY141" s="287">
        <v>44.975045129221023</v>
      </c>
      <c r="AZ141" s="287">
        <v>39.077795791668649</v>
      </c>
      <c r="BA141" s="288">
        <v>33.789731824156668</v>
      </c>
    </row>
    <row r="142" spans="1:53" x14ac:dyDescent="0.25">
      <c r="A142" s="256" t="s">
        <v>2725</v>
      </c>
      <c r="B142" s="257" t="s">
        <v>2726</v>
      </c>
      <c r="C142" s="258">
        <v>162.00917168243001</v>
      </c>
      <c r="D142" s="287">
        <v>100.899</v>
      </c>
      <c r="E142" s="287">
        <v>85.602469999999997</v>
      </c>
      <c r="F142" s="287">
        <v>155.6</v>
      </c>
      <c r="G142" s="287">
        <v>194.40062</v>
      </c>
      <c r="H142" s="287">
        <v>207.34212286232923</v>
      </c>
      <c r="I142" s="287">
        <v>173.1</v>
      </c>
      <c r="J142" s="287">
        <v>212.50619999999998</v>
      </c>
      <c r="K142" s="287">
        <v>232.39999999999995</v>
      </c>
      <c r="L142" s="287">
        <v>68.099530000000001</v>
      </c>
      <c r="M142" s="287">
        <v>162.58240183433617</v>
      </c>
      <c r="N142" s="287">
        <v>144.02407566638001</v>
      </c>
      <c r="O142" s="287">
        <v>85.076908378714094</v>
      </c>
      <c r="P142" s="287">
        <v>211.66523359128732</v>
      </c>
      <c r="Q142" s="287">
        <v>210.58946570466577</v>
      </c>
      <c r="R142" s="287">
        <v>220.88601625406073</v>
      </c>
      <c r="S142" s="287">
        <v>150.55247387666924</v>
      </c>
      <c r="T142" s="287">
        <v>143.71444003912092</v>
      </c>
      <c r="U142" s="287">
        <v>132.75120595334795</v>
      </c>
      <c r="V142" s="287">
        <v>130.83184028682743</v>
      </c>
      <c r="W142" s="287">
        <v>129.43025923815435</v>
      </c>
      <c r="X142" s="287">
        <v>129.34082432544423</v>
      </c>
      <c r="Y142" s="287">
        <v>128.96217709815232</v>
      </c>
      <c r="Z142" s="287">
        <v>127.60336038326892</v>
      </c>
      <c r="AA142" s="287">
        <v>127.9301944917803</v>
      </c>
      <c r="AB142" s="287">
        <v>129.18802122341995</v>
      </c>
      <c r="AC142" s="287">
        <v>131.51570235942043</v>
      </c>
      <c r="AD142" s="287">
        <v>134.12931211564216</v>
      </c>
      <c r="AE142" s="287">
        <v>136.83429932733995</v>
      </c>
      <c r="AF142" s="287">
        <v>138.75751150215967</v>
      </c>
      <c r="AG142" s="287">
        <v>139.44854953773984</v>
      </c>
      <c r="AH142" s="287">
        <v>140.66186248392515</v>
      </c>
      <c r="AI142" s="287">
        <v>141.4310618310611</v>
      </c>
      <c r="AJ142" s="287">
        <v>139.78396148029461</v>
      </c>
      <c r="AK142" s="287">
        <v>137.95294876303134</v>
      </c>
      <c r="AL142" s="287">
        <v>135.94267111407834</v>
      </c>
      <c r="AM142" s="287">
        <v>134.84446857107747</v>
      </c>
      <c r="AN142" s="287">
        <v>133.4520099130757</v>
      </c>
      <c r="AO142" s="287">
        <v>131.06111322129581</v>
      </c>
      <c r="AP142" s="287">
        <v>128.75144370602976</v>
      </c>
      <c r="AQ142" s="287">
        <v>126.52421948695046</v>
      </c>
      <c r="AR142" s="287">
        <v>124.71028511192569</v>
      </c>
      <c r="AS142" s="287">
        <v>122.66940590228305</v>
      </c>
      <c r="AT142" s="287">
        <v>120.12128608314947</v>
      </c>
      <c r="AU142" s="287">
        <v>116.59134411832203</v>
      </c>
      <c r="AV142" s="287">
        <v>113.79324588881921</v>
      </c>
      <c r="AW142" s="287">
        <v>110.56912895859924</v>
      </c>
      <c r="AX142" s="287">
        <v>108.24103280682324</v>
      </c>
      <c r="AY142" s="287">
        <v>107.8499520215438</v>
      </c>
      <c r="AZ142" s="287">
        <v>104.71782181508262</v>
      </c>
      <c r="BA142" s="288">
        <v>101.21240434159246</v>
      </c>
    </row>
    <row r="143" spans="1:53" x14ac:dyDescent="0.25">
      <c r="A143" s="259" t="s">
        <v>2727</v>
      </c>
      <c r="B143" s="260" t="s">
        <v>2728</v>
      </c>
      <c r="C143" s="261">
        <v>25.174357504538104</v>
      </c>
      <c r="D143" s="289">
        <v>17.899000000000001</v>
      </c>
      <c r="E143" s="289">
        <v>29.899999999999995</v>
      </c>
      <c r="F143" s="289">
        <v>35.4</v>
      </c>
      <c r="G143" s="289">
        <v>60.595689999999991</v>
      </c>
      <c r="H143" s="289">
        <v>34.15496321773189</v>
      </c>
      <c r="I143" s="289">
        <v>37.4</v>
      </c>
      <c r="J143" s="289">
        <v>34.5</v>
      </c>
      <c r="K143" s="289">
        <v>31.9</v>
      </c>
      <c r="L143" s="289">
        <v>5.7995299999999999</v>
      </c>
      <c r="M143" s="289">
        <v>47.769179325499152</v>
      </c>
      <c r="N143" s="289">
        <v>58.660552211712996</v>
      </c>
      <c r="O143" s="289">
        <v>14.832330180567499</v>
      </c>
      <c r="P143" s="289">
        <v>30.118467564727201</v>
      </c>
      <c r="Q143" s="289">
        <v>52.783981802878927</v>
      </c>
      <c r="R143" s="289">
        <v>59.426190133873831</v>
      </c>
      <c r="S143" s="289">
        <v>40.716728451997184</v>
      </c>
      <c r="T143" s="289">
        <v>39.040298204259379</v>
      </c>
      <c r="U143" s="289">
        <v>36.221015584234877</v>
      </c>
      <c r="V143" s="289">
        <v>35.858604745136297</v>
      </c>
      <c r="W143" s="289">
        <v>35.634389450617782</v>
      </c>
      <c r="X143" s="289">
        <v>35.769153610876096</v>
      </c>
      <c r="Y143" s="289">
        <v>35.822171586901689</v>
      </c>
      <c r="Z143" s="289">
        <v>35.603559034092029</v>
      </c>
      <c r="AA143" s="289">
        <v>35.854827463532786</v>
      </c>
      <c r="AB143" s="289">
        <v>36.370598036555435</v>
      </c>
      <c r="AC143" s="289">
        <v>37.191602430100218</v>
      </c>
      <c r="AD143" s="289">
        <v>38.099461395525772</v>
      </c>
      <c r="AE143" s="289">
        <v>39.039837599897481</v>
      </c>
      <c r="AF143" s="289">
        <v>39.764651595917499</v>
      </c>
      <c r="AG143" s="289">
        <v>40.142057410318564</v>
      </c>
      <c r="AH143" s="289">
        <v>40.673428426403916</v>
      </c>
      <c r="AI143" s="289">
        <v>41.078968991954866</v>
      </c>
      <c r="AJ143" s="289">
        <v>40.785617423514864</v>
      </c>
      <c r="AK143" s="289">
        <v>40.436761254794483</v>
      </c>
      <c r="AL143" s="289">
        <v>40.033066966420272</v>
      </c>
      <c r="AM143" s="289">
        <v>39.894731979922504</v>
      </c>
      <c r="AN143" s="289">
        <v>39.665911194185412</v>
      </c>
      <c r="AO143" s="289">
        <v>39.135857046897669</v>
      </c>
      <c r="AP143" s="289">
        <v>38.623886705269847</v>
      </c>
      <c r="AQ143" s="289">
        <v>38.13025800943737</v>
      </c>
      <c r="AR143" s="289">
        <v>37.755629369542639</v>
      </c>
      <c r="AS143" s="289">
        <v>37.305276583873791</v>
      </c>
      <c r="AT143" s="289">
        <v>36.694475648260152</v>
      </c>
      <c r="AU143" s="289">
        <v>35.777030566976066</v>
      </c>
      <c r="AV143" s="289">
        <v>35.078403298495061</v>
      </c>
      <c r="AW143" s="289">
        <v>34.239140638033277</v>
      </c>
      <c r="AX143" s="289">
        <v>33.669308670883261</v>
      </c>
      <c r="AY143" s="289">
        <v>33.699048555849181</v>
      </c>
      <c r="AZ143" s="289">
        <v>32.86858708204052</v>
      </c>
      <c r="BA143" s="290">
        <v>31.912547721616004</v>
      </c>
    </row>
    <row r="144" spans="1:53" x14ac:dyDescent="0.25">
      <c r="A144" s="259" t="s">
        <v>2729</v>
      </c>
      <c r="B144" s="260" t="s">
        <v>2730</v>
      </c>
      <c r="C144" s="261">
        <v>136.83481417789193</v>
      </c>
      <c r="D144" s="289">
        <v>83</v>
      </c>
      <c r="E144" s="289">
        <v>55.702470000000005</v>
      </c>
      <c r="F144" s="289">
        <v>120.19999999999999</v>
      </c>
      <c r="G144" s="289">
        <v>133.80493000000001</v>
      </c>
      <c r="H144" s="289">
        <v>173.1871596445973</v>
      </c>
      <c r="I144" s="289">
        <v>135.69999999999999</v>
      </c>
      <c r="J144" s="289">
        <v>178.00619999999998</v>
      </c>
      <c r="K144" s="289">
        <v>200.49999999999997</v>
      </c>
      <c r="L144" s="289">
        <v>62.3</v>
      </c>
      <c r="M144" s="289">
        <v>114.813222508837</v>
      </c>
      <c r="N144" s="289">
        <v>85.363523454667003</v>
      </c>
      <c r="O144" s="289">
        <v>70.244578198146613</v>
      </c>
      <c r="P144" s="289">
        <v>181.54676602656011</v>
      </c>
      <c r="Q144" s="289">
        <v>157.80548390178683</v>
      </c>
      <c r="R144" s="289">
        <v>161.45982612018688</v>
      </c>
      <c r="S144" s="289">
        <v>109.83574542467207</v>
      </c>
      <c r="T144" s="289">
        <v>104.67414183486152</v>
      </c>
      <c r="U144" s="289">
        <v>96.530190369113072</v>
      </c>
      <c r="V144" s="289">
        <v>94.973235541691153</v>
      </c>
      <c r="W144" s="289">
        <v>93.795869787536589</v>
      </c>
      <c r="X144" s="289">
        <v>93.571670714568114</v>
      </c>
      <c r="Y144" s="289">
        <v>93.140005511250635</v>
      </c>
      <c r="Z144" s="289">
        <v>91.999801349176877</v>
      </c>
      <c r="AA144" s="289">
        <v>92.075367028247499</v>
      </c>
      <c r="AB144" s="289">
        <v>92.817423186864517</v>
      </c>
      <c r="AC144" s="289">
        <v>94.324099929320226</v>
      </c>
      <c r="AD144" s="289">
        <v>96.029850720116372</v>
      </c>
      <c r="AE144" s="289">
        <v>97.794461727442481</v>
      </c>
      <c r="AF144" s="289">
        <v>98.992859906242174</v>
      </c>
      <c r="AG144" s="289">
        <v>99.306492127421265</v>
      </c>
      <c r="AH144" s="289">
        <v>99.98843405752126</v>
      </c>
      <c r="AI144" s="289">
        <v>100.35209283910621</v>
      </c>
      <c r="AJ144" s="289">
        <v>98.998344056779743</v>
      </c>
      <c r="AK144" s="289">
        <v>97.516187508236897</v>
      </c>
      <c r="AL144" s="289">
        <v>95.909604147658072</v>
      </c>
      <c r="AM144" s="289">
        <v>94.949736591154959</v>
      </c>
      <c r="AN144" s="289">
        <v>93.786098718890287</v>
      </c>
      <c r="AO144" s="289">
        <v>91.925256174398129</v>
      </c>
      <c r="AP144" s="289">
        <v>90.127557000759893</v>
      </c>
      <c r="AQ144" s="289">
        <v>88.393961477513074</v>
      </c>
      <c r="AR144" s="289">
        <v>86.954655742383054</v>
      </c>
      <c r="AS144" s="289">
        <v>85.364129318409255</v>
      </c>
      <c r="AT144" s="289">
        <v>83.426810434889333</v>
      </c>
      <c r="AU144" s="289">
        <v>80.814313551345975</v>
      </c>
      <c r="AV144" s="289">
        <v>78.714842590324139</v>
      </c>
      <c r="AW144" s="289">
        <v>76.32998832056596</v>
      </c>
      <c r="AX144" s="289">
        <v>74.571724135939988</v>
      </c>
      <c r="AY144" s="289">
        <v>74.150903465694611</v>
      </c>
      <c r="AZ144" s="289">
        <v>71.84923473304211</v>
      </c>
      <c r="BA144" s="290">
        <v>69.299856619976438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0.72031678711144664</v>
      </c>
      <c r="T148" s="285">
        <v>2.1786714512797536</v>
      </c>
      <c r="U148" s="285">
        <v>4.4416160275252041</v>
      </c>
      <c r="V148" s="285">
        <v>7.4587899737456604</v>
      </c>
      <c r="W148" s="285">
        <v>11.160584803923888</v>
      </c>
      <c r="X148" s="285">
        <v>15.25982641979695</v>
      </c>
      <c r="Y148" s="285">
        <v>19.214791270980342</v>
      </c>
      <c r="Z148" s="285">
        <v>25.084347304568343</v>
      </c>
      <c r="AA148" s="285">
        <v>31.223026497585341</v>
      </c>
      <c r="AB148" s="285">
        <v>36.630115783685042</v>
      </c>
      <c r="AC148" s="285">
        <v>43.464134993161792</v>
      </c>
      <c r="AD148" s="285">
        <v>50.678523087563697</v>
      </c>
      <c r="AE148" s="285">
        <v>58.953651925259052</v>
      </c>
      <c r="AF148" s="285">
        <v>66.939579017413749</v>
      </c>
      <c r="AG148" s="285">
        <v>72.93139814706926</v>
      </c>
      <c r="AH148" s="285">
        <v>80.093461323457518</v>
      </c>
      <c r="AI148" s="285">
        <v>87.632118177382679</v>
      </c>
      <c r="AJ148" s="285">
        <v>95.217192706844543</v>
      </c>
      <c r="AK148" s="285">
        <v>101.70988319665652</v>
      </c>
      <c r="AL148" s="285">
        <v>112.51082267073316</v>
      </c>
      <c r="AM148" s="285">
        <v>116.65936623317225</v>
      </c>
      <c r="AN148" s="285">
        <v>124.19590582073367</v>
      </c>
      <c r="AO148" s="285">
        <v>131.09103878244321</v>
      </c>
      <c r="AP148" s="285">
        <v>137.22347404120219</v>
      </c>
      <c r="AQ148" s="285">
        <v>143.26042070929751</v>
      </c>
      <c r="AR148" s="285">
        <v>152.61270727154559</v>
      </c>
      <c r="AS148" s="285">
        <v>156.9897370831722</v>
      </c>
      <c r="AT148" s="285">
        <v>165.70661133256587</v>
      </c>
      <c r="AU148" s="285">
        <v>170.6454625128174</v>
      </c>
      <c r="AV148" s="285">
        <v>174.83738347461491</v>
      </c>
      <c r="AW148" s="285">
        <v>178.7711417924699</v>
      </c>
      <c r="AX148" s="285">
        <v>183.17553272005853</v>
      </c>
      <c r="AY148" s="285">
        <v>188.14086715157353</v>
      </c>
      <c r="AZ148" s="285">
        <v>193.36533173279628</v>
      </c>
      <c r="BA148" s="286">
        <v>198.03151592563506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2677.8063154125184</v>
      </c>
      <c r="D167" s="285">
        <v>2758.1778100000001</v>
      </c>
      <c r="E167" s="285">
        <v>2662.3761500000001</v>
      </c>
      <c r="F167" s="285">
        <v>2757.5</v>
      </c>
      <c r="G167" s="285">
        <v>2852.5</v>
      </c>
      <c r="H167" s="285">
        <v>2399.0637240852202</v>
      </c>
      <c r="I167" s="285">
        <v>2365.8317899999997</v>
      </c>
      <c r="J167" s="285">
        <v>2392.9676300000001</v>
      </c>
      <c r="K167" s="285">
        <v>2416.4000000000005</v>
      </c>
      <c r="L167" s="285">
        <v>2420.2999999999997</v>
      </c>
      <c r="M167" s="285">
        <v>2288.2153434604002</v>
      </c>
      <c r="N167" s="285">
        <v>2364.3116461259183</v>
      </c>
      <c r="O167" s="285">
        <v>2436.2944940102693</v>
      </c>
      <c r="P167" s="285">
        <v>2293.5416069551934</v>
      </c>
      <c r="Q167" s="285">
        <v>2359.4153052450579</v>
      </c>
      <c r="R167" s="285">
        <v>2504.6521394914339</v>
      </c>
      <c r="S167" s="285">
        <v>2562.2373959815563</v>
      </c>
      <c r="T167" s="285">
        <v>2523.2856574987291</v>
      </c>
      <c r="U167" s="285">
        <v>2464.0163667789766</v>
      </c>
      <c r="V167" s="285">
        <v>2404.1056180749229</v>
      </c>
      <c r="W167" s="285">
        <v>2340.7511600971347</v>
      </c>
      <c r="X167" s="285">
        <v>2293.952593627374</v>
      </c>
      <c r="Y167" s="285">
        <v>2240.3623651045723</v>
      </c>
      <c r="Z167" s="285">
        <v>2181.3505149507255</v>
      </c>
      <c r="AA167" s="285">
        <v>2134.9382320928094</v>
      </c>
      <c r="AB167" s="285">
        <v>2091.3984586033439</v>
      </c>
      <c r="AC167" s="285">
        <v>2064.0459566567647</v>
      </c>
      <c r="AD167" s="285">
        <v>2044.2950134047805</v>
      </c>
      <c r="AE167" s="285">
        <v>2028.0531475525991</v>
      </c>
      <c r="AF167" s="285">
        <v>2009.1622231015776</v>
      </c>
      <c r="AG167" s="285">
        <v>1998.9489989070432</v>
      </c>
      <c r="AH167" s="285">
        <v>1986.7702812950126</v>
      </c>
      <c r="AI167" s="285">
        <v>1993.5771618913727</v>
      </c>
      <c r="AJ167" s="285">
        <v>2002.8236541545034</v>
      </c>
      <c r="AK167" s="285">
        <v>2016.9974357253814</v>
      </c>
      <c r="AL167" s="285">
        <v>2035.906742227751</v>
      </c>
      <c r="AM167" s="285">
        <v>2057.9267159749475</v>
      </c>
      <c r="AN167" s="285">
        <v>2090.3592506954506</v>
      </c>
      <c r="AO167" s="285">
        <v>2118.1253798931793</v>
      </c>
      <c r="AP167" s="285">
        <v>2143.0674997170036</v>
      </c>
      <c r="AQ167" s="285">
        <v>2169.5612990243612</v>
      </c>
      <c r="AR167" s="285">
        <v>2196.9677103650779</v>
      </c>
      <c r="AS167" s="285">
        <v>2222.9716162675109</v>
      </c>
      <c r="AT167" s="285">
        <v>2243.7101052033945</v>
      </c>
      <c r="AU167" s="285">
        <v>2267.4382200959167</v>
      </c>
      <c r="AV167" s="285">
        <v>2301.8514613097332</v>
      </c>
      <c r="AW167" s="285">
        <v>2326.5613479223434</v>
      </c>
      <c r="AX167" s="285">
        <v>2352.2335406321695</v>
      </c>
      <c r="AY167" s="285">
        <v>2385.0317728943692</v>
      </c>
      <c r="AZ167" s="285">
        <v>2411.0417478904328</v>
      </c>
      <c r="BA167" s="286">
        <v>2436.1245920717802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2841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27687.565016235119</v>
      </c>
      <c r="D178" s="283">
        <v>26902.506579999997</v>
      </c>
      <c r="E178" s="283">
        <v>25947.700000000008</v>
      </c>
      <c r="F178" s="283">
        <v>27492.800000000007</v>
      </c>
      <c r="G178" s="283">
        <v>29102.097470000008</v>
      </c>
      <c r="H178" s="283">
        <v>28941.505721808906</v>
      </c>
      <c r="I178" s="283">
        <v>28632.006099999999</v>
      </c>
      <c r="J178" s="283">
        <v>28186.89316</v>
      </c>
      <c r="K178" s="283">
        <v>27489.407169999995</v>
      </c>
      <c r="L178" s="283">
        <v>26093.598179999997</v>
      </c>
      <c r="M178" s="283">
        <v>27241.210471004106</v>
      </c>
      <c r="N178" s="283">
        <v>25361.420585039439</v>
      </c>
      <c r="O178" s="283">
        <v>25972.652499347747</v>
      </c>
      <c r="P178" s="283">
        <v>25621.620330562731</v>
      </c>
      <c r="Q178" s="283">
        <v>24745.485322448039</v>
      </c>
      <c r="R178" s="283">
        <v>25499.833396788668</v>
      </c>
      <c r="S178" s="283">
        <v>25889.213966038395</v>
      </c>
      <c r="T178" s="283">
        <v>25821.376796412434</v>
      </c>
      <c r="U178" s="283">
        <v>25611.181176630686</v>
      </c>
      <c r="V178" s="283">
        <v>25249.510864270665</v>
      </c>
      <c r="W178" s="283">
        <v>24976.297629350414</v>
      </c>
      <c r="X178" s="283">
        <v>24804.414258264944</v>
      </c>
      <c r="Y178" s="283">
        <v>24746.420285053489</v>
      </c>
      <c r="Z178" s="283">
        <v>24441.321751116495</v>
      </c>
      <c r="AA178" s="283">
        <v>24268.656487094675</v>
      </c>
      <c r="AB178" s="283">
        <v>24040.547199225763</v>
      </c>
      <c r="AC178" s="283">
        <v>23815.921204277482</v>
      </c>
      <c r="AD178" s="283">
        <v>23637.046000250011</v>
      </c>
      <c r="AE178" s="283">
        <v>23568.981311175368</v>
      </c>
      <c r="AF178" s="283">
        <v>23376.086252993315</v>
      </c>
      <c r="AG178" s="283">
        <v>23241.248215937474</v>
      </c>
      <c r="AH178" s="283">
        <v>23088.382467339492</v>
      </c>
      <c r="AI178" s="283">
        <v>23055.613563920138</v>
      </c>
      <c r="AJ178" s="283">
        <v>23005.35715331063</v>
      </c>
      <c r="AK178" s="283">
        <v>22897.877572687939</v>
      </c>
      <c r="AL178" s="283">
        <v>22861.688416614161</v>
      </c>
      <c r="AM178" s="283">
        <v>22787.23613223854</v>
      </c>
      <c r="AN178" s="283">
        <v>22800.032309064936</v>
      </c>
      <c r="AO178" s="283">
        <v>22812.350729914015</v>
      </c>
      <c r="AP178" s="283">
        <v>22833.29297724603</v>
      </c>
      <c r="AQ178" s="283">
        <v>22887.548674652098</v>
      </c>
      <c r="AR178" s="283">
        <v>23005.676193731582</v>
      </c>
      <c r="AS178" s="283">
        <v>23095.60127700353</v>
      </c>
      <c r="AT178" s="283">
        <v>23167.713931642869</v>
      </c>
      <c r="AU178" s="283">
        <v>23229.411148802654</v>
      </c>
      <c r="AV178" s="283">
        <v>23301.616820587107</v>
      </c>
      <c r="AW178" s="283">
        <v>23387.527374926623</v>
      </c>
      <c r="AX178" s="283">
        <v>23476.331085080234</v>
      </c>
      <c r="AY178" s="283">
        <v>23576.468459719166</v>
      </c>
      <c r="AZ178" s="283">
        <v>23626.53911787094</v>
      </c>
      <c r="BA178" s="284">
        <v>23700.219198865532</v>
      </c>
    </row>
    <row r="179" spans="1:53" x14ac:dyDescent="0.25">
      <c r="A179" s="253" t="s">
        <v>2629</v>
      </c>
      <c r="B179" s="254" t="s">
        <v>2630</v>
      </c>
      <c r="C179" s="255">
        <v>16.528489335767816</v>
      </c>
      <c r="D179" s="285">
        <v>15.699860000000079</v>
      </c>
      <c r="E179" s="285">
        <v>90.791379999999975</v>
      </c>
      <c r="F179" s="285">
        <v>35.794690000000386</v>
      </c>
      <c r="G179" s="285">
        <v>64.900649999999985</v>
      </c>
      <c r="H179" s="285">
        <v>87.920211753802576</v>
      </c>
      <c r="I179" s="285">
        <v>75.901509999999917</v>
      </c>
      <c r="J179" s="285">
        <v>117.00540999999984</v>
      </c>
      <c r="K179" s="285">
        <v>69.499559999999818</v>
      </c>
      <c r="L179" s="285">
        <v>50.997819999999955</v>
      </c>
      <c r="M179" s="285">
        <v>48.054969365755667</v>
      </c>
      <c r="N179" s="285">
        <v>36.900684954294903</v>
      </c>
      <c r="O179" s="285">
        <v>31.83870727043481</v>
      </c>
      <c r="P179" s="285">
        <v>33.605147052938399</v>
      </c>
      <c r="Q179" s="285">
        <v>45.47633399939987</v>
      </c>
      <c r="R179" s="285">
        <v>39.242044188960676</v>
      </c>
      <c r="S179" s="285">
        <v>44.356580912320055</v>
      </c>
      <c r="T179" s="285">
        <v>35.37420671116336</v>
      </c>
      <c r="U179" s="285">
        <v>37.756332494719949</v>
      </c>
      <c r="V179" s="285">
        <v>36.14162031760938</v>
      </c>
      <c r="W179" s="285">
        <v>27.80140273270338</v>
      </c>
      <c r="X179" s="285">
        <v>19.569804893582845</v>
      </c>
      <c r="Y179" s="285">
        <v>18.877046677274592</v>
      </c>
      <c r="Z179" s="285">
        <v>17.248614806617383</v>
      </c>
      <c r="AA179" s="285">
        <v>16.231647748841684</v>
      </c>
      <c r="AB179" s="285">
        <v>14.292847988774367</v>
      </c>
      <c r="AC179" s="285">
        <v>12.66239404684697</v>
      </c>
      <c r="AD179" s="285">
        <v>7.2024829640736243</v>
      </c>
      <c r="AE179" s="285">
        <v>6.2324786811788089</v>
      </c>
      <c r="AF179" s="285">
        <v>5.9379688961630732</v>
      </c>
      <c r="AG179" s="285">
        <v>5.0384300161493281</v>
      </c>
      <c r="AH179" s="285">
        <v>3.2325175022902597</v>
      </c>
      <c r="AI179" s="285">
        <v>2.8159517733719426</v>
      </c>
      <c r="AJ179" s="285">
        <v>2.0905849719260678</v>
      </c>
      <c r="AK179" s="285">
        <v>1.7664368329651585</v>
      </c>
      <c r="AL179" s="285">
        <v>1.5518180519917462</v>
      </c>
      <c r="AM179" s="285">
        <v>1.3834357709777041</v>
      </c>
      <c r="AN179" s="285">
        <v>0.93191503065283254</v>
      </c>
      <c r="AO179" s="285">
        <v>0.81907817561427088</v>
      </c>
      <c r="AP179" s="285">
        <v>0.71325602477546468</v>
      </c>
      <c r="AQ179" s="285">
        <v>0.70701319940560192</v>
      </c>
      <c r="AR179" s="285">
        <v>0.52294266221073948</v>
      </c>
      <c r="AS179" s="285">
        <v>1.7490247884566748</v>
      </c>
      <c r="AT179" s="285">
        <v>2.2120903233142966</v>
      </c>
      <c r="AU179" s="285">
        <v>2.0764118852580631</v>
      </c>
      <c r="AV179" s="285">
        <v>2.0057716771400029</v>
      </c>
      <c r="AW179" s="285">
        <v>1.7154182919523362</v>
      </c>
      <c r="AX179" s="285">
        <v>1.5138464248028038</v>
      </c>
      <c r="AY179" s="285">
        <v>1.6151359966586627</v>
      </c>
      <c r="AZ179" s="285">
        <v>1.7645979067455877</v>
      </c>
      <c r="BA179" s="286">
        <v>1.585692362880706</v>
      </c>
    </row>
    <row r="180" spans="1:53" x14ac:dyDescent="0.25">
      <c r="A180" s="256" t="s">
        <v>2631</v>
      </c>
      <c r="B180" s="257" t="s">
        <v>2632</v>
      </c>
      <c r="C180" s="258">
        <v>3.31995796312219</v>
      </c>
      <c r="D180" s="287">
        <v>4.0003899999999906</v>
      </c>
      <c r="E180" s="287">
        <v>22.120249999999906</v>
      </c>
      <c r="F180" s="287">
        <v>25.89978000000038</v>
      </c>
      <c r="G180" s="287">
        <v>59.700220000000023</v>
      </c>
      <c r="H180" s="287">
        <v>69.789608451546172</v>
      </c>
      <c r="I180" s="287">
        <v>66.596789999999928</v>
      </c>
      <c r="J180" s="287">
        <v>113.10499999999986</v>
      </c>
      <c r="K180" s="287">
        <v>63.198899999999817</v>
      </c>
      <c r="L180" s="287">
        <v>40.698339999999945</v>
      </c>
      <c r="M180" s="287">
        <v>40.07757043359166</v>
      </c>
      <c r="N180" s="287">
        <v>32.600153649067813</v>
      </c>
      <c r="O180" s="287">
        <v>26.371424040457828</v>
      </c>
      <c r="P180" s="287">
        <v>29.927180637476212</v>
      </c>
      <c r="Q180" s="287">
        <v>43.11927835167338</v>
      </c>
      <c r="R180" s="287">
        <v>38.490667550966471</v>
      </c>
      <c r="S180" s="287">
        <v>43.817784371914691</v>
      </c>
      <c r="T180" s="287">
        <v>34.760067522030255</v>
      </c>
      <c r="U180" s="287">
        <v>37.329388085647587</v>
      </c>
      <c r="V180" s="287">
        <v>35.848620149929246</v>
      </c>
      <c r="W180" s="287">
        <v>27.508815651828463</v>
      </c>
      <c r="X180" s="287">
        <v>19.278137015958119</v>
      </c>
      <c r="Y180" s="287">
        <v>18.652618238630165</v>
      </c>
      <c r="Z180" s="287">
        <v>17.047784694823591</v>
      </c>
      <c r="AA180" s="287">
        <v>16.034130124758796</v>
      </c>
      <c r="AB180" s="287">
        <v>14.21596260420529</v>
      </c>
      <c r="AC180" s="287">
        <v>12.590621795803829</v>
      </c>
      <c r="AD180" s="287">
        <v>7.1419842212476237</v>
      </c>
      <c r="AE180" s="287">
        <v>6.1788296347340133</v>
      </c>
      <c r="AF180" s="287">
        <v>5.8956339514635276</v>
      </c>
      <c r="AG180" s="287">
        <v>4.9974567445424762</v>
      </c>
      <c r="AH180" s="287">
        <v>3.1984465708803005</v>
      </c>
      <c r="AI180" s="287">
        <v>2.7895927961539546</v>
      </c>
      <c r="AJ180" s="287">
        <v>2.0685974677483889</v>
      </c>
      <c r="AK180" s="287">
        <v>1.7479053656212986</v>
      </c>
      <c r="AL180" s="287">
        <v>1.5365298973827282</v>
      </c>
      <c r="AM180" s="287">
        <v>1.3725812704901235</v>
      </c>
      <c r="AN180" s="287">
        <v>0.9252621423496209</v>
      </c>
      <c r="AO180" s="287">
        <v>0.81517509086692663</v>
      </c>
      <c r="AP180" s="287">
        <v>0.7100283370414594</v>
      </c>
      <c r="AQ180" s="287">
        <v>0.70417009987362966</v>
      </c>
      <c r="AR180" s="287">
        <v>0.52061334488843658</v>
      </c>
      <c r="AS180" s="287">
        <v>1.7473459259271948</v>
      </c>
      <c r="AT180" s="287">
        <v>2.2106827966012297</v>
      </c>
      <c r="AU180" s="287">
        <v>2.0729912555585788</v>
      </c>
      <c r="AV180" s="287">
        <v>2.0026339783297096</v>
      </c>
      <c r="AW180" s="287">
        <v>1.7125749041795828</v>
      </c>
      <c r="AX180" s="287">
        <v>1.5102753050750686</v>
      </c>
      <c r="AY180" s="287">
        <v>1.6117894084719133</v>
      </c>
      <c r="AZ180" s="287">
        <v>1.761364103558211</v>
      </c>
      <c r="BA180" s="288">
        <v>1.5827641978095106</v>
      </c>
    </row>
    <row r="181" spans="1:53" x14ac:dyDescent="0.25">
      <c r="A181" s="259" t="s">
        <v>2633</v>
      </c>
      <c r="B181" s="260" t="s">
        <v>2634</v>
      </c>
      <c r="C181" s="261">
        <v>0.59711474156874</v>
      </c>
      <c r="D181" s="289">
        <v>0.60038999999999088</v>
      </c>
      <c r="E181" s="289">
        <v>7.1350600000000419</v>
      </c>
      <c r="F181" s="289">
        <v>15.658410000000371</v>
      </c>
      <c r="G181" s="289">
        <v>46.100220000000014</v>
      </c>
      <c r="H181" s="289">
        <v>63.643511520123845</v>
      </c>
      <c r="I181" s="289">
        <v>59.045429999999932</v>
      </c>
      <c r="J181" s="289">
        <v>104.9043599999999</v>
      </c>
      <c r="K181" s="289">
        <v>56.398899999999813</v>
      </c>
      <c r="L181" s="289">
        <v>36.598739999999957</v>
      </c>
      <c r="M181" s="289">
        <v>38.716181928901797</v>
      </c>
      <c r="N181" s="289">
        <v>31.930662926296399</v>
      </c>
      <c r="O181" s="289">
        <v>26.371424040457828</v>
      </c>
      <c r="P181" s="289">
        <v>29.927180637476212</v>
      </c>
      <c r="Q181" s="289">
        <v>43.11927835167338</v>
      </c>
      <c r="R181" s="289">
        <v>38.490667550966471</v>
      </c>
      <c r="S181" s="289">
        <v>43.817784371914691</v>
      </c>
      <c r="T181" s="289">
        <v>34.760067522030255</v>
      </c>
      <c r="U181" s="289">
        <v>37.329388085647587</v>
      </c>
      <c r="V181" s="289">
        <v>35.848620149929246</v>
      </c>
      <c r="W181" s="289">
        <v>27.508815651828463</v>
      </c>
      <c r="X181" s="289">
        <v>19.278137015958119</v>
      </c>
      <c r="Y181" s="289">
        <v>18.652618238630165</v>
      </c>
      <c r="Z181" s="289">
        <v>17.047784694823591</v>
      </c>
      <c r="AA181" s="289">
        <v>16.034130124758796</v>
      </c>
      <c r="AB181" s="289">
        <v>14.21596260420529</v>
      </c>
      <c r="AC181" s="289">
        <v>12.590621795803829</v>
      </c>
      <c r="AD181" s="289">
        <v>7.1419842212476237</v>
      </c>
      <c r="AE181" s="289">
        <v>6.1788296347340133</v>
      </c>
      <c r="AF181" s="289">
        <v>5.8956339514635276</v>
      </c>
      <c r="AG181" s="289">
        <v>4.9974567445424762</v>
      </c>
      <c r="AH181" s="289">
        <v>3.1984465708803005</v>
      </c>
      <c r="AI181" s="289">
        <v>2.7895927961539546</v>
      </c>
      <c r="AJ181" s="289">
        <v>2.0685974677483889</v>
      </c>
      <c r="AK181" s="289">
        <v>1.7479053656212986</v>
      </c>
      <c r="AL181" s="289">
        <v>1.5365298973827282</v>
      </c>
      <c r="AM181" s="289">
        <v>1.3725812704901235</v>
      </c>
      <c r="AN181" s="289">
        <v>0.9252621423496209</v>
      </c>
      <c r="AO181" s="289">
        <v>0.81517509086692663</v>
      </c>
      <c r="AP181" s="289">
        <v>0.7100283370414594</v>
      </c>
      <c r="AQ181" s="289">
        <v>0.70417009987362966</v>
      </c>
      <c r="AR181" s="289">
        <v>0.52061334488843658</v>
      </c>
      <c r="AS181" s="289">
        <v>1.7473459259271948</v>
      </c>
      <c r="AT181" s="289">
        <v>2.2106827966012297</v>
      </c>
      <c r="AU181" s="289">
        <v>2.0729912555585788</v>
      </c>
      <c r="AV181" s="289">
        <v>2.0026339783297096</v>
      </c>
      <c r="AW181" s="289">
        <v>1.7125749041795828</v>
      </c>
      <c r="AX181" s="289">
        <v>1.5102753050750686</v>
      </c>
      <c r="AY181" s="289">
        <v>1.6117894084719133</v>
      </c>
      <c r="AZ181" s="289">
        <v>1.761364103558211</v>
      </c>
      <c r="BA181" s="290">
        <v>1.5827641978095106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8.1</v>
      </c>
      <c r="L182" s="291">
        <v>7.1999099999999316</v>
      </c>
      <c r="M182" s="291">
        <v>6.7589446750553535</v>
      </c>
      <c r="N182" s="291">
        <v>6.8309926435463799</v>
      </c>
      <c r="O182" s="291">
        <v>0</v>
      </c>
      <c r="P182" s="291">
        <v>0</v>
      </c>
      <c r="Q182" s="291">
        <v>0</v>
      </c>
      <c r="R182" s="291">
        <v>1.3613304421159931</v>
      </c>
      <c r="S182" s="291">
        <v>1.2914078457679143</v>
      </c>
      <c r="T182" s="291">
        <v>1.1720796774094875</v>
      </c>
      <c r="U182" s="291">
        <v>1.0726761262092677</v>
      </c>
      <c r="V182" s="291">
        <v>0.9900511695931995</v>
      </c>
      <c r="W182" s="291">
        <v>0.90822935381974335</v>
      </c>
      <c r="X182" s="291">
        <v>0.80808093288176108</v>
      </c>
      <c r="Y182" s="291">
        <v>0.6814240043496318</v>
      </c>
      <c r="Z182" s="291">
        <v>0.58629231946826166</v>
      </c>
      <c r="AA182" s="291">
        <v>0.45043902441514</v>
      </c>
      <c r="AB182" s="291">
        <v>0.36249153288462788</v>
      </c>
      <c r="AC182" s="291">
        <v>0.33477527390662376</v>
      </c>
      <c r="AD182" s="291">
        <v>0.30117917701756602</v>
      </c>
      <c r="AE182" s="291">
        <v>0.26970816742001152</v>
      </c>
      <c r="AF182" s="291">
        <v>0.24527606681413563</v>
      </c>
      <c r="AG182" s="291">
        <v>0.22268158544598868</v>
      </c>
      <c r="AH182" s="291">
        <v>0.19243960485624179</v>
      </c>
      <c r="AI182" s="291">
        <v>0.16249681413842965</v>
      </c>
      <c r="AJ182" s="291">
        <v>0.13890451952585503</v>
      </c>
      <c r="AK182" s="291">
        <v>0.11536722398057614</v>
      </c>
      <c r="AL182" s="291">
        <v>9.71960490057482E-2</v>
      </c>
      <c r="AM182" s="291">
        <v>8.3829130591616369E-2</v>
      </c>
      <c r="AN182" s="291">
        <v>6.8689878601462695E-2</v>
      </c>
      <c r="AO182" s="291">
        <v>5.8847496090558234E-2</v>
      </c>
      <c r="AP182" s="291">
        <v>5.0359774968873845E-2</v>
      </c>
      <c r="AQ182" s="291">
        <v>4.3718704828660075E-2</v>
      </c>
      <c r="AR182" s="291">
        <v>3.5261002205695988E-2</v>
      </c>
      <c r="AS182" s="291">
        <v>2.9443127542438947E-2</v>
      </c>
      <c r="AT182" s="291">
        <v>2.5461105544277756E-2</v>
      </c>
      <c r="AU182" s="291">
        <v>2.2030223962955394E-2</v>
      </c>
      <c r="AV182" s="291">
        <v>1.9710540852385928E-2</v>
      </c>
      <c r="AW182" s="291">
        <v>1.7707742780343549E-2</v>
      </c>
      <c r="AX182" s="291">
        <v>1.5085758649019402E-2</v>
      </c>
      <c r="AY182" s="291">
        <v>1.2031298564078098E-2</v>
      </c>
      <c r="AZ182" s="291">
        <v>1.0754611512054365E-2</v>
      </c>
      <c r="BA182" s="292">
        <v>9.6614978578708523E-3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5.2929600000000647</v>
      </c>
      <c r="F183" s="291">
        <v>14.458410000000374</v>
      </c>
      <c r="G183" s="291">
        <v>5.3</v>
      </c>
      <c r="H183" s="291">
        <v>9.8544686774362624</v>
      </c>
      <c r="I183" s="291">
        <v>3.9336199999999999</v>
      </c>
      <c r="J183" s="291">
        <v>36.97135999999977</v>
      </c>
      <c r="K183" s="291">
        <v>18.100449999999935</v>
      </c>
      <c r="L183" s="291">
        <v>4.5995400000000739</v>
      </c>
      <c r="M183" s="291">
        <v>5.3261872226528242</v>
      </c>
      <c r="N183" s="291">
        <v>0.71657363899396376</v>
      </c>
      <c r="O183" s="291">
        <v>0.71653768988248989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0.59711474156874</v>
      </c>
      <c r="D184" s="291">
        <v>0.60038999999999088</v>
      </c>
      <c r="E184" s="291">
        <v>1.8420999999999768</v>
      </c>
      <c r="F184" s="291">
        <v>1.2</v>
      </c>
      <c r="G184" s="291">
        <v>40.80022000000001</v>
      </c>
      <c r="H184" s="291">
        <v>48.200048861604159</v>
      </c>
      <c r="I184" s="291">
        <v>52.510959999999969</v>
      </c>
      <c r="J184" s="291">
        <v>66.073090000000107</v>
      </c>
      <c r="K184" s="291">
        <v>29.09823999999988</v>
      </c>
      <c r="L184" s="291">
        <v>23.254159999999946</v>
      </c>
      <c r="M184" s="291">
        <v>26.63105003119362</v>
      </c>
      <c r="N184" s="291">
        <v>24.383096643756062</v>
      </c>
      <c r="O184" s="291">
        <v>25.654886350575339</v>
      </c>
      <c r="P184" s="291">
        <v>28.924027871640735</v>
      </c>
      <c r="Q184" s="291">
        <v>43.11927835167338</v>
      </c>
      <c r="R184" s="291">
        <v>37.129337108850471</v>
      </c>
      <c r="S184" s="291">
        <v>42.526376526146777</v>
      </c>
      <c r="T184" s="291">
        <v>33.58798784462077</v>
      </c>
      <c r="U184" s="291">
        <v>36.25671195943832</v>
      </c>
      <c r="V184" s="291">
        <v>34.858568980336045</v>
      </c>
      <c r="W184" s="291">
        <v>26.600586298008722</v>
      </c>
      <c r="X184" s="291">
        <v>18.470056083076358</v>
      </c>
      <c r="Y184" s="291">
        <v>17.971194234280528</v>
      </c>
      <c r="Z184" s="291">
        <v>16.461492375355331</v>
      </c>
      <c r="AA184" s="291">
        <v>15.583691100343657</v>
      </c>
      <c r="AB184" s="291">
        <v>13.853471071320662</v>
      </c>
      <c r="AC184" s="291">
        <v>12.255846521897208</v>
      </c>
      <c r="AD184" s="291">
        <v>6.8408050442300556</v>
      </c>
      <c r="AE184" s="291">
        <v>5.9091214673140016</v>
      </c>
      <c r="AF184" s="291">
        <v>5.6503578846493916</v>
      </c>
      <c r="AG184" s="291">
        <v>4.7747751590964889</v>
      </c>
      <c r="AH184" s="291">
        <v>3.0060069660240591</v>
      </c>
      <c r="AI184" s="291">
        <v>2.6270959820155255</v>
      </c>
      <c r="AJ184" s="291">
        <v>1.9296929482225342</v>
      </c>
      <c r="AK184" s="291">
        <v>1.6325381416407225</v>
      </c>
      <c r="AL184" s="291">
        <v>1.4393338483769802</v>
      </c>
      <c r="AM184" s="291">
        <v>1.2887521398985071</v>
      </c>
      <c r="AN184" s="291">
        <v>0.85657226374815842</v>
      </c>
      <c r="AO184" s="291">
        <v>0.75632759477636835</v>
      </c>
      <c r="AP184" s="291">
        <v>0.65966856207258551</v>
      </c>
      <c r="AQ184" s="291">
        <v>0.66045139504496964</v>
      </c>
      <c r="AR184" s="291">
        <v>0.48535234268274058</v>
      </c>
      <c r="AS184" s="291">
        <v>1.7179027983847559</v>
      </c>
      <c r="AT184" s="291">
        <v>2.1852216910569524</v>
      </c>
      <c r="AU184" s="291">
        <v>2.050961031595623</v>
      </c>
      <c r="AV184" s="291">
        <v>1.9829234374773237</v>
      </c>
      <c r="AW184" s="291">
        <v>1.6948671613992392</v>
      </c>
      <c r="AX184" s="291">
        <v>1.4951895464260492</v>
      </c>
      <c r="AY184" s="291">
        <v>1.5997581099078353</v>
      </c>
      <c r="AZ184" s="291">
        <v>1.7506094920461568</v>
      </c>
      <c r="BA184" s="292">
        <v>1.5731026999516398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5.5889939810834104</v>
      </c>
      <c r="I185" s="291">
        <v>2.6008499999999564</v>
      </c>
      <c r="J185" s="291">
        <v>1.85991</v>
      </c>
      <c r="K185" s="291">
        <v>1.1002099999999999</v>
      </c>
      <c r="L185" s="291">
        <v>1.5451299999999999</v>
      </c>
      <c r="M185" s="291">
        <v>0</v>
      </c>
      <c r="N185" s="291">
        <v>0</v>
      </c>
      <c r="O185" s="291">
        <v>0</v>
      </c>
      <c r="P185" s="291">
        <v>1.00315276583548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0.69265310021974003</v>
      </c>
      <c r="I186" s="289">
        <v>0.7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2.7228432215534499</v>
      </c>
      <c r="D187" s="289">
        <v>3.4000000000000004</v>
      </c>
      <c r="E187" s="289">
        <v>14.985189999999863</v>
      </c>
      <c r="F187" s="289">
        <v>10.24137</v>
      </c>
      <c r="G187" s="289">
        <v>13.600000000000001</v>
      </c>
      <c r="H187" s="289">
        <v>5.4534438312025966</v>
      </c>
      <c r="I187" s="289">
        <v>6.8513599999999988</v>
      </c>
      <c r="J187" s="289">
        <v>8.2006399999999999</v>
      </c>
      <c r="K187" s="289">
        <v>6.8000000000000007</v>
      </c>
      <c r="L187" s="289">
        <v>4.0995999999999997</v>
      </c>
      <c r="M187" s="289">
        <v>1.3613885046898642</v>
      </c>
      <c r="N187" s="289">
        <v>0.6694907227714163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90">
        <v>0</v>
      </c>
    </row>
    <row r="188" spans="1:53" x14ac:dyDescent="0.25">
      <c r="A188" s="262" t="s">
        <v>2646</v>
      </c>
      <c r="B188" s="263" t="s">
        <v>2647</v>
      </c>
      <c r="C188" s="264">
        <v>2.7228432215534499</v>
      </c>
      <c r="D188" s="291">
        <v>3.4000000000000004</v>
      </c>
      <c r="E188" s="291">
        <v>14.985189999999863</v>
      </c>
      <c r="F188" s="291">
        <v>10.24137</v>
      </c>
      <c r="G188" s="291">
        <v>13.600000000000001</v>
      </c>
      <c r="H188" s="291">
        <v>5.4534438312025966</v>
      </c>
      <c r="I188" s="291">
        <v>6.8513599999999988</v>
      </c>
      <c r="J188" s="291">
        <v>8.2006399999999999</v>
      </c>
      <c r="K188" s="291">
        <v>6.8000000000000007</v>
      </c>
      <c r="L188" s="291">
        <v>4.0995999999999997</v>
      </c>
      <c r="M188" s="291">
        <v>1.3613885046898642</v>
      </c>
      <c r="N188" s="291">
        <v>0.6694907227714163</v>
      </c>
      <c r="O188" s="291">
        <v>0</v>
      </c>
      <c r="P188" s="291">
        <v>0</v>
      </c>
      <c r="Q188" s="291">
        <v>0</v>
      </c>
      <c r="R188" s="291">
        <v>0</v>
      </c>
      <c r="S188" s="291">
        <v>0</v>
      </c>
      <c r="T188" s="291">
        <v>0</v>
      </c>
      <c r="U188" s="291">
        <v>0</v>
      </c>
      <c r="V188" s="291">
        <v>0</v>
      </c>
      <c r="W188" s="291">
        <v>0</v>
      </c>
      <c r="X188" s="291">
        <v>0</v>
      </c>
      <c r="Y188" s="291">
        <v>0</v>
      </c>
      <c r="Z188" s="291">
        <v>0</v>
      </c>
      <c r="AA188" s="291">
        <v>0</v>
      </c>
      <c r="AB188" s="291">
        <v>0</v>
      </c>
      <c r="AC188" s="291">
        <v>0</v>
      </c>
      <c r="AD188" s="291">
        <v>0</v>
      </c>
      <c r="AE188" s="291">
        <v>0</v>
      </c>
      <c r="AF188" s="291">
        <v>0</v>
      </c>
      <c r="AG188" s="291">
        <v>0</v>
      </c>
      <c r="AH188" s="291">
        <v>0</v>
      </c>
      <c r="AI188" s="291">
        <v>0</v>
      </c>
      <c r="AJ188" s="291">
        <v>0</v>
      </c>
      <c r="AK188" s="291">
        <v>0</v>
      </c>
      <c r="AL188" s="291">
        <v>0</v>
      </c>
      <c r="AM188" s="291">
        <v>0</v>
      </c>
      <c r="AN188" s="291">
        <v>0</v>
      </c>
      <c r="AO188" s="291">
        <v>0</v>
      </c>
      <c r="AP188" s="291">
        <v>0</v>
      </c>
      <c r="AQ188" s="291">
        <v>0</v>
      </c>
      <c r="AR188" s="291">
        <v>0</v>
      </c>
      <c r="AS188" s="291">
        <v>0</v>
      </c>
      <c r="AT188" s="291">
        <v>0</v>
      </c>
      <c r="AU188" s="291">
        <v>0</v>
      </c>
      <c r="AV188" s="291">
        <v>0</v>
      </c>
      <c r="AW188" s="291">
        <v>0</v>
      </c>
      <c r="AX188" s="291">
        <v>0</v>
      </c>
      <c r="AY188" s="291">
        <v>0</v>
      </c>
      <c r="AZ188" s="291">
        <v>0</v>
      </c>
      <c r="BA188" s="292">
        <v>0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13.208531372645627</v>
      </c>
      <c r="D191" s="287">
        <v>8.6855800000000887</v>
      </c>
      <c r="E191" s="287">
        <v>68.671130000000076</v>
      </c>
      <c r="F191" s="287">
        <v>9.294330000000004</v>
      </c>
      <c r="G191" s="287">
        <v>4.60042999999997</v>
      </c>
      <c r="H191" s="287">
        <v>18.130603302256404</v>
      </c>
      <c r="I191" s="287">
        <v>9.3047200000000014</v>
      </c>
      <c r="J191" s="287">
        <v>3.9004099999999791</v>
      </c>
      <c r="K191" s="287">
        <v>6.3006600000000006</v>
      </c>
      <c r="L191" s="287">
        <v>10.299479999999999</v>
      </c>
      <c r="M191" s="287">
        <v>7.9773989321640091</v>
      </c>
      <c r="N191" s="287">
        <v>4.3005313052270857</v>
      </c>
      <c r="O191" s="287">
        <v>5.4672832299769816</v>
      </c>
      <c r="P191" s="287">
        <v>3.6779664154621803</v>
      </c>
      <c r="Q191" s="287">
        <v>2.3570556477264932</v>
      </c>
      <c r="R191" s="287">
        <v>0.75137663799421273</v>
      </c>
      <c r="S191" s="287">
        <v>0.53879654040536951</v>
      </c>
      <c r="T191" s="287">
        <v>0.61413918913310617</v>
      </c>
      <c r="U191" s="287">
        <v>0.4269444090723567</v>
      </c>
      <c r="V191" s="287">
        <v>0.29300016768014181</v>
      </c>
      <c r="W191" s="287">
        <v>0.29258708087491603</v>
      </c>
      <c r="X191" s="287">
        <v>0.29166787762472768</v>
      </c>
      <c r="Y191" s="287">
        <v>0.22442843864442902</v>
      </c>
      <c r="Z191" s="287">
        <v>0.20083011179378835</v>
      </c>
      <c r="AA191" s="287">
        <v>0.1975176240828885</v>
      </c>
      <c r="AB191" s="287">
        <v>7.6885384569078369E-2</v>
      </c>
      <c r="AC191" s="287">
        <v>7.1772251043140972E-2</v>
      </c>
      <c r="AD191" s="287">
        <v>6.0498742826000498E-2</v>
      </c>
      <c r="AE191" s="287">
        <v>5.3649046444796671E-2</v>
      </c>
      <c r="AF191" s="287">
        <v>4.2334944699546143E-2</v>
      </c>
      <c r="AG191" s="287">
        <v>4.0973271606851394E-2</v>
      </c>
      <c r="AH191" s="287">
        <v>3.4070931409959419E-2</v>
      </c>
      <c r="AI191" s="287">
        <v>2.6358977217988216E-2</v>
      </c>
      <c r="AJ191" s="287">
        <v>2.1987504177678679E-2</v>
      </c>
      <c r="AK191" s="287">
        <v>1.8531467343859732E-2</v>
      </c>
      <c r="AL191" s="287">
        <v>1.5288154609017847E-2</v>
      </c>
      <c r="AM191" s="287">
        <v>1.0854500487580614E-2</v>
      </c>
      <c r="AN191" s="287">
        <v>6.6528883032116121E-3</v>
      </c>
      <c r="AO191" s="287">
        <v>3.90308474734411E-3</v>
      </c>
      <c r="AP191" s="287">
        <v>3.2276877340052623E-3</v>
      </c>
      <c r="AQ191" s="287">
        <v>2.8430995319721824E-3</v>
      </c>
      <c r="AR191" s="287">
        <v>2.3293173223028897E-3</v>
      </c>
      <c r="AS191" s="287">
        <v>1.6788625294799134E-3</v>
      </c>
      <c r="AT191" s="287">
        <v>1.407526713066858E-3</v>
      </c>
      <c r="AU191" s="287">
        <v>3.4206296994843972E-3</v>
      </c>
      <c r="AV191" s="287">
        <v>3.1376988102930275E-3</v>
      </c>
      <c r="AW191" s="287">
        <v>2.8433877727533441E-3</v>
      </c>
      <c r="AX191" s="287">
        <v>3.5711197277351627E-3</v>
      </c>
      <c r="AY191" s="287">
        <v>3.3465881867495106E-3</v>
      </c>
      <c r="AZ191" s="287">
        <v>3.2338031873765001E-3</v>
      </c>
      <c r="BA191" s="288">
        <v>2.9281650711952619E-3</v>
      </c>
    </row>
    <row r="192" spans="1:53" x14ac:dyDescent="0.25">
      <c r="A192" s="259" t="s">
        <v>2654</v>
      </c>
      <c r="B192" s="260" t="s">
        <v>2655</v>
      </c>
      <c r="C192" s="261">
        <v>8.1207936772318572</v>
      </c>
      <c r="D192" s="289">
        <v>8.1994700000000886</v>
      </c>
      <c r="E192" s="289">
        <v>67.814060000000055</v>
      </c>
      <c r="F192" s="289">
        <v>2.6999999999999997</v>
      </c>
      <c r="G192" s="289">
        <v>3.8004000000000002</v>
      </c>
      <c r="H192" s="289">
        <v>18.130603302256404</v>
      </c>
      <c r="I192" s="289">
        <v>9.3047200000000014</v>
      </c>
      <c r="J192" s="289">
        <v>3.30037</v>
      </c>
      <c r="K192" s="289">
        <v>5.2994699999999995</v>
      </c>
      <c r="L192" s="289">
        <v>10.09948</v>
      </c>
      <c r="M192" s="289">
        <v>6.54432355239903</v>
      </c>
      <c r="N192" s="289">
        <v>4.3005313052270857</v>
      </c>
      <c r="O192" s="289">
        <v>5.4672832299769816</v>
      </c>
      <c r="P192" s="289">
        <v>3.2000725529207168</v>
      </c>
      <c r="Q192" s="289">
        <v>2.3570556477264932</v>
      </c>
      <c r="R192" s="289">
        <v>0.75137663799421273</v>
      </c>
      <c r="S192" s="289">
        <v>0.53879654040536951</v>
      </c>
      <c r="T192" s="289">
        <v>0.61413918913310617</v>
      </c>
      <c r="U192" s="289">
        <v>0.4269444090723567</v>
      </c>
      <c r="V192" s="289">
        <v>0.29300016768014181</v>
      </c>
      <c r="W192" s="289">
        <v>0.29258708087491603</v>
      </c>
      <c r="X192" s="289">
        <v>0.29166787762472768</v>
      </c>
      <c r="Y192" s="289">
        <v>0.22442843864442902</v>
      </c>
      <c r="Z192" s="289">
        <v>0.20083011179378835</v>
      </c>
      <c r="AA192" s="289">
        <v>0.1975176240828885</v>
      </c>
      <c r="AB192" s="289">
        <v>7.6885384569078369E-2</v>
      </c>
      <c r="AC192" s="289">
        <v>7.1772251043140972E-2</v>
      </c>
      <c r="AD192" s="289">
        <v>6.0498742826000498E-2</v>
      </c>
      <c r="AE192" s="289">
        <v>5.3649046444796671E-2</v>
      </c>
      <c r="AF192" s="289">
        <v>4.2334944699546143E-2</v>
      </c>
      <c r="AG192" s="289">
        <v>4.0973271606851394E-2</v>
      </c>
      <c r="AH192" s="289">
        <v>3.4070931409959419E-2</v>
      </c>
      <c r="AI192" s="289">
        <v>2.6358977217988216E-2</v>
      </c>
      <c r="AJ192" s="289">
        <v>2.1987504177678679E-2</v>
      </c>
      <c r="AK192" s="289">
        <v>1.8531467343859732E-2</v>
      </c>
      <c r="AL192" s="289">
        <v>1.5288154609017847E-2</v>
      </c>
      <c r="AM192" s="289">
        <v>1.0854500487580614E-2</v>
      </c>
      <c r="AN192" s="289">
        <v>6.6528883032116121E-3</v>
      </c>
      <c r="AO192" s="289">
        <v>3.90308474734411E-3</v>
      </c>
      <c r="AP192" s="289">
        <v>3.2276877340052623E-3</v>
      </c>
      <c r="AQ192" s="289">
        <v>2.8430995319721824E-3</v>
      </c>
      <c r="AR192" s="289">
        <v>2.3293173223028897E-3</v>
      </c>
      <c r="AS192" s="289">
        <v>1.6788625294799134E-3</v>
      </c>
      <c r="AT192" s="289">
        <v>1.407526713066858E-3</v>
      </c>
      <c r="AU192" s="289">
        <v>3.4206296994843972E-3</v>
      </c>
      <c r="AV192" s="289">
        <v>3.1376988102930275E-3</v>
      </c>
      <c r="AW192" s="289">
        <v>2.8433877727533441E-3</v>
      </c>
      <c r="AX192" s="289">
        <v>3.5711197277351627E-3</v>
      </c>
      <c r="AY192" s="289">
        <v>3.3465881867495106E-3</v>
      </c>
      <c r="AZ192" s="289">
        <v>3.2338031873765001E-3</v>
      </c>
      <c r="BA192" s="290">
        <v>2.9281650711952619E-3</v>
      </c>
    </row>
    <row r="193" spans="1:53" x14ac:dyDescent="0.25">
      <c r="A193" s="259" t="s">
        <v>2656</v>
      </c>
      <c r="B193" s="260" t="s">
        <v>2657</v>
      </c>
      <c r="C193" s="261">
        <v>4.6100459021587792</v>
      </c>
      <c r="D193" s="289">
        <v>0.48611000000000004</v>
      </c>
      <c r="E193" s="289">
        <v>0.85707</v>
      </c>
      <c r="F193" s="289">
        <v>6.5943300000000011</v>
      </c>
      <c r="G193" s="289">
        <v>0.80002999999996971</v>
      </c>
      <c r="H193" s="289">
        <v>0</v>
      </c>
      <c r="I193" s="289">
        <v>0</v>
      </c>
      <c r="J193" s="289">
        <v>0.60003999999997859</v>
      </c>
      <c r="K193" s="289">
        <v>1.00119</v>
      </c>
      <c r="L193" s="289">
        <v>0.19999999999999996</v>
      </c>
      <c r="M193" s="289">
        <v>1.4330753797649798</v>
      </c>
      <c r="N193" s="289">
        <v>0</v>
      </c>
      <c r="O193" s="289">
        <v>0</v>
      </c>
      <c r="P193" s="289">
        <v>0.47789386254146399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0.47769179325499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3.01389</v>
      </c>
      <c r="E196" s="287">
        <v>0</v>
      </c>
      <c r="F196" s="287">
        <v>0.60058000000000789</v>
      </c>
      <c r="G196" s="287">
        <v>0.6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321.41895851285904</v>
      </c>
      <c r="D197" s="285">
        <v>194.48482999999996</v>
      </c>
      <c r="E197" s="285">
        <v>110.78738999999996</v>
      </c>
      <c r="F197" s="285">
        <v>182.49517</v>
      </c>
      <c r="G197" s="285">
        <v>308.50010000000003</v>
      </c>
      <c r="H197" s="285">
        <v>188.49718161841983</v>
      </c>
      <c r="I197" s="285">
        <v>170.60998000000004</v>
      </c>
      <c r="J197" s="285">
        <v>115.60447999999997</v>
      </c>
      <c r="K197" s="285">
        <v>97.400299999999987</v>
      </c>
      <c r="L197" s="285">
        <v>44.300719999999991</v>
      </c>
      <c r="M197" s="285">
        <v>60.308304302257149</v>
      </c>
      <c r="N197" s="285">
        <v>44.592013742537176</v>
      </c>
      <c r="O197" s="285">
        <v>57.490153024011626</v>
      </c>
      <c r="P197" s="285">
        <v>52.809486272369043</v>
      </c>
      <c r="Q197" s="285">
        <v>47.434795070220666</v>
      </c>
      <c r="R197" s="285">
        <v>56.582626767036416</v>
      </c>
      <c r="S197" s="285">
        <v>52.787888599695812</v>
      </c>
      <c r="T197" s="285">
        <v>46.389685842068943</v>
      </c>
      <c r="U197" s="285">
        <v>42.536225441555629</v>
      </c>
      <c r="V197" s="285">
        <v>38.870296624579531</v>
      </c>
      <c r="W197" s="285">
        <v>35.545001256774015</v>
      </c>
      <c r="X197" s="285">
        <v>32.23189161572482</v>
      </c>
      <c r="Y197" s="285">
        <v>29.18238281751962</v>
      </c>
      <c r="Z197" s="285">
        <v>26.083440529063644</v>
      </c>
      <c r="AA197" s="285">
        <v>23.468139234799942</v>
      </c>
      <c r="AB197" s="285">
        <v>21.164703993798337</v>
      </c>
      <c r="AC197" s="285">
        <v>19.067568615017453</v>
      </c>
      <c r="AD197" s="285">
        <v>16.651009529408263</v>
      </c>
      <c r="AE197" s="285">
        <v>14.808346613382138</v>
      </c>
      <c r="AF197" s="285">
        <v>13.38479021359257</v>
      </c>
      <c r="AG197" s="285">
        <v>11.918470913548633</v>
      </c>
      <c r="AH197" s="285">
        <v>10.650579408710605</v>
      </c>
      <c r="AI197" s="285">
        <v>9.6138474401644096</v>
      </c>
      <c r="AJ197" s="285">
        <v>8.4841035328053991</v>
      </c>
      <c r="AK197" s="285">
        <v>7.6514423968845255</v>
      </c>
      <c r="AL197" s="285">
        <v>6.9173971389442226</v>
      </c>
      <c r="AM197" s="285">
        <v>6.2772639321142476</v>
      </c>
      <c r="AN197" s="285">
        <v>5.6608692735163393</v>
      </c>
      <c r="AO197" s="285">
        <v>5.1232772847731667</v>
      </c>
      <c r="AP197" s="285">
        <v>4.6375525564768294</v>
      </c>
      <c r="AQ197" s="285">
        <v>4.195296564073554</v>
      </c>
      <c r="AR197" s="285">
        <v>3.7805924497726022</v>
      </c>
      <c r="AS197" s="285">
        <v>3.4181835519320698</v>
      </c>
      <c r="AT197" s="285">
        <v>3.0485700702095269</v>
      </c>
      <c r="AU197" s="285">
        <v>2.7396746214281955</v>
      </c>
      <c r="AV197" s="285">
        <v>2.4838739149950877</v>
      </c>
      <c r="AW197" s="285">
        <v>2.2471509147097479</v>
      </c>
      <c r="AX197" s="285">
        <v>1.934110888794069</v>
      </c>
      <c r="AY197" s="285">
        <v>1.7064324684017238</v>
      </c>
      <c r="AZ197" s="285">
        <v>1.5396672110527538</v>
      </c>
      <c r="BA197" s="286">
        <v>1.3682749658608109</v>
      </c>
    </row>
    <row r="198" spans="1:53" x14ac:dyDescent="0.25">
      <c r="A198" s="256" t="s">
        <v>2666</v>
      </c>
      <c r="B198" s="257" t="s">
        <v>2667</v>
      </c>
      <c r="C198" s="258">
        <v>96.0421755027036</v>
      </c>
      <c r="D198" s="287">
        <v>42.396139999999995</v>
      </c>
      <c r="E198" s="287">
        <v>58.094929999999998</v>
      </c>
      <c r="F198" s="287">
        <v>75.948889999999992</v>
      </c>
      <c r="G198" s="287">
        <v>76.900110000000041</v>
      </c>
      <c r="H198" s="287">
        <v>77.505493455622471</v>
      </c>
      <c r="I198" s="287">
        <v>79.599999999999994</v>
      </c>
      <c r="J198" s="287">
        <v>5.1104300000000009</v>
      </c>
      <c r="K198" s="287">
        <v>26.7</v>
      </c>
      <c r="L198" s="287">
        <v>0</v>
      </c>
      <c r="M198" s="287">
        <v>6.4247983817818799</v>
      </c>
      <c r="N198" s="287">
        <v>1.0509219451609799</v>
      </c>
      <c r="O198" s="287">
        <v>1.0270631222599449</v>
      </c>
      <c r="P198" s="287">
        <v>10.270373554982301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96.0421755027036</v>
      </c>
      <c r="D199" s="289">
        <v>42.396139999999995</v>
      </c>
      <c r="E199" s="289">
        <v>58.094929999999998</v>
      </c>
      <c r="F199" s="289">
        <v>75.948889999999992</v>
      </c>
      <c r="G199" s="289">
        <v>76.900110000000041</v>
      </c>
      <c r="H199" s="289">
        <v>77.505493455622471</v>
      </c>
      <c r="I199" s="289">
        <v>79.599999999999994</v>
      </c>
      <c r="J199" s="289">
        <v>5.1104300000000009</v>
      </c>
      <c r="K199" s="289">
        <v>26.7</v>
      </c>
      <c r="L199" s="289">
        <v>0</v>
      </c>
      <c r="M199" s="289">
        <v>6.4247983817818799</v>
      </c>
      <c r="N199" s="289">
        <v>1.0509219451609799</v>
      </c>
      <c r="O199" s="289">
        <v>1.0270631222599449</v>
      </c>
      <c r="P199" s="289">
        <v>10.270373554982301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96.0421755027036</v>
      </c>
      <c r="D200" s="291">
        <v>42.396139999999995</v>
      </c>
      <c r="E200" s="291">
        <v>49.781349999999989</v>
      </c>
      <c r="F200" s="291">
        <v>75.948889999999992</v>
      </c>
      <c r="G200" s="291">
        <v>68.500100000000032</v>
      </c>
      <c r="H200" s="291">
        <v>70.340116556797611</v>
      </c>
      <c r="I200" s="291">
        <v>73.599999999999994</v>
      </c>
      <c r="J200" s="291">
        <v>5.1104300000000009</v>
      </c>
      <c r="K200" s="291">
        <v>12.399999999999999</v>
      </c>
      <c r="L200" s="291">
        <v>0</v>
      </c>
      <c r="M200" s="291">
        <v>5.2544819479257017</v>
      </c>
      <c r="N200" s="291">
        <v>1.0509219451609799</v>
      </c>
      <c r="O200" s="291">
        <v>1.0270631222599449</v>
      </c>
      <c r="P200" s="291">
        <v>10.270373554982301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8.31358</v>
      </c>
      <c r="F201" s="291">
        <v>0</v>
      </c>
      <c r="G201" s="291">
        <v>8.40001</v>
      </c>
      <c r="H201" s="291">
        <v>7.1653768988248787</v>
      </c>
      <c r="I201" s="291">
        <v>6</v>
      </c>
      <c r="J201" s="291">
        <v>0</v>
      </c>
      <c r="K201" s="291">
        <v>14.299999999999999</v>
      </c>
      <c r="L201" s="291">
        <v>0</v>
      </c>
      <c r="M201" s="291">
        <v>1.1703164338561789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225.37678301015546</v>
      </c>
      <c r="D206" s="287">
        <v>152.08868999999999</v>
      </c>
      <c r="E206" s="287">
        <v>52.692459999999976</v>
      </c>
      <c r="F206" s="287">
        <v>106.54628</v>
      </c>
      <c r="G206" s="287">
        <v>231.59998999999999</v>
      </c>
      <c r="H206" s="287">
        <v>110.99168816279736</v>
      </c>
      <c r="I206" s="287">
        <v>91.009980000000013</v>
      </c>
      <c r="J206" s="287">
        <v>110.49404999999996</v>
      </c>
      <c r="K206" s="287">
        <v>70.700299999999999</v>
      </c>
      <c r="L206" s="287">
        <v>44.300719999999991</v>
      </c>
      <c r="M206" s="287">
        <v>53.883505920475272</v>
      </c>
      <c r="N206" s="287">
        <v>43.541091797376197</v>
      </c>
      <c r="O206" s="287">
        <v>56.46308990175168</v>
      </c>
      <c r="P206" s="287">
        <v>42.539112717386736</v>
      </c>
      <c r="Q206" s="287">
        <v>47.434795070220666</v>
      </c>
      <c r="R206" s="287">
        <v>56.582626767036416</v>
      </c>
      <c r="S206" s="287">
        <v>52.787888599695812</v>
      </c>
      <c r="T206" s="287">
        <v>46.389685842068943</v>
      </c>
      <c r="U206" s="287">
        <v>42.536225441555629</v>
      </c>
      <c r="V206" s="287">
        <v>38.870296624579531</v>
      </c>
      <c r="W206" s="287">
        <v>35.545001256774015</v>
      </c>
      <c r="X206" s="287">
        <v>32.23189161572482</v>
      </c>
      <c r="Y206" s="287">
        <v>29.18238281751962</v>
      </c>
      <c r="Z206" s="287">
        <v>26.083440529063644</v>
      </c>
      <c r="AA206" s="287">
        <v>23.468139234799942</v>
      </c>
      <c r="AB206" s="287">
        <v>21.164703993798337</v>
      </c>
      <c r="AC206" s="287">
        <v>19.067568615017453</v>
      </c>
      <c r="AD206" s="287">
        <v>16.651009529408263</v>
      </c>
      <c r="AE206" s="287">
        <v>14.808346613382138</v>
      </c>
      <c r="AF206" s="287">
        <v>13.38479021359257</v>
      </c>
      <c r="AG206" s="287">
        <v>11.918470913548633</v>
      </c>
      <c r="AH206" s="287">
        <v>10.650579408710605</v>
      </c>
      <c r="AI206" s="287">
        <v>9.6138474401644096</v>
      </c>
      <c r="AJ206" s="287">
        <v>8.4841035328053991</v>
      </c>
      <c r="AK206" s="287">
        <v>7.6514423968845255</v>
      </c>
      <c r="AL206" s="287">
        <v>6.9173971389442226</v>
      </c>
      <c r="AM206" s="287">
        <v>6.2772639321142476</v>
      </c>
      <c r="AN206" s="287">
        <v>5.6608692735163393</v>
      </c>
      <c r="AO206" s="287">
        <v>5.1232772847731667</v>
      </c>
      <c r="AP206" s="287">
        <v>4.6375525564768294</v>
      </c>
      <c r="AQ206" s="287">
        <v>4.195296564073554</v>
      </c>
      <c r="AR206" s="287">
        <v>3.7805924497726022</v>
      </c>
      <c r="AS206" s="287">
        <v>3.4181835519320698</v>
      </c>
      <c r="AT206" s="287">
        <v>3.0485700702095269</v>
      </c>
      <c r="AU206" s="287">
        <v>2.7396746214281955</v>
      </c>
      <c r="AV206" s="287">
        <v>2.4838739149950877</v>
      </c>
      <c r="AW206" s="287">
        <v>2.2471509147097479</v>
      </c>
      <c r="AX206" s="287">
        <v>1.934110888794069</v>
      </c>
      <c r="AY206" s="287">
        <v>1.7064324684017238</v>
      </c>
      <c r="AZ206" s="287">
        <v>1.5396672110527538</v>
      </c>
      <c r="BA206" s="288">
        <v>1.3682749658608109</v>
      </c>
    </row>
    <row r="207" spans="1:53" x14ac:dyDescent="0.25">
      <c r="A207" s="259" t="s">
        <v>2684</v>
      </c>
      <c r="B207" s="260" t="s">
        <v>2685</v>
      </c>
      <c r="C207" s="261">
        <v>28.900353491926996</v>
      </c>
      <c r="D207" s="289">
        <v>24.997329999999998</v>
      </c>
      <c r="E207" s="289">
        <v>30.197419999999997</v>
      </c>
      <c r="F207" s="289">
        <v>27.597479999999994</v>
      </c>
      <c r="G207" s="289">
        <v>37.099620000000009</v>
      </c>
      <c r="H207" s="289">
        <v>38.90799656061904</v>
      </c>
      <c r="I207" s="289">
        <v>30.20261</v>
      </c>
      <c r="J207" s="289">
        <v>36.799999999999997</v>
      </c>
      <c r="K207" s="289">
        <v>43.4</v>
      </c>
      <c r="L207" s="289">
        <v>32.799999999999997</v>
      </c>
      <c r="M207" s="289">
        <v>43.350530237890467</v>
      </c>
      <c r="N207" s="289">
        <v>39.409572943536794</v>
      </c>
      <c r="O207" s="289">
        <v>47.29148753224419</v>
      </c>
      <c r="P207" s="289">
        <v>39.409572943536794</v>
      </c>
      <c r="Q207" s="289">
        <v>43.350530237890503</v>
      </c>
      <c r="R207" s="289">
        <v>52.546097258049109</v>
      </c>
      <c r="S207" s="289">
        <v>49.019566710069377</v>
      </c>
      <c r="T207" s="289">
        <v>42.853809203367057</v>
      </c>
      <c r="U207" s="289">
        <v>39.255922806050258</v>
      </c>
      <c r="V207" s="289">
        <v>35.835136780015233</v>
      </c>
      <c r="W207" s="289">
        <v>32.759986189891833</v>
      </c>
      <c r="X207" s="289">
        <v>29.702757589830213</v>
      </c>
      <c r="Y207" s="289">
        <v>26.884401338570232</v>
      </c>
      <c r="Z207" s="289">
        <v>23.997130476361082</v>
      </c>
      <c r="AA207" s="289">
        <v>21.577409611592454</v>
      </c>
      <c r="AB207" s="289">
        <v>19.453914555896404</v>
      </c>
      <c r="AC207" s="289">
        <v>17.519815294309542</v>
      </c>
      <c r="AD207" s="289">
        <v>15.252090199292299</v>
      </c>
      <c r="AE207" s="289">
        <v>13.542580492824976</v>
      </c>
      <c r="AF207" s="289">
        <v>12.237474396199818</v>
      </c>
      <c r="AG207" s="289">
        <v>10.879427265403685</v>
      </c>
      <c r="AH207" s="289">
        <v>9.7116870700799343</v>
      </c>
      <c r="AI207" s="289">
        <v>8.7644297011679164</v>
      </c>
      <c r="AJ207" s="289">
        <v>7.7165264062082803</v>
      </c>
      <c r="AK207" s="289">
        <v>6.9588499625051421</v>
      </c>
      <c r="AL207" s="289">
        <v>6.2940613916603398</v>
      </c>
      <c r="AM207" s="289">
        <v>5.7161197617077333</v>
      </c>
      <c r="AN207" s="289">
        <v>5.1564162779838005</v>
      </c>
      <c r="AO207" s="289">
        <v>4.6706489023082156</v>
      </c>
      <c r="AP207" s="289">
        <v>4.2316976191094433</v>
      </c>
      <c r="AQ207" s="289">
        <v>3.831896621534074</v>
      </c>
      <c r="AR207" s="289">
        <v>3.4557492545615056</v>
      </c>
      <c r="AS207" s="289">
        <v>3.1279476429978974</v>
      </c>
      <c r="AT207" s="289">
        <v>2.7888252754395486</v>
      </c>
      <c r="AU207" s="289">
        <v>2.5079986341600651</v>
      </c>
      <c r="AV207" s="289">
        <v>2.2773582929096561</v>
      </c>
      <c r="AW207" s="289">
        <v>2.0631818166679623</v>
      </c>
      <c r="AX207" s="289">
        <v>1.77028371956818</v>
      </c>
      <c r="AY207" s="289">
        <v>1.5607674985427393</v>
      </c>
      <c r="AZ207" s="289">
        <v>1.4100467583103373</v>
      </c>
      <c r="BA207" s="290">
        <v>1.25297896305459</v>
      </c>
    </row>
    <row r="208" spans="1:53" x14ac:dyDescent="0.25">
      <c r="A208" s="262" t="s">
        <v>2686</v>
      </c>
      <c r="B208" s="263" t="s">
        <v>2687</v>
      </c>
      <c r="C208" s="264">
        <v>28.900353491926996</v>
      </c>
      <c r="D208" s="291">
        <v>24.997329999999998</v>
      </c>
      <c r="E208" s="291">
        <v>30.197419999999997</v>
      </c>
      <c r="F208" s="291">
        <v>27.597479999999994</v>
      </c>
      <c r="G208" s="291">
        <v>37.099620000000009</v>
      </c>
      <c r="H208" s="291">
        <v>38.90799656061904</v>
      </c>
      <c r="I208" s="291">
        <v>30.20261</v>
      </c>
      <c r="J208" s="291">
        <v>36.799999999999997</v>
      </c>
      <c r="K208" s="291">
        <v>43.4</v>
      </c>
      <c r="L208" s="291">
        <v>32.799999999999997</v>
      </c>
      <c r="M208" s="291">
        <v>43.350530237890467</v>
      </c>
      <c r="N208" s="291">
        <v>39.409572943536794</v>
      </c>
      <c r="O208" s="291">
        <v>47.29148753224419</v>
      </c>
      <c r="P208" s="291">
        <v>39.409572943536794</v>
      </c>
      <c r="Q208" s="291">
        <v>43.350530237890503</v>
      </c>
      <c r="R208" s="291">
        <v>52.546097258049109</v>
      </c>
      <c r="S208" s="291">
        <v>49.019566710069377</v>
      </c>
      <c r="T208" s="291">
        <v>42.853809203367057</v>
      </c>
      <c r="U208" s="291">
        <v>39.255922806050258</v>
      </c>
      <c r="V208" s="291">
        <v>35.835136780015233</v>
      </c>
      <c r="W208" s="291">
        <v>32.759986189891833</v>
      </c>
      <c r="X208" s="291">
        <v>29.702757589830213</v>
      </c>
      <c r="Y208" s="291">
        <v>26.884401338570232</v>
      </c>
      <c r="Z208" s="291">
        <v>23.997130476361082</v>
      </c>
      <c r="AA208" s="291">
        <v>21.577409611592454</v>
      </c>
      <c r="AB208" s="291">
        <v>19.453914555896404</v>
      </c>
      <c r="AC208" s="291">
        <v>17.519815294309542</v>
      </c>
      <c r="AD208" s="291">
        <v>15.252090199292299</v>
      </c>
      <c r="AE208" s="291">
        <v>13.542580492824976</v>
      </c>
      <c r="AF208" s="291">
        <v>12.237474396199818</v>
      </c>
      <c r="AG208" s="291">
        <v>10.879427265403685</v>
      </c>
      <c r="AH208" s="291">
        <v>9.7116870700799343</v>
      </c>
      <c r="AI208" s="291">
        <v>8.7644297011679164</v>
      </c>
      <c r="AJ208" s="291">
        <v>7.7165264062082803</v>
      </c>
      <c r="AK208" s="291">
        <v>6.9588499625051421</v>
      </c>
      <c r="AL208" s="291">
        <v>6.2940613916603398</v>
      </c>
      <c r="AM208" s="291">
        <v>5.7161197617077333</v>
      </c>
      <c r="AN208" s="291">
        <v>5.1564162779838005</v>
      </c>
      <c r="AO208" s="291">
        <v>4.6706489023082156</v>
      </c>
      <c r="AP208" s="291">
        <v>4.2316976191094433</v>
      </c>
      <c r="AQ208" s="291">
        <v>3.831896621534074</v>
      </c>
      <c r="AR208" s="291">
        <v>3.4557492545615056</v>
      </c>
      <c r="AS208" s="291">
        <v>3.1279476429978974</v>
      </c>
      <c r="AT208" s="291">
        <v>2.7888252754395486</v>
      </c>
      <c r="AU208" s="291">
        <v>2.5079986341600651</v>
      </c>
      <c r="AV208" s="291">
        <v>2.2773582929096561</v>
      </c>
      <c r="AW208" s="291">
        <v>2.0631818166679623</v>
      </c>
      <c r="AX208" s="291">
        <v>1.77028371956818</v>
      </c>
      <c r="AY208" s="291">
        <v>1.5607674985427393</v>
      </c>
      <c r="AZ208" s="291">
        <v>1.4100467583103373</v>
      </c>
      <c r="BA208" s="292">
        <v>1.25297896305459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23.096643611769103</v>
      </c>
      <c r="D210" s="289">
        <v>9.9338999999999835</v>
      </c>
      <c r="E210" s="289">
        <v>12.134129999999987</v>
      </c>
      <c r="F210" s="289">
        <v>8.81616</v>
      </c>
      <c r="G210" s="289">
        <v>2.2355800000000006</v>
      </c>
      <c r="H210" s="289">
        <v>2.2255253313662879</v>
      </c>
      <c r="I210" s="289">
        <v>1.1222599999999998</v>
      </c>
      <c r="J210" s="289">
        <v>10.29331</v>
      </c>
      <c r="K210" s="289">
        <v>6.5744899999999991</v>
      </c>
      <c r="L210" s="289">
        <v>3.2744000000000009</v>
      </c>
      <c r="M210" s="289">
        <v>1.0986911244864801</v>
      </c>
      <c r="N210" s="289">
        <v>0</v>
      </c>
      <c r="O210" s="289">
        <v>1.1066807017638878</v>
      </c>
      <c r="P210" s="289">
        <v>1.099031487288374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10.533129114909821</v>
      </c>
      <c r="D211" s="289">
        <v>2.0322</v>
      </c>
      <c r="E211" s="289">
        <v>7.3295499999999993</v>
      </c>
      <c r="F211" s="289">
        <v>3.1596199999999999</v>
      </c>
      <c r="G211" s="289">
        <v>1.03226</v>
      </c>
      <c r="H211" s="289">
        <v>3.1329545866929158</v>
      </c>
      <c r="I211" s="289">
        <v>6.3430400000000082</v>
      </c>
      <c r="J211" s="289">
        <v>5.1765099999999533</v>
      </c>
      <c r="K211" s="289">
        <v>1.0745</v>
      </c>
      <c r="L211" s="289">
        <v>3.1252599999999893</v>
      </c>
      <c r="M211" s="289">
        <v>1.0748065348237299</v>
      </c>
      <c r="N211" s="289">
        <v>1.0504067873447116</v>
      </c>
      <c r="O211" s="289">
        <v>0</v>
      </c>
      <c r="P211" s="289">
        <v>0</v>
      </c>
      <c r="Q211" s="289">
        <v>1.0509219451609799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10.533129114909821</v>
      </c>
      <c r="D212" s="291">
        <v>2.0322</v>
      </c>
      <c r="E212" s="291">
        <v>7.3295499999999993</v>
      </c>
      <c r="F212" s="291">
        <v>3.1596199999999999</v>
      </c>
      <c r="G212" s="291">
        <v>1.03226</v>
      </c>
      <c r="H212" s="291">
        <v>3.1329545866929158</v>
      </c>
      <c r="I212" s="291">
        <v>6.3430400000000082</v>
      </c>
      <c r="J212" s="291">
        <v>5.1765099999999533</v>
      </c>
      <c r="K212" s="291">
        <v>1.0745</v>
      </c>
      <c r="L212" s="291">
        <v>3.1252599999999893</v>
      </c>
      <c r="M212" s="291">
        <v>1.0748065348237299</v>
      </c>
      <c r="N212" s="291">
        <v>1.0504067873447116</v>
      </c>
      <c r="O212" s="291">
        <v>0</v>
      </c>
      <c r="P212" s="291">
        <v>0</v>
      </c>
      <c r="Q212" s="291">
        <v>1.0509219451609799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16.432597687971732</v>
      </c>
      <c r="D214" s="289">
        <v>5.0999999999999996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1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15.405560332473501</v>
      </c>
      <c r="D216" s="291">
        <v>5.0999999999999996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1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1.0270373554982299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50.874853520831827</v>
      </c>
      <c r="D219" s="289">
        <v>17.331859999999999</v>
      </c>
      <c r="E219" s="289">
        <v>3.0313599999999816</v>
      </c>
      <c r="F219" s="289">
        <v>2.0192300000000003</v>
      </c>
      <c r="G219" s="289">
        <v>130.13243999999997</v>
      </c>
      <c r="H219" s="289">
        <v>19.525559473368915</v>
      </c>
      <c r="I219" s="289">
        <v>10.24207</v>
      </c>
      <c r="J219" s="289">
        <v>22.451200000000004</v>
      </c>
      <c r="K219" s="289">
        <v>9.1268999999999991</v>
      </c>
      <c r="L219" s="289">
        <v>4.1010600000000004</v>
      </c>
      <c r="M219" s="289">
        <v>4.1081244472256193</v>
      </c>
      <c r="N219" s="289">
        <v>3.0811120664946903</v>
      </c>
      <c r="O219" s="289">
        <v>7.1095141121529615</v>
      </c>
      <c r="P219" s="289">
        <v>2.0305082865615671</v>
      </c>
      <c r="Q219" s="289">
        <v>3.0333428871691899</v>
      </c>
      <c r="R219" s="289">
        <v>4.0365295089873108</v>
      </c>
      <c r="S219" s="289">
        <v>3.7683218896264301</v>
      </c>
      <c r="T219" s="289">
        <v>3.535876638701887</v>
      </c>
      <c r="U219" s="289">
        <v>3.2803026355053868</v>
      </c>
      <c r="V219" s="289">
        <v>3.0351598445642964</v>
      </c>
      <c r="W219" s="289">
        <v>2.7850150668821847</v>
      </c>
      <c r="X219" s="289">
        <v>2.5291340258945985</v>
      </c>
      <c r="Y219" s="289">
        <v>2.2979814789493838</v>
      </c>
      <c r="Z219" s="289">
        <v>2.0863100527025638</v>
      </c>
      <c r="AA219" s="289">
        <v>1.8907296232074871</v>
      </c>
      <c r="AB219" s="289">
        <v>1.7107894379019295</v>
      </c>
      <c r="AC219" s="289">
        <v>1.5477533207079139</v>
      </c>
      <c r="AD219" s="289">
        <v>1.3989193301159628</v>
      </c>
      <c r="AE219" s="289">
        <v>1.2657661205571598</v>
      </c>
      <c r="AF219" s="289">
        <v>1.1473158173927491</v>
      </c>
      <c r="AG219" s="289">
        <v>1.039043648144949</v>
      </c>
      <c r="AH219" s="289">
        <v>0.9388923386306729</v>
      </c>
      <c r="AI219" s="289">
        <v>0.8494177389964912</v>
      </c>
      <c r="AJ219" s="289">
        <v>0.7675771265971183</v>
      </c>
      <c r="AK219" s="289">
        <v>0.692592434379384</v>
      </c>
      <c r="AL219" s="289">
        <v>0.62333574728388297</v>
      </c>
      <c r="AM219" s="289">
        <v>0.56114417040651599</v>
      </c>
      <c r="AN219" s="289">
        <v>0.50445299553253831</v>
      </c>
      <c r="AO219" s="289">
        <v>0.45262838246495263</v>
      </c>
      <c r="AP219" s="289">
        <v>0.40585493736738482</v>
      </c>
      <c r="AQ219" s="289">
        <v>0.3633999425394791</v>
      </c>
      <c r="AR219" s="289">
        <v>0.32484319521109734</v>
      </c>
      <c r="AS219" s="289">
        <v>0.29023590893417284</v>
      </c>
      <c r="AT219" s="289">
        <v>0.25974479476997803</v>
      </c>
      <c r="AU219" s="289">
        <v>0.23167598726813105</v>
      </c>
      <c r="AV219" s="289">
        <v>0.20651562208543162</v>
      </c>
      <c r="AW219" s="289">
        <v>0.18396909804178577</v>
      </c>
      <c r="AX219" s="289">
        <v>0.16382716922588894</v>
      </c>
      <c r="AY219" s="289">
        <v>0.14566496985898458</v>
      </c>
      <c r="AZ219" s="289">
        <v>0.12962045274241682</v>
      </c>
      <c r="BA219" s="290">
        <v>0.11529600280622052</v>
      </c>
    </row>
    <row r="220" spans="1:53" x14ac:dyDescent="0.25">
      <c r="A220" s="259" t="s">
        <v>1110</v>
      </c>
      <c r="B220" s="260" t="s">
        <v>2709</v>
      </c>
      <c r="C220" s="261">
        <v>59.233782363619007</v>
      </c>
      <c r="D220" s="289">
        <v>20.099999999999998</v>
      </c>
      <c r="E220" s="289">
        <v>0</v>
      </c>
      <c r="F220" s="289">
        <v>0</v>
      </c>
      <c r="G220" s="289">
        <v>0</v>
      </c>
      <c r="H220" s="289">
        <v>0.95908662366700381</v>
      </c>
      <c r="I220" s="289">
        <v>0</v>
      </c>
      <c r="J220" s="289">
        <v>0</v>
      </c>
      <c r="K220" s="289">
        <v>10.52441</v>
      </c>
      <c r="L220" s="289">
        <v>0</v>
      </c>
      <c r="M220" s="289">
        <v>0</v>
      </c>
      <c r="N220" s="289">
        <v>0</v>
      </c>
      <c r="O220" s="289">
        <v>0.95540755559064494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36.305423219126986</v>
      </c>
      <c r="D221" s="289">
        <v>72.593400000000017</v>
      </c>
      <c r="E221" s="289">
        <v>0</v>
      </c>
      <c r="F221" s="289">
        <v>64.953789999999998</v>
      </c>
      <c r="G221" s="289">
        <v>61.100090000000002</v>
      </c>
      <c r="H221" s="289">
        <v>46.240565587083211</v>
      </c>
      <c r="I221" s="289">
        <v>43.100000000000009</v>
      </c>
      <c r="J221" s="289">
        <v>35.773029999999999</v>
      </c>
      <c r="K221" s="289">
        <v>0</v>
      </c>
      <c r="L221" s="289">
        <v>0</v>
      </c>
      <c r="M221" s="289">
        <v>4.2513535760489791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36.305423219126986</v>
      </c>
      <c r="D227" s="291">
        <v>72.593400000000017</v>
      </c>
      <c r="E227" s="291">
        <v>0</v>
      </c>
      <c r="F227" s="291">
        <v>64.953789999999998</v>
      </c>
      <c r="G227" s="291">
        <v>61.100090000000002</v>
      </c>
      <c r="H227" s="291">
        <v>46.240565587083211</v>
      </c>
      <c r="I227" s="291">
        <v>43.100000000000009</v>
      </c>
      <c r="J227" s="291">
        <v>35.773029999999999</v>
      </c>
      <c r="K227" s="291">
        <v>0</v>
      </c>
      <c r="L227" s="291">
        <v>0</v>
      </c>
      <c r="M227" s="291">
        <v>4.2513535760489791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5015.4753231039331</v>
      </c>
      <c r="D228" s="285">
        <v>3838.0251400000002</v>
      </c>
      <c r="E228" s="285">
        <v>3755.7890199999988</v>
      </c>
      <c r="F228" s="285">
        <v>4234.4717099999998</v>
      </c>
      <c r="G228" s="285">
        <v>4696.4882500000003</v>
      </c>
      <c r="H228" s="285">
        <v>4771.1084213305767</v>
      </c>
      <c r="I228" s="285">
        <v>5060.9149499999985</v>
      </c>
      <c r="J228" s="285">
        <v>4673.7876900000001</v>
      </c>
      <c r="K228" s="285">
        <v>3754.6325999999999</v>
      </c>
      <c r="L228" s="285">
        <v>3385.9788100000001</v>
      </c>
      <c r="M228" s="285">
        <v>4144.47039851923</v>
      </c>
      <c r="N228" s="285">
        <v>3395.4084270478374</v>
      </c>
      <c r="O228" s="285">
        <v>3149.452534688332</v>
      </c>
      <c r="P228" s="285">
        <v>3048.1849327130981</v>
      </c>
      <c r="Q228" s="285">
        <v>2968.3146164268787</v>
      </c>
      <c r="R228" s="285">
        <v>3027.6197675877183</v>
      </c>
      <c r="S228" s="285">
        <v>2947.4693617173493</v>
      </c>
      <c r="T228" s="285">
        <v>2941.239027924777</v>
      </c>
      <c r="U228" s="285">
        <v>2861.3653618498256</v>
      </c>
      <c r="V228" s="285">
        <v>2791.7178970364139</v>
      </c>
      <c r="W228" s="285">
        <v>2725.9800451635037</v>
      </c>
      <c r="X228" s="285">
        <v>2645.8756256896345</v>
      </c>
      <c r="Y228" s="285">
        <v>2633.3112659682429</v>
      </c>
      <c r="Z228" s="285">
        <v>2587.1028725004348</v>
      </c>
      <c r="AA228" s="285">
        <v>2536.9383944490692</v>
      </c>
      <c r="AB228" s="285">
        <v>2466.7257853031579</v>
      </c>
      <c r="AC228" s="285">
        <v>2395.1801067357374</v>
      </c>
      <c r="AD228" s="285">
        <v>2331.1034575210692</v>
      </c>
      <c r="AE228" s="285">
        <v>2275.966691909884</v>
      </c>
      <c r="AF228" s="285">
        <v>2218.9090077413184</v>
      </c>
      <c r="AG228" s="285">
        <v>2170.6749208103774</v>
      </c>
      <c r="AH228" s="285">
        <v>2099.2077422083089</v>
      </c>
      <c r="AI228" s="285">
        <v>2029.9356394543793</v>
      </c>
      <c r="AJ228" s="285">
        <v>1973.3455625603451</v>
      </c>
      <c r="AK228" s="285">
        <v>1893.0346203809283</v>
      </c>
      <c r="AL228" s="285">
        <v>1829.8701188278437</v>
      </c>
      <c r="AM228" s="285">
        <v>1721.3643206007614</v>
      </c>
      <c r="AN228" s="285">
        <v>1639.7840918752267</v>
      </c>
      <c r="AO228" s="285">
        <v>1556.7057745907464</v>
      </c>
      <c r="AP228" s="285">
        <v>1476.419254159053</v>
      </c>
      <c r="AQ228" s="285">
        <v>1401.6519314667455</v>
      </c>
      <c r="AR228" s="285">
        <v>1343.3019649726536</v>
      </c>
      <c r="AS228" s="285">
        <v>1276.1692541898806</v>
      </c>
      <c r="AT228" s="285">
        <v>1211.6827594761176</v>
      </c>
      <c r="AU228" s="285">
        <v>1149.0886564794034</v>
      </c>
      <c r="AV228" s="285">
        <v>1089.8478488792127</v>
      </c>
      <c r="AW228" s="285">
        <v>1037.7309222986155</v>
      </c>
      <c r="AX228" s="285">
        <v>971.28064281123886</v>
      </c>
      <c r="AY228" s="285">
        <v>930.44754884924691</v>
      </c>
      <c r="AZ228" s="285">
        <v>835.83638679012029</v>
      </c>
      <c r="BA228" s="286">
        <v>771.4404902920503</v>
      </c>
    </row>
    <row r="229" spans="1:53" x14ac:dyDescent="0.25">
      <c r="A229" s="256" t="s">
        <v>2061</v>
      </c>
      <c r="B229" s="257" t="s">
        <v>2724</v>
      </c>
      <c r="C229" s="258">
        <v>4269.5361554037327</v>
      </c>
      <c r="D229" s="287">
        <v>3351.2470699999999</v>
      </c>
      <c r="E229" s="287">
        <v>3213.0872599999998</v>
      </c>
      <c r="F229" s="287">
        <v>3011.8872699999993</v>
      </c>
      <c r="G229" s="287">
        <v>3385.1979200000005</v>
      </c>
      <c r="H229" s="287">
        <v>3634.6316827421533</v>
      </c>
      <c r="I229" s="287">
        <v>3762.6401799999994</v>
      </c>
      <c r="J229" s="287">
        <v>3203.7553399999993</v>
      </c>
      <c r="K229" s="287">
        <v>2499.3170000000005</v>
      </c>
      <c r="L229" s="287">
        <v>2647.9490000000001</v>
      </c>
      <c r="M229" s="287">
        <v>3043.4670906772335</v>
      </c>
      <c r="N229" s="287">
        <v>2399.564274262149</v>
      </c>
      <c r="O229" s="287">
        <v>2390.0192925003544</v>
      </c>
      <c r="P229" s="287">
        <v>2159.2995053061877</v>
      </c>
      <c r="Q229" s="287">
        <v>1984.0537362445643</v>
      </c>
      <c r="R229" s="287">
        <v>1906.1177313261994</v>
      </c>
      <c r="S229" s="287">
        <v>1912.4029810559011</v>
      </c>
      <c r="T229" s="287">
        <v>1900.7761568733306</v>
      </c>
      <c r="U229" s="287">
        <v>1884.0697339380995</v>
      </c>
      <c r="V229" s="287">
        <v>1821.5217037477685</v>
      </c>
      <c r="W229" s="287">
        <v>1764.1464634299052</v>
      </c>
      <c r="X229" s="287">
        <v>1684.018708200583</v>
      </c>
      <c r="Y229" s="287">
        <v>1678.9411347845123</v>
      </c>
      <c r="Z229" s="287">
        <v>1643.0944412053034</v>
      </c>
      <c r="AA229" s="287">
        <v>1595.6319635510467</v>
      </c>
      <c r="AB229" s="287">
        <v>1523.3454699774186</v>
      </c>
      <c r="AC229" s="287">
        <v>1444.5878524281807</v>
      </c>
      <c r="AD229" s="287">
        <v>1372.5010627221488</v>
      </c>
      <c r="AE229" s="287">
        <v>1309.1683487979956</v>
      </c>
      <c r="AF229" s="287">
        <v>1249.5120202160226</v>
      </c>
      <c r="AG229" s="287">
        <v>1204.3537820201566</v>
      </c>
      <c r="AH229" s="287">
        <v>1131.5796328095785</v>
      </c>
      <c r="AI229" s="287">
        <v>1068.5825420437498</v>
      </c>
      <c r="AJ229" s="287">
        <v>1024.579417184435</v>
      </c>
      <c r="AK229" s="287">
        <v>958.51202798148836</v>
      </c>
      <c r="AL229" s="287">
        <v>907.1711073695966</v>
      </c>
      <c r="AM229" s="287">
        <v>803.16555339425599</v>
      </c>
      <c r="AN229" s="287">
        <v>729.12855217488516</v>
      </c>
      <c r="AO229" s="287">
        <v>658.62354655766524</v>
      </c>
      <c r="AP229" s="287">
        <v>589.35128690944077</v>
      </c>
      <c r="AQ229" s="287">
        <v>525.95429413564625</v>
      </c>
      <c r="AR229" s="287">
        <v>475.07804353595878</v>
      </c>
      <c r="AS229" s="287">
        <v>418.24319549582742</v>
      </c>
      <c r="AT229" s="287">
        <v>367.58294476983434</v>
      </c>
      <c r="AU229" s="287">
        <v>327.3139171257734</v>
      </c>
      <c r="AV229" s="287">
        <v>282.47850006420055</v>
      </c>
      <c r="AW229" s="287">
        <v>250.20633399204115</v>
      </c>
      <c r="AX229" s="287">
        <v>221.48986327172631</v>
      </c>
      <c r="AY229" s="287">
        <v>196.51192970179463</v>
      </c>
      <c r="AZ229" s="287">
        <v>173.97099986225533</v>
      </c>
      <c r="BA229" s="288">
        <v>152.59616008140009</v>
      </c>
    </row>
    <row r="230" spans="1:53" x14ac:dyDescent="0.25">
      <c r="A230" s="256" t="s">
        <v>2725</v>
      </c>
      <c r="B230" s="257" t="s">
        <v>2726</v>
      </c>
      <c r="C230" s="258">
        <v>745.9391677002003</v>
      </c>
      <c r="D230" s="287">
        <v>486.77807000000001</v>
      </c>
      <c r="E230" s="287">
        <v>542.70176000000015</v>
      </c>
      <c r="F230" s="287">
        <v>1222.5844400000001</v>
      </c>
      <c r="G230" s="287">
        <v>1311.29033</v>
      </c>
      <c r="H230" s="287">
        <v>1136.4767385884234</v>
      </c>
      <c r="I230" s="287">
        <v>1298.2747700000002</v>
      </c>
      <c r="J230" s="287">
        <v>1470.0323500000002</v>
      </c>
      <c r="K230" s="287">
        <v>1255.3155999999994</v>
      </c>
      <c r="L230" s="287">
        <v>738.02981000000011</v>
      </c>
      <c r="M230" s="287">
        <v>1101.0033078419954</v>
      </c>
      <c r="N230" s="287">
        <v>995.84415278568827</v>
      </c>
      <c r="O230" s="287">
        <v>759.43324218797773</v>
      </c>
      <c r="P230" s="287">
        <v>888.88542740691037</v>
      </c>
      <c r="Q230" s="287">
        <v>984.26088018231462</v>
      </c>
      <c r="R230" s="287">
        <v>1121.5020362615185</v>
      </c>
      <c r="S230" s="287">
        <v>1035.066380661448</v>
      </c>
      <c r="T230" s="287">
        <v>1040.4628710514464</v>
      </c>
      <c r="U230" s="287">
        <v>977.29562791172702</v>
      </c>
      <c r="V230" s="287">
        <v>970.19619328864587</v>
      </c>
      <c r="W230" s="287">
        <v>961.83358173359932</v>
      </c>
      <c r="X230" s="287">
        <v>961.85691748905185</v>
      </c>
      <c r="Y230" s="287">
        <v>954.37013118373079</v>
      </c>
      <c r="Z230" s="287">
        <v>944.008431295131</v>
      </c>
      <c r="AA230" s="287">
        <v>941.30643089802288</v>
      </c>
      <c r="AB230" s="287">
        <v>943.3803153257395</v>
      </c>
      <c r="AC230" s="287">
        <v>950.59225430755646</v>
      </c>
      <c r="AD230" s="287">
        <v>958.60239479892016</v>
      </c>
      <c r="AE230" s="287">
        <v>966.79834311188779</v>
      </c>
      <c r="AF230" s="287">
        <v>969.39698752529625</v>
      </c>
      <c r="AG230" s="287">
        <v>966.32113879022108</v>
      </c>
      <c r="AH230" s="287">
        <v>967.62810939873043</v>
      </c>
      <c r="AI230" s="287">
        <v>961.35309741062952</v>
      </c>
      <c r="AJ230" s="287">
        <v>948.7661453759099</v>
      </c>
      <c r="AK230" s="287">
        <v>934.52259239944021</v>
      </c>
      <c r="AL230" s="287">
        <v>922.69901145824747</v>
      </c>
      <c r="AM230" s="287">
        <v>918.19876720650518</v>
      </c>
      <c r="AN230" s="287">
        <v>910.65553970034148</v>
      </c>
      <c r="AO230" s="287">
        <v>898.08222803308138</v>
      </c>
      <c r="AP230" s="287">
        <v>887.06796724961214</v>
      </c>
      <c r="AQ230" s="287">
        <v>875.6976373310996</v>
      </c>
      <c r="AR230" s="287">
        <v>868.22392143669504</v>
      </c>
      <c r="AS230" s="287">
        <v>857.92605869405281</v>
      </c>
      <c r="AT230" s="287">
        <v>844.09981470628304</v>
      </c>
      <c r="AU230" s="287">
        <v>821.7747393536298</v>
      </c>
      <c r="AV230" s="287">
        <v>807.3693488150119</v>
      </c>
      <c r="AW230" s="287">
        <v>787.52458830657395</v>
      </c>
      <c r="AX230" s="287">
        <v>749.79077953951276</v>
      </c>
      <c r="AY230" s="287">
        <v>733.93561914745248</v>
      </c>
      <c r="AZ230" s="287">
        <v>661.86538692786496</v>
      </c>
      <c r="BA230" s="288">
        <v>618.84433021065013</v>
      </c>
    </row>
    <row r="231" spans="1:53" x14ac:dyDescent="0.25">
      <c r="A231" s="259" t="s">
        <v>2727</v>
      </c>
      <c r="B231" s="260" t="s">
        <v>2728</v>
      </c>
      <c r="C231" s="261">
        <v>112.80646492003454</v>
      </c>
      <c r="D231" s="289">
        <v>119.39726</v>
      </c>
      <c r="E231" s="289">
        <v>143.19883999999996</v>
      </c>
      <c r="F231" s="289">
        <v>180.40067999999999</v>
      </c>
      <c r="G231" s="289">
        <v>191.29169000000002</v>
      </c>
      <c r="H231" s="289">
        <v>118.18094153678165</v>
      </c>
      <c r="I231" s="289">
        <v>141.89695</v>
      </c>
      <c r="J231" s="289">
        <v>142.69954999999999</v>
      </c>
      <c r="K231" s="289">
        <v>140.09898999999996</v>
      </c>
      <c r="L231" s="289">
        <v>78.594899999999996</v>
      </c>
      <c r="M231" s="289">
        <v>163.24875368338192</v>
      </c>
      <c r="N231" s="289">
        <v>228.28693581258491</v>
      </c>
      <c r="O231" s="289">
        <v>101.81883500349281</v>
      </c>
      <c r="P231" s="289">
        <v>104.25310343291551</v>
      </c>
      <c r="Q231" s="289">
        <v>130.45808746065325</v>
      </c>
      <c r="R231" s="289">
        <v>155.7525378379014</v>
      </c>
      <c r="S231" s="289">
        <v>137.42534473977065</v>
      </c>
      <c r="T231" s="289">
        <v>137.88411971194131</v>
      </c>
      <c r="U231" s="289">
        <v>131.39107955753073</v>
      </c>
      <c r="V231" s="289">
        <v>131.02235079731048</v>
      </c>
      <c r="W231" s="289">
        <v>130.38407071777146</v>
      </c>
      <c r="X231" s="289">
        <v>130.76232764858173</v>
      </c>
      <c r="Y231" s="289">
        <v>130.33409641014163</v>
      </c>
      <c r="Z231" s="289">
        <v>129.63215091117385</v>
      </c>
      <c r="AA231" s="289">
        <v>129.92732375438993</v>
      </c>
      <c r="AB231" s="289">
        <v>130.91652661427304</v>
      </c>
      <c r="AC231" s="289">
        <v>132.65575094386836</v>
      </c>
      <c r="AD231" s="289">
        <v>134.63800415440437</v>
      </c>
      <c r="AE231" s="289">
        <v>136.74424489561744</v>
      </c>
      <c r="AF231" s="289">
        <v>138.13955723027624</v>
      </c>
      <c r="AG231" s="289">
        <v>138.79531837556752</v>
      </c>
      <c r="AH231" s="289">
        <v>140.1145105680429</v>
      </c>
      <c r="AI231" s="289">
        <v>139.85251400610252</v>
      </c>
      <c r="AJ231" s="289">
        <v>138.4600445579668</v>
      </c>
      <c r="AK231" s="289">
        <v>136.82585968719962</v>
      </c>
      <c r="AL231" s="289">
        <v>135.41045366403563</v>
      </c>
      <c r="AM231" s="289">
        <v>135.01523703858015</v>
      </c>
      <c r="AN231" s="289">
        <v>134.07349768486714</v>
      </c>
      <c r="AO231" s="289">
        <v>132.3410837670456</v>
      </c>
      <c r="AP231" s="289">
        <v>130.77736340015323</v>
      </c>
      <c r="AQ231" s="289">
        <v>129.13153044138866</v>
      </c>
      <c r="AR231" s="289">
        <v>128.15127893963586</v>
      </c>
      <c r="AS231" s="289">
        <v>126.58937361207967</v>
      </c>
      <c r="AT231" s="289">
        <v>124.49616309641955</v>
      </c>
      <c r="AU231" s="289">
        <v>121.07822046919186</v>
      </c>
      <c r="AV231" s="289">
        <v>119.0093110084797</v>
      </c>
      <c r="AW231" s="289">
        <v>116.0687839847353</v>
      </c>
      <c r="AX231" s="289">
        <v>109.51356773312092</v>
      </c>
      <c r="AY231" s="289">
        <v>106.73821400920085</v>
      </c>
      <c r="AZ231" s="289">
        <v>99.252285252566651</v>
      </c>
      <c r="BA231" s="290">
        <v>92.189751684988309</v>
      </c>
    </row>
    <row r="232" spans="1:53" x14ac:dyDescent="0.25">
      <c r="A232" s="259" t="s">
        <v>2729</v>
      </c>
      <c r="B232" s="260" t="s">
        <v>2730</v>
      </c>
      <c r="C232" s="261">
        <v>588.34909716251036</v>
      </c>
      <c r="D232" s="289">
        <v>328.39608999999996</v>
      </c>
      <c r="E232" s="289">
        <v>356.11160000000001</v>
      </c>
      <c r="F232" s="289">
        <v>866.20443000000023</v>
      </c>
      <c r="G232" s="289">
        <v>932.90738999999974</v>
      </c>
      <c r="H232" s="289">
        <v>813.38970096493767</v>
      </c>
      <c r="I232" s="289">
        <v>909.30465999999979</v>
      </c>
      <c r="J232" s="289">
        <v>1099.6009799999999</v>
      </c>
      <c r="K232" s="289">
        <v>951.10529000000008</v>
      </c>
      <c r="L232" s="289">
        <v>517.70076000000017</v>
      </c>
      <c r="M232" s="289">
        <v>732.87474921180865</v>
      </c>
      <c r="N232" s="289">
        <v>596.39820387885743</v>
      </c>
      <c r="O232" s="289">
        <v>533.22346422088492</v>
      </c>
      <c r="P232" s="289">
        <v>669.771663322824</v>
      </c>
      <c r="Q232" s="289">
        <v>705.5268940479607</v>
      </c>
      <c r="R232" s="289">
        <v>767.0297124295405</v>
      </c>
      <c r="S232" s="289">
        <v>700.15013351133177</v>
      </c>
      <c r="T232" s="289">
        <v>702.33483561689673</v>
      </c>
      <c r="U232" s="289">
        <v>654.67620007933044</v>
      </c>
      <c r="V232" s="289">
        <v>647.51407217018527</v>
      </c>
      <c r="W232" s="289">
        <v>639.92281942738623</v>
      </c>
      <c r="X232" s="289">
        <v>637.31902877862535</v>
      </c>
      <c r="Y232" s="289">
        <v>629.8066031695422</v>
      </c>
      <c r="Z232" s="289">
        <v>620.48650314655288</v>
      </c>
      <c r="AA232" s="289">
        <v>616.23856718393688</v>
      </c>
      <c r="AB232" s="289">
        <v>615.10923917236096</v>
      </c>
      <c r="AC232" s="289">
        <v>617.41942318919746</v>
      </c>
      <c r="AD232" s="289">
        <v>620.17553531784858</v>
      </c>
      <c r="AE232" s="289">
        <v>622.97854553449326</v>
      </c>
      <c r="AF232" s="289">
        <v>622.14062637308189</v>
      </c>
      <c r="AG232" s="289">
        <v>617.58690677750712</v>
      </c>
      <c r="AH232" s="289">
        <v>615.75436165117628</v>
      </c>
      <c r="AI232" s="289">
        <v>609.68037348263942</v>
      </c>
      <c r="AJ232" s="289">
        <v>599.53359628879969</v>
      </c>
      <c r="AK232" s="289">
        <v>588.4410167537992</v>
      </c>
      <c r="AL232" s="289">
        <v>578.86691671720689</v>
      </c>
      <c r="AM232" s="289">
        <v>573.86042720554553</v>
      </c>
      <c r="AN232" s="289">
        <v>567.0898644117002</v>
      </c>
      <c r="AO232" s="289">
        <v>557.20003995050263</v>
      </c>
      <c r="AP232" s="289">
        <v>548.33255905021406</v>
      </c>
      <c r="AQ232" s="289">
        <v>539.34226802696071</v>
      </c>
      <c r="AR232" s="289">
        <v>532.6739773171455</v>
      </c>
      <c r="AS232" s="289">
        <v>524.4769806591147</v>
      </c>
      <c r="AT232" s="289">
        <v>514.18469092427051</v>
      </c>
      <c r="AU232" s="289">
        <v>498.9077297451434</v>
      </c>
      <c r="AV232" s="289">
        <v>488.35039419731498</v>
      </c>
      <c r="AW232" s="289">
        <v>474.7419073729439</v>
      </c>
      <c r="AX232" s="289">
        <v>451.82365494818964</v>
      </c>
      <c r="AY232" s="289">
        <v>441.64233428675328</v>
      </c>
      <c r="AZ232" s="289">
        <v>399.38441868127364</v>
      </c>
      <c r="BA232" s="290">
        <v>371.42811609552064</v>
      </c>
    </row>
    <row r="233" spans="1:53" x14ac:dyDescent="0.25">
      <c r="A233" s="259" t="s">
        <v>2731</v>
      </c>
      <c r="B233" s="260" t="s">
        <v>2732</v>
      </c>
      <c r="C233" s="261">
        <v>7.2370306678131291</v>
      </c>
      <c r="D233" s="289">
        <v>4.0896000000000248</v>
      </c>
      <c r="E233" s="289">
        <v>5.1955300000001561</v>
      </c>
      <c r="F233" s="289">
        <v>5.2865599999999979</v>
      </c>
      <c r="G233" s="289">
        <v>3.787480000000075</v>
      </c>
      <c r="H233" s="289">
        <v>4.012812433316876</v>
      </c>
      <c r="I233" s="289">
        <v>3.7</v>
      </c>
      <c r="J233" s="289">
        <v>2.1164799999999651</v>
      </c>
      <c r="K233" s="289">
        <v>1.7068199999997915</v>
      </c>
      <c r="L233" s="289">
        <v>1.1869700000000725</v>
      </c>
      <c r="M233" s="289">
        <v>0.88152463726050034</v>
      </c>
      <c r="N233" s="289">
        <v>2.8681943305123747</v>
      </c>
      <c r="O233" s="289">
        <v>3.0811120664947</v>
      </c>
      <c r="P233" s="289">
        <v>2.7702813638870931</v>
      </c>
      <c r="Q233" s="289">
        <v>2.4843633722771896</v>
      </c>
      <c r="R233" s="289">
        <v>2.2690360179612101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37.546574949842331</v>
      </c>
      <c r="D234" s="289">
        <v>34.895120000000006</v>
      </c>
      <c r="E234" s="289">
        <v>38.195789999999995</v>
      </c>
      <c r="F234" s="289">
        <v>170.69277</v>
      </c>
      <c r="G234" s="289">
        <v>183.30376999999999</v>
      </c>
      <c r="H234" s="289">
        <v>200.8932836533873</v>
      </c>
      <c r="I234" s="289">
        <v>243.37315999999993</v>
      </c>
      <c r="J234" s="289">
        <v>225.61534000000003</v>
      </c>
      <c r="K234" s="289">
        <v>162.40449999999998</v>
      </c>
      <c r="L234" s="289">
        <v>140.54718</v>
      </c>
      <c r="M234" s="289">
        <v>203.99828030954447</v>
      </c>
      <c r="N234" s="289">
        <v>168.29081876373351</v>
      </c>
      <c r="O234" s="289">
        <v>121.30983089710514</v>
      </c>
      <c r="P234" s="289">
        <v>112.09037928728384</v>
      </c>
      <c r="Q234" s="289">
        <v>145.79153530142327</v>
      </c>
      <c r="R234" s="289">
        <v>196.45074997611545</v>
      </c>
      <c r="S234" s="289">
        <v>197.49090241034554</v>
      </c>
      <c r="T234" s="289">
        <v>200.24391572260876</v>
      </c>
      <c r="U234" s="289">
        <v>191.22834827486565</v>
      </c>
      <c r="V234" s="289">
        <v>191.65977032115006</v>
      </c>
      <c r="W234" s="289">
        <v>191.52669158844128</v>
      </c>
      <c r="X234" s="289">
        <v>193.77556106184448</v>
      </c>
      <c r="Y234" s="289">
        <v>194.22943160404719</v>
      </c>
      <c r="Z234" s="289">
        <v>193.88977723740464</v>
      </c>
      <c r="AA234" s="289">
        <v>195.14053995969618</v>
      </c>
      <c r="AB234" s="289">
        <v>197.35454953910522</v>
      </c>
      <c r="AC234" s="289">
        <v>200.51708017449039</v>
      </c>
      <c r="AD234" s="289">
        <v>203.78885532666723</v>
      </c>
      <c r="AE234" s="289">
        <v>207.07555268177728</v>
      </c>
      <c r="AF234" s="289">
        <v>209.11680392193801</v>
      </c>
      <c r="AG234" s="289">
        <v>209.93891363714621</v>
      </c>
      <c r="AH234" s="289">
        <v>211.75923717951127</v>
      </c>
      <c r="AI234" s="289">
        <v>211.82020992188777</v>
      </c>
      <c r="AJ234" s="289">
        <v>210.77250452914319</v>
      </c>
      <c r="AK234" s="289">
        <v>209.25571595844147</v>
      </c>
      <c r="AL234" s="289">
        <v>208.42164107700495</v>
      </c>
      <c r="AM234" s="289">
        <v>209.32310296237961</v>
      </c>
      <c r="AN234" s="289">
        <v>209.49217760377402</v>
      </c>
      <c r="AO234" s="289">
        <v>208.54110431553306</v>
      </c>
      <c r="AP234" s="289">
        <v>207.95804479924493</v>
      </c>
      <c r="AQ234" s="289">
        <v>207.2238388627502</v>
      </c>
      <c r="AR234" s="289">
        <v>207.39866517991359</v>
      </c>
      <c r="AS234" s="289">
        <v>206.85970442285833</v>
      </c>
      <c r="AT234" s="289">
        <v>205.41896068559296</v>
      </c>
      <c r="AU234" s="289">
        <v>201.78878913929444</v>
      </c>
      <c r="AV234" s="289">
        <v>200.00964360921728</v>
      </c>
      <c r="AW234" s="289">
        <v>196.71389694889484</v>
      </c>
      <c r="AX234" s="289">
        <v>188.45355685820189</v>
      </c>
      <c r="AY234" s="289">
        <v>185.55507085149827</v>
      </c>
      <c r="AZ234" s="289">
        <v>163.22868299402481</v>
      </c>
      <c r="BA234" s="290">
        <v>155.22646243014114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3668.0688468138228</v>
      </c>
      <c r="D236" s="285">
        <v>3986.2471600000008</v>
      </c>
      <c r="E236" s="285">
        <v>3815.0563899999997</v>
      </c>
      <c r="F236" s="285">
        <v>4313.830109999999</v>
      </c>
      <c r="G236" s="285">
        <v>5007.734510000002</v>
      </c>
      <c r="H236" s="285">
        <v>4932.7758983052281</v>
      </c>
      <c r="I236" s="285">
        <v>4881.9163099999987</v>
      </c>
      <c r="J236" s="285">
        <v>4589.7753299999995</v>
      </c>
      <c r="K236" s="285">
        <v>4716.26433</v>
      </c>
      <c r="L236" s="285">
        <v>4617.3637500000004</v>
      </c>
      <c r="M236" s="285">
        <v>4719.3502688959998</v>
      </c>
      <c r="N236" s="285">
        <v>4221.1951848667213</v>
      </c>
      <c r="O236" s="285">
        <v>4668.2191649947417</v>
      </c>
      <c r="P236" s="285">
        <v>4373.5022504810677</v>
      </c>
      <c r="Q236" s="285">
        <v>4279.675667740813</v>
      </c>
      <c r="R236" s="285">
        <v>4506.8548772332115</v>
      </c>
      <c r="S236" s="285">
        <v>4664.1974417150932</v>
      </c>
      <c r="T236" s="285">
        <v>4610.6237988213552</v>
      </c>
      <c r="U236" s="285">
        <v>4652.3135882267052</v>
      </c>
      <c r="V236" s="285">
        <v>4556.150316228609</v>
      </c>
      <c r="W236" s="285">
        <v>4509.2696057120311</v>
      </c>
      <c r="X236" s="285">
        <v>4512.394762937507</v>
      </c>
      <c r="Y236" s="285">
        <v>4543.4362051306834</v>
      </c>
      <c r="Z236" s="285">
        <v>4468.6036908172391</v>
      </c>
      <c r="AA236" s="285">
        <v>4469.4613983674335</v>
      </c>
      <c r="AB236" s="285">
        <v>4426.6773284318997</v>
      </c>
      <c r="AC236" s="285">
        <v>4341.2793689451692</v>
      </c>
      <c r="AD236" s="285">
        <v>4297.4280535866701</v>
      </c>
      <c r="AE236" s="285">
        <v>4314.3982724640891</v>
      </c>
      <c r="AF236" s="285">
        <v>4210.6702193009705</v>
      </c>
      <c r="AG236" s="285">
        <v>4175.7543507890359</v>
      </c>
      <c r="AH236" s="285">
        <v>4163.2290190024496</v>
      </c>
      <c r="AI236" s="285">
        <v>4154.1467060391187</v>
      </c>
      <c r="AJ236" s="285">
        <v>4144.0925302974938</v>
      </c>
      <c r="AK236" s="285">
        <v>4123.8788667663894</v>
      </c>
      <c r="AL236" s="285">
        <v>4112.2821112690772</v>
      </c>
      <c r="AM236" s="285">
        <v>4082.7427777470411</v>
      </c>
      <c r="AN236" s="285">
        <v>4077.8945891854496</v>
      </c>
      <c r="AO236" s="285">
        <v>4068.2267863954366</v>
      </c>
      <c r="AP236" s="285">
        <v>4056.3601504739208</v>
      </c>
      <c r="AQ236" s="285">
        <v>4059.7789934379743</v>
      </c>
      <c r="AR236" s="285">
        <v>4077.209910504288</v>
      </c>
      <c r="AS236" s="285">
        <v>4089.8686158220503</v>
      </c>
      <c r="AT236" s="285">
        <v>4106.7208391719632</v>
      </c>
      <c r="AU236" s="285">
        <v>4112.5568962359839</v>
      </c>
      <c r="AV236" s="285">
        <v>4117.9865490824659</v>
      </c>
      <c r="AW236" s="285">
        <v>4122.330093563799</v>
      </c>
      <c r="AX236" s="285">
        <v>4147.7250997470092</v>
      </c>
      <c r="AY236" s="285">
        <v>4171.2308153892891</v>
      </c>
      <c r="AZ236" s="285">
        <v>4188.0232997610565</v>
      </c>
      <c r="BA236" s="286">
        <v>4208.3701482915467</v>
      </c>
    </row>
    <row r="237" spans="1:53" x14ac:dyDescent="0.25">
      <c r="A237" s="253" t="s">
        <v>2739</v>
      </c>
      <c r="B237" s="254" t="s">
        <v>2740</v>
      </c>
      <c r="C237" s="255">
        <v>1.504735835056511</v>
      </c>
      <c r="D237" s="285">
        <v>1.4996300000000002</v>
      </c>
      <c r="E237" s="285">
        <v>1.6993399999999999</v>
      </c>
      <c r="F237" s="285">
        <v>36.80104</v>
      </c>
      <c r="G237" s="285">
        <v>33.899180000000001</v>
      </c>
      <c r="H237" s="285">
        <v>32.005350148084439</v>
      </c>
      <c r="I237" s="285">
        <v>33.900700000000008</v>
      </c>
      <c r="J237" s="285">
        <v>29.398609999999998</v>
      </c>
      <c r="K237" s="285">
        <v>26.405880000000003</v>
      </c>
      <c r="L237" s="285">
        <v>24.599060000000001</v>
      </c>
      <c r="M237" s="285">
        <v>25.246006627057966</v>
      </c>
      <c r="N237" s="285">
        <v>23.95618218920027</v>
      </c>
      <c r="O237" s="285">
        <v>25.007246554932145</v>
      </c>
      <c r="P237" s="285">
        <v>25.245960823138528</v>
      </c>
      <c r="Q237" s="285">
        <v>24.744457271602425</v>
      </c>
      <c r="R237" s="285">
        <v>25.938699035823518</v>
      </c>
      <c r="S237" s="285">
        <v>26.831936184398586</v>
      </c>
      <c r="T237" s="285">
        <v>27.66922357604123</v>
      </c>
      <c r="U237" s="285">
        <v>29.624931096363781</v>
      </c>
      <c r="V237" s="285">
        <v>29.47228131319331</v>
      </c>
      <c r="W237" s="285">
        <v>27.742156125391599</v>
      </c>
      <c r="X237" s="285">
        <v>26.175066805952973</v>
      </c>
      <c r="Y237" s="285">
        <v>26.598801699840703</v>
      </c>
      <c r="Z237" s="285">
        <v>26.192693171353621</v>
      </c>
      <c r="AA237" s="285">
        <v>27.306154660269815</v>
      </c>
      <c r="AB237" s="285">
        <v>25.104232391743793</v>
      </c>
      <c r="AC237" s="285">
        <v>23.572859009862569</v>
      </c>
      <c r="AD237" s="285">
        <v>21.760688010406959</v>
      </c>
      <c r="AE237" s="285">
        <v>19.623696874665193</v>
      </c>
      <c r="AF237" s="285">
        <v>18.194285229955884</v>
      </c>
      <c r="AG237" s="285">
        <v>18.034529301770544</v>
      </c>
      <c r="AH237" s="285">
        <v>16.794577945658112</v>
      </c>
      <c r="AI237" s="285">
        <v>15.277501756049867</v>
      </c>
      <c r="AJ237" s="285">
        <v>15.226048885315983</v>
      </c>
      <c r="AK237" s="285">
        <v>14.301379550088457</v>
      </c>
      <c r="AL237" s="285">
        <v>12.818924408761443</v>
      </c>
      <c r="AM237" s="285">
        <v>11.205463567829534</v>
      </c>
      <c r="AN237" s="285">
        <v>10.263786514719637</v>
      </c>
      <c r="AO237" s="285">
        <v>9.464735501813081</v>
      </c>
      <c r="AP237" s="285">
        <v>8.7114234476712564</v>
      </c>
      <c r="AQ237" s="285">
        <v>7.6102348208686266</v>
      </c>
      <c r="AR237" s="285">
        <v>6.6898579955936075</v>
      </c>
      <c r="AS237" s="285">
        <v>5.6754513537048163</v>
      </c>
      <c r="AT237" s="285">
        <v>4.8307861734194821</v>
      </c>
      <c r="AU237" s="285">
        <v>4.2211548856072438</v>
      </c>
      <c r="AV237" s="285">
        <v>3.3320303408232737</v>
      </c>
      <c r="AW237" s="285">
        <v>2.9864023492415845</v>
      </c>
      <c r="AX237" s="285">
        <v>2.7105825947899089</v>
      </c>
      <c r="AY237" s="285">
        <v>2.3627211267406585</v>
      </c>
      <c r="AZ237" s="285">
        <v>1.8361239379452023</v>
      </c>
      <c r="BA237" s="286">
        <v>1.7139831446540208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0.85985191416227091</v>
      </c>
      <c r="D244" s="287">
        <v>0.89962999999999993</v>
      </c>
      <c r="E244" s="287">
        <v>1.09934</v>
      </c>
      <c r="F244" s="287">
        <v>36.201039999999999</v>
      </c>
      <c r="G244" s="287">
        <v>33.399179999999994</v>
      </c>
      <c r="H244" s="287">
        <v>31.336581637527445</v>
      </c>
      <c r="I244" s="287">
        <v>33.800700000000013</v>
      </c>
      <c r="J244" s="287">
        <v>29.298610000000004</v>
      </c>
      <c r="K244" s="287">
        <v>26.200000000000003</v>
      </c>
      <c r="L244" s="287">
        <v>24.499060000000007</v>
      </c>
      <c r="M244" s="287">
        <v>25.150468268406964</v>
      </c>
      <c r="N244" s="287">
        <v>22.332030092133298</v>
      </c>
      <c r="O244" s="287">
        <v>23.383094457865173</v>
      </c>
      <c r="P244" s="287">
        <v>24.577192312581534</v>
      </c>
      <c r="Q244" s="287">
        <v>24.529495964637672</v>
      </c>
      <c r="R244" s="287">
        <v>25.723737728858769</v>
      </c>
      <c r="S244" s="287">
        <v>26.630874149823359</v>
      </c>
      <c r="T244" s="287">
        <v>27.479396726519745</v>
      </c>
      <c r="U244" s="287">
        <v>29.441691176318006</v>
      </c>
      <c r="V244" s="287">
        <v>29.297054647682067</v>
      </c>
      <c r="W244" s="287">
        <v>27.573977598083253</v>
      </c>
      <c r="X244" s="287">
        <v>26.008344815386209</v>
      </c>
      <c r="Y244" s="287">
        <v>26.4503293798114</v>
      </c>
      <c r="Z244" s="287">
        <v>26.061296444114333</v>
      </c>
      <c r="AA244" s="287">
        <v>27.190092566573352</v>
      </c>
      <c r="AB244" s="287">
        <v>24.995668130026143</v>
      </c>
      <c r="AC244" s="287">
        <v>23.473220826136583</v>
      </c>
      <c r="AD244" s="287">
        <v>21.675532108800176</v>
      </c>
      <c r="AE244" s="287">
        <v>19.541601282607779</v>
      </c>
      <c r="AF244" s="287">
        <v>18.118293439628285</v>
      </c>
      <c r="AG244" s="287">
        <v>17.96619778190426</v>
      </c>
      <c r="AH244" s="287">
        <v>16.728066633515919</v>
      </c>
      <c r="AI244" s="287">
        <v>15.217898120486403</v>
      </c>
      <c r="AJ244" s="287">
        <v>15.171083044675845</v>
      </c>
      <c r="AK244" s="287">
        <v>14.249319680665122</v>
      </c>
      <c r="AL244" s="287">
        <v>12.77258981796818</v>
      </c>
      <c r="AM244" s="287">
        <v>11.163840513595099</v>
      </c>
      <c r="AN244" s="287">
        <v>10.226188882949661</v>
      </c>
      <c r="AO244" s="287">
        <v>9.4310004126322085</v>
      </c>
      <c r="AP244" s="287">
        <v>8.681243138787508</v>
      </c>
      <c r="AQ244" s="287">
        <v>7.5831830377790945</v>
      </c>
      <c r="AR244" s="287">
        <v>6.6654455690651471</v>
      </c>
      <c r="AS244" s="287">
        <v>5.653421917563402</v>
      </c>
      <c r="AT244" s="287">
        <v>4.8108002216935466</v>
      </c>
      <c r="AU244" s="287">
        <v>4.203052182185445</v>
      </c>
      <c r="AV244" s="287">
        <v>3.3157017685002979</v>
      </c>
      <c r="AW244" s="287">
        <v>2.9717422379994836</v>
      </c>
      <c r="AX244" s="287">
        <v>2.6974798319025202</v>
      </c>
      <c r="AY244" s="287">
        <v>2.3510116369321294</v>
      </c>
      <c r="AZ244" s="287">
        <v>1.8256749330062574</v>
      </c>
      <c r="BA244" s="288">
        <v>1.7047844090291995</v>
      </c>
    </row>
    <row r="245" spans="1:53" x14ac:dyDescent="0.25">
      <c r="A245" s="259" t="s">
        <v>2755</v>
      </c>
      <c r="B245" s="260" t="s">
        <v>2756</v>
      </c>
      <c r="C245" s="261">
        <v>0.85985191416227091</v>
      </c>
      <c r="D245" s="289">
        <v>0.89962999999999993</v>
      </c>
      <c r="E245" s="289">
        <v>1.09934</v>
      </c>
      <c r="F245" s="289">
        <v>0.89999999999999991</v>
      </c>
      <c r="G245" s="289">
        <v>0.70015000000000005</v>
      </c>
      <c r="H245" s="289">
        <v>1.0270373554982397</v>
      </c>
      <c r="I245" s="289">
        <v>1.3341499999999999</v>
      </c>
      <c r="J245" s="289">
        <v>2.2986800000000001</v>
      </c>
      <c r="K245" s="289">
        <v>0.39999999999999991</v>
      </c>
      <c r="L245" s="289">
        <v>0.39995999999999998</v>
      </c>
      <c r="M245" s="289">
        <v>3.2244149580028658</v>
      </c>
      <c r="N245" s="289">
        <v>0.19101547476440223</v>
      </c>
      <c r="O245" s="289">
        <v>0.38220105592434866</v>
      </c>
      <c r="P245" s="289">
        <v>0.21491085657699488</v>
      </c>
      <c r="Q245" s="289">
        <v>0.28663745694680609</v>
      </c>
      <c r="R245" s="289">
        <v>1.4808719663145147</v>
      </c>
      <c r="S245" s="289">
        <v>1.3526679752338011</v>
      </c>
      <c r="T245" s="289">
        <v>1.280706063930195</v>
      </c>
      <c r="U245" s="289">
        <v>1.2335215867132638</v>
      </c>
      <c r="V245" s="289">
        <v>1.1356921182778472</v>
      </c>
      <c r="W245" s="289">
        <v>1.0311994403114459</v>
      </c>
      <c r="X245" s="289">
        <v>0.86904871728825406</v>
      </c>
      <c r="Y245" s="289">
        <v>0.78400690779521198</v>
      </c>
      <c r="Z245" s="289">
        <v>0.66829605657177416</v>
      </c>
      <c r="AA245" s="289">
        <v>0.5599912312791544</v>
      </c>
      <c r="AB245" s="289">
        <v>0.4878666979791953</v>
      </c>
      <c r="AC245" s="289">
        <v>0.45729655192923863</v>
      </c>
      <c r="AD245" s="289">
        <v>0.36330703956900523</v>
      </c>
      <c r="AE245" s="289">
        <v>0.33511887395426454</v>
      </c>
      <c r="AF245" s="289">
        <v>0.30584460586773521</v>
      </c>
      <c r="AG245" s="289">
        <v>0.26971049231505789</v>
      </c>
      <c r="AH245" s="289">
        <v>0.29688431404531962</v>
      </c>
      <c r="AI245" s="289">
        <v>0.26566118553544887</v>
      </c>
      <c r="AJ245" s="289">
        <v>0.29016391242390766</v>
      </c>
      <c r="AK245" s="289">
        <v>0.26446873217370326</v>
      </c>
      <c r="AL245" s="289">
        <v>0.24694439907380947</v>
      </c>
      <c r="AM245" s="289">
        <v>0.2274735048183025</v>
      </c>
      <c r="AN245" s="289">
        <v>0.22272118550485526</v>
      </c>
      <c r="AO245" s="289">
        <v>0.20234744835533083</v>
      </c>
      <c r="AP245" s="289">
        <v>0.18358460939449533</v>
      </c>
      <c r="AQ245" s="289">
        <v>0.16609227157806999</v>
      </c>
      <c r="AR245" s="289">
        <v>0.15924139301860263</v>
      </c>
      <c r="AS245" s="289">
        <v>0.14350428471085577</v>
      </c>
      <c r="AT245" s="289">
        <v>0.1166075698291079</v>
      </c>
      <c r="AU245" s="289">
        <v>0.1037502984040829</v>
      </c>
      <c r="AV245" s="289">
        <v>9.3802292583537103E-2</v>
      </c>
      <c r="AW245" s="289">
        <v>8.5329717796132673E-2</v>
      </c>
      <c r="AX245" s="289">
        <v>7.3236602685944979E-2</v>
      </c>
      <c r="AY245" s="289">
        <v>7.043216280266075E-2</v>
      </c>
      <c r="AZ245" s="289">
        <v>6.4277628490892177E-2</v>
      </c>
      <c r="BA245" s="290">
        <v>6.048522072582433E-2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35.30104</v>
      </c>
      <c r="G247" s="289">
        <v>32.69903</v>
      </c>
      <c r="H247" s="289">
        <v>30.309544282029201</v>
      </c>
      <c r="I247" s="289">
        <v>32.466550000000005</v>
      </c>
      <c r="J247" s="289">
        <v>26.999929999999999</v>
      </c>
      <c r="K247" s="289">
        <v>25.800000000000004</v>
      </c>
      <c r="L247" s="289">
        <v>24.099100000000004</v>
      </c>
      <c r="M247" s="289">
        <v>21.9260533104041</v>
      </c>
      <c r="N247" s="289">
        <v>22.141014617368899</v>
      </c>
      <c r="O247" s="289">
        <v>23.000893401940825</v>
      </c>
      <c r="P247" s="289">
        <v>24.362281456004542</v>
      </c>
      <c r="Q247" s="289">
        <v>24.242858507690862</v>
      </c>
      <c r="R247" s="289">
        <v>24.242865762544252</v>
      </c>
      <c r="S247" s="289">
        <v>25.278206174589563</v>
      </c>
      <c r="T247" s="289">
        <v>26.198690662589545</v>
      </c>
      <c r="U247" s="289">
        <v>28.208169589604744</v>
      </c>
      <c r="V247" s="289">
        <v>28.161362529404222</v>
      </c>
      <c r="W247" s="289">
        <v>26.54277815777181</v>
      </c>
      <c r="X247" s="289">
        <v>25.139296098097955</v>
      </c>
      <c r="Y247" s="289">
        <v>25.666322472016191</v>
      </c>
      <c r="Z247" s="289">
        <v>25.393000387542557</v>
      </c>
      <c r="AA247" s="289">
        <v>26.630101335294196</v>
      </c>
      <c r="AB247" s="289">
        <v>24.507801432046953</v>
      </c>
      <c r="AC247" s="289">
        <v>23.015924274207347</v>
      </c>
      <c r="AD247" s="289">
        <v>21.312225069231172</v>
      </c>
      <c r="AE247" s="289">
        <v>19.20648240865351</v>
      </c>
      <c r="AF247" s="289">
        <v>17.812448833760548</v>
      </c>
      <c r="AG247" s="289">
        <v>17.696487289589204</v>
      </c>
      <c r="AH247" s="289">
        <v>16.431182319470601</v>
      </c>
      <c r="AI247" s="289">
        <v>14.952236934950955</v>
      </c>
      <c r="AJ247" s="289">
        <v>14.880919132251936</v>
      </c>
      <c r="AK247" s="289">
        <v>13.984850948491419</v>
      </c>
      <c r="AL247" s="289">
        <v>12.525645418894371</v>
      </c>
      <c r="AM247" s="289">
        <v>10.936367008776799</v>
      </c>
      <c r="AN247" s="289">
        <v>10.003467697444806</v>
      </c>
      <c r="AO247" s="289">
        <v>9.2286529642768773</v>
      </c>
      <c r="AP247" s="289">
        <v>8.4976585293930107</v>
      </c>
      <c r="AQ247" s="289">
        <v>7.4170907662010253</v>
      </c>
      <c r="AR247" s="289">
        <v>6.5062041760465448</v>
      </c>
      <c r="AS247" s="289">
        <v>5.5099176328525461</v>
      </c>
      <c r="AT247" s="289">
        <v>4.6941926518644381</v>
      </c>
      <c r="AU247" s="289">
        <v>4.0993018837813624</v>
      </c>
      <c r="AV247" s="289">
        <v>3.2218994759167607</v>
      </c>
      <c r="AW247" s="289">
        <v>2.8864125202033515</v>
      </c>
      <c r="AX247" s="289">
        <v>2.6242432292165749</v>
      </c>
      <c r="AY247" s="289">
        <v>2.2805794741294685</v>
      </c>
      <c r="AZ247" s="289">
        <v>1.7613973045153652</v>
      </c>
      <c r="BA247" s="290">
        <v>1.6442991883033751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0.64488392089423996</v>
      </c>
      <c r="D254" s="287">
        <v>0.6</v>
      </c>
      <c r="E254" s="287">
        <v>0.6</v>
      </c>
      <c r="F254" s="287">
        <v>0.6</v>
      </c>
      <c r="G254" s="287">
        <v>0.5</v>
      </c>
      <c r="H254" s="287">
        <v>0.66876851055699005</v>
      </c>
      <c r="I254" s="287">
        <v>9.9999999999999978E-2</v>
      </c>
      <c r="J254" s="287">
        <v>9.9999999999999978E-2</v>
      </c>
      <c r="K254" s="287">
        <v>0.20587999999999998</v>
      </c>
      <c r="L254" s="287">
        <v>9.9999999999999978E-2</v>
      </c>
      <c r="M254" s="287">
        <v>9.5538358650999994E-2</v>
      </c>
      <c r="N254" s="287">
        <v>1.6241520970669701</v>
      </c>
      <c r="O254" s="287">
        <v>1.6241520970669701</v>
      </c>
      <c r="P254" s="287">
        <v>0.66876851055699005</v>
      </c>
      <c r="Q254" s="287">
        <v>0.21496130696474999</v>
      </c>
      <c r="R254" s="287">
        <v>0.21496130696474999</v>
      </c>
      <c r="S254" s="287">
        <v>0.20106203457522751</v>
      </c>
      <c r="T254" s="287">
        <v>0.18982684952148382</v>
      </c>
      <c r="U254" s="287">
        <v>0.18323992004577636</v>
      </c>
      <c r="V254" s="287">
        <v>0.17522666551124236</v>
      </c>
      <c r="W254" s="287">
        <v>0.16817852730834709</v>
      </c>
      <c r="X254" s="287">
        <v>0.16672199056676179</v>
      </c>
      <c r="Y254" s="287">
        <v>0.14847232002929653</v>
      </c>
      <c r="Z254" s="287">
        <v>0.131396727239288</v>
      </c>
      <c r="AA254" s="287">
        <v>0.1160620936964623</v>
      </c>
      <c r="AB254" s="287">
        <v>0.10856426171764792</v>
      </c>
      <c r="AC254" s="287">
        <v>9.9638183725985763E-2</v>
      </c>
      <c r="AD254" s="287">
        <v>8.5155901606782075E-2</v>
      </c>
      <c r="AE254" s="287">
        <v>8.2095592057414082E-2</v>
      </c>
      <c r="AF254" s="287">
        <v>7.5991790327600672E-2</v>
      </c>
      <c r="AG254" s="287">
        <v>6.83315198662824E-2</v>
      </c>
      <c r="AH254" s="287">
        <v>6.6511312142192899E-2</v>
      </c>
      <c r="AI254" s="287">
        <v>5.9603635563464173E-2</v>
      </c>
      <c r="AJ254" s="287">
        <v>5.4965840640136772E-2</v>
      </c>
      <c r="AK254" s="287">
        <v>5.2059869423336139E-2</v>
      </c>
      <c r="AL254" s="287">
        <v>4.6334590793263505E-2</v>
      </c>
      <c r="AM254" s="287">
        <v>4.1623054234435235E-2</v>
      </c>
      <c r="AN254" s="287">
        <v>3.7597631769975312E-2</v>
      </c>
      <c r="AO254" s="287">
        <v>3.3735089180873895E-2</v>
      </c>
      <c r="AP254" s="287">
        <v>3.0180308883749351E-2</v>
      </c>
      <c r="AQ254" s="287">
        <v>2.7051783089532142E-2</v>
      </c>
      <c r="AR254" s="287">
        <v>2.4412426528460783E-2</v>
      </c>
      <c r="AS254" s="287">
        <v>2.2029436141414043E-2</v>
      </c>
      <c r="AT254" s="287">
        <v>1.9985951725935352E-2</v>
      </c>
      <c r="AU254" s="287">
        <v>1.8102703421799024E-2</v>
      </c>
      <c r="AV254" s="287">
        <v>1.6328572322975309E-2</v>
      </c>
      <c r="AW254" s="287">
        <v>1.4660111242100376E-2</v>
      </c>
      <c r="AX254" s="287">
        <v>1.3102762887389215E-2</v>
      </c>
      <c r="AY254" s="287">
        <v>1.1709489808528857E-2</v>
      </c>
      <c r="AZ254" s="287">
        <v>1.0449004938945135E-2</v>
      </c>
      <c r="BA254" s="288">
        <v>9.1987356248215048E-3</v>
      </c>
    </row>
    <row r="255" spans="1:53" x14ac:dyDescent="0.25">
      <c r="A255" s="253" t="s">
        <v>2617</v>
      </c>
      <c r="B255" s="254" t="s">
        <v>2775</v>
      </c>
      <c r="C255" s="255">
        <v>18664.425351752558</v>
      </c>
      <c r="D255" s="285">
        <v>18866.349910000004</v>
      </c>
      <c r="E255" s="285">
        <v>18173.476490000005</v>
      </c>
      <c r="F255" s="285">
        <v>18689.207279999999</v>
      </c>
      <c r="G255" s="285">
        <v>18990.47478</v>
      </c>
      <c r="H255" s="285">
        <v>18929.174774063122</v>
      </c>
      <c r="I255" s="285">
        <v>18406.363689999995</v>
      </c>
      <c r="J255" s="285">
        <v>18653.22191</v>
      </c>
      <c r="K255" s="285">
        <v>18822.7045</v>
      </c>
      <c r="L255" s="285">
        <v>17968.856599999999</v>
      </c>
      <c r="M255" s="285">
        <v>18242.419101683023</v>
      </c>
      <c r="N255" s="285">
        <v>17638.102829517731</v>
      </c>
      <c r="O255" s="285">
        <v>18040.644692815287</v>
      </c>
      <c r="P255" s="285">
        <v>18087.556267782176</v>
      </c>
      <c r="Q255" s="285">
        <v>17379.672245569047</v>
      </c>
      <c r="R255" s="285">
        <v>17843.595381975923</v>
      </c>
      <c r="S255" s="285">
        <v>18153.570756909543</v>
      </c>
      <c r="T255" s="285">
        <v>18160.080853537034</v>
      </c>
      <c r="U255" s="285">
        <v>17987.584737521516</v>
      </c>
      <c r="V255" s="285">
        <v>17797.158452750264</v>
      </c>
      <c r="W255" s="285">
        <v>17649.959418360006</v>
      </c>
      <c r="X255" s="285">
        <v>17568.167106322544</v>
      </c>
      <c r="Y255" s="285">
        <v>17495.014582759919</v>
      </c>
      <c r="Z255" s="285">
        <v>17316.090439291806</v>
      </c>
      <c r="AA255" s="285">
        <v>17195.250752634252</v>
      </c>
      <c r="AB255" s="285">
        <v>17086.582301116388</v>
      </c>
      <c r="AC255" s="285">
        <v>17024.158906924837</v>
      </c>
      <c r="AD255" s="285">
        <v>16962.900308638382</v>
      </c>
      <c r="AE255" s="285">
        <v>16937.951824632171</v>
      </c>
      <c r="AF255" s="285">
        <v>16908.989981611317</v>
      </c>
      <c r="AG255" s="285">
        <v>16859.827514106593</v>
      </c>
      <c r="AH255" s="285">
        <v>16795.268031272077</v>
      </c>
      <c r="AI255" s="285">
        <v>16843.823917457048</v>
      </c>
      <c r="AJ255" s="285">
        <v>16862.11832306275</v>
      </c>
      <c r="AK255" s="285">
        <v>16857.244826760681</v>
      </c>
      <c r="AL255" s="285">
        <v>16898.248046917535</v>
      </c>
      <c r="AM255" s="285">
        <v>16964.262870619819</v>
      </c>
      <c r="AN255" s="285">
        <v>17065.49705718537</v>
      </c>
      <c r="AO255" s="285">
        <v>17172.011077965628</v>
      </c>
      <c r="AP255" s="285">
        <v>17286.451340584135</v>
      </c>
      <c r="AQ255" s="285">
        <v>17413.605205163032</v>
      </c>
      <c r="AR255" s="285">
        <v>17574.17092514706</v>
      </c>
      <c r="AS255" s="285">
        <v>17718.720747297506</v>
      </c>
      <c r="AT255" s="285">
        <v>17839.218886427843</v>
      </c>
      <c r="AU255" s="285">
        <v>17958.728354694977</v>
      </c>
      <c r="AV255" s="285">
        <v>18085.960746692464</v>
      </c>
      <c r="AW255" s="285">
        <v>18220.517387508295</v>
      </c>
      <c r="AX255" s="285">
        <v>18351.166802613599</v>
      </c>
      <c r="AY255" s="285">
        <v>18469.105805888819</v>
      </c>
      <c r="AZ255" s="285">
        <v>18597.539042264012</v>
      </c>
      <c r="BA255" s="286">
        <v>18715.740609808534</v>
      </c>
    </row>
    <row r="256" spans="1:53" x14ac:dyDescent="0.25">
      <c r="A256" s="253" t="s">
        <v>2776</v>
      </c>
      <c r="B256" s="254">
        <v>7200</v>
      </c>
      <c r="C256" s="255">
        <v>0.14331088112813545</v>
      </c>
      <c r="D256" s="285">
        <v>0.20004999999999995</v>
      </c>
      <c r="E256" s="285">
        <v>9.9989999999999996E-2</v>
      </c>
      <c r="F256" s="285">
        <v>0.19999999999999996</v>
      </c>
      <c r="G256" s="285">
        <v>9.9999999999999978E-2</v>
      </c>
      <c r="H256" s="285">
        <v>2.3884589662749998E-2</v>
      </c>
      <c r="I256" s="285">
        <v>2.3989599999999998</v>
      </c>
      <c r="J256" s="285">
        <v>8.0997299999999992</v>
      </c>
      <c r="K256" s="285">
        <v>2.5</v>
      </c>
      <c r="L256" s="285">
        <v>1.5014199999999998</v>
      </c>
      <c r="M256" s="285">
        <v>1.3614216107767299</v>
      </c>
      <c r="N256" s="285">
        <v>1.2652627211197707</v>
      </c>
      <c r="O256" s="285">
        <v>0</v>
      </c>
      <c r="P256" s="285">
        <v>0.71628543794371424</v>
      </c>
      <c r="Q256" s="285">
        <v>0.1672063700898539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0.14331088112813545</v>
      </c>
      <c r="D257" s="287">
        <v>0.20004999999999995</v>
      </c>
      <c r="E257" s="287">
        <v>9.9989999999999996E-2</v>
      </c>
      <c r="F257" s="287">
        <v>0.19999999999999996</v>
      </c>
      <c r="G257" s="287">
        <v>9.9999999999999978E-2</v>
      </c>
      <c r="H257" s="287">
        <v>2.3884589662749998E-2</v>
      </c>
      <c r="I257" s="287">
        <v>2.3989599999999998</v>
      </c>
      <c r="J257" s="287">
        <v>8.0997299999999992</v>
      </c>
      <c r="K257" s="287">
        <v>2.5</v>
      </c>
      <c r="L257" s="287">
        <v>1.5014199999999998</v>
      </c>
      <c r="M257" s="287">
        <v>1.2658832521257299</v>
      </c>
      <c r="N257" s="287">
        <v>1.2652627211197707</v>
      </c>
      <c r="O257" s="287">
        <v>0</v>
      </c>
      <c r="P257" s="287">
        <v>0.71628543794371424</v>
      </c>
      <c r="Q257" s="287">
        <v>0.1672063700898539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9.5538358650999994E-2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0005-6DC4-49B7-A723-822EAAD0B26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39" sqref="W39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4854.5890428330113</v>
      </c>
      <c r="D2" s="252">
        <f t="shared" ref="D2:BA7" si="0">D178-D90</f>
        <v>4681.4194800000005</v>
      </c>
      <c r="E2" s="252">
        <f t="shared" si="0"/>
        <v>4724.784889999999</v>
      </c>
      <c r="F2" s="252">
        <f t="shared" si="0"/>
        <v>4404.3922299999995</v>
      </c>
      <c r="G2" s="252">
        <f t="shared" si="0"/>
        <v>4249.5511200000019</v>
      </c>
      <c r="H2" s="252">
        <f t="shared" si="0"/>
        <v>4460.5954690321478</v>
      </c>
      <c r="I2" s="252">
        <f t="shared" si="0"/>
        <v>4288.377919999999</v>
      </c>
      <c r="J2" s="252">
        <f t="shared" si="0"/>
        <v>4413.4643799999967</v>
      </c>
      <c r="K2" s="252">
        <f t="shared" si="0"/>
        <v>4332.764750000003</v>
      </c>
      <c r="L2" s="252">
        <f t="shared" si="0"/>
        <v>3372.9617200000025</v>
      </c>
      <c r="M2" s="252">
        <f t="shared" si="0"/>
        <v>3883.5170231530233</v>
      </c>
      <c r="N2" s="252">
        <f t="shared" si="0"/>
        <v>3670.757223750667</v>
      </c>
      <c r="O2" s="252">
        <f t="shared" si="0"/>
        <v>3756.0803472302623</v>
      </c>
      <c r="P2" s="252">
        <f t="shared" si="0"/>
        <v>3442.5926199778255</v>
      </c>
      <c r="Q2" s="252">
        <f t="shared" si="0"/>
        <v>4195.4972678271797</v>
      </c>
      <c r="R2" s="252">
        <f t="shared" si="0"/>
        <v>4099.3834530466602</v>
      </c>
      <c r="S2" s="252">
        <f t="shared" si="0"/>
        <v>4022.2912935419272</v>
      </c>
      <c r="T2" s="252">
        <f t="shared" si="0"/>
        <v>4188.5175106580245</v>
      </c>
      <c r="U2" s="252">
        <f t="shared" si="0"/>
        <v>3964.3973428101181</v>
      </c>
      <c r="V2" s="252">
        <f t="shared" si="0"/>
        <v>3913.6784443962847</v>
      </c>
      <c r="W2" s="252">
        <f t="shared" si="0"/>
        <v>3832.674071798448</v>
      </c>
      <c r="X2" s="252">
        <f t="shared" si="0"/>
        <v>3816.917016331096</v>
      </c>
      <c r="Y2" s="252">
        <f t="shared" si="0"/>
        <v>3776.3180895298292</v>
      </c>
      <c r="Z2" s="252">
        <f t="shared" si="0"/>
        <v>3694.164539551181</v>
      </c>
      <c r="AA2" s="252">
        <f t="shared" si="0"/>
        <v>3657.5680642689372</v>
      </c>
      <c r="AB2" s="252">
        <f t="shared" si="0"/>
        <v>3631.0844813951658</v>
      </c>
      <c r="AC2" s="252">
        <f t="shared" si="0"/>
        <v>3612.9742566020323</v>
      </c>
      <c r="AD2" s="252">
        <f t="shared" si="0"/>
        <v>3594.4789183416924</v>
      </c>
      <c r="AE2" s="252">
        <f t="shared" si="0"/>
        <v>3583.1924431962393</v>
      </c>
      <c r="AF2" s="252">
        <f t="shared" si="0"/>
        <v>3558.5735684231922</v>
      </c>
      <c r="AG2" s="252">
        <f t="shared" si="0"/>
        <v>3491.8422039080465</v>
      </c>
      <c r="AH2" s="252">
        <f t="shared" si="0"/>
        <v>3454.0095577940856</v>
      </c>
      <c r="AI2" s="252">
        <f t="shared" si="0"/>
        <v>3402.8334302935127</v>
      </c>
      <c r="AJ2" s="252">
        <f t="shared" si="0"/>
        <v>3317.6344047733855</v>
      </c>
      <c r="AK2" s="252">
        <f t="shared" si="0"/>
        <v>3243.1962752004233</v>
      </c>
      <c r="AL2" s="252">
        <f t="shared" si="0"/>
        <v>3174.7056876177712</v>
      </c>
      <c r="AM2" s="252">
        <f t="shared" si="0"/>
        <v>3145.3672862952808</v>
      </c>
      <c r="AN2" s="252">
        <f t="shared" si="0"/>
        <v>3098.3458197760492</v>
      </c>
      <c r="AO2" s="252">
        <f t="shared" si="0"/>
        <v>3038.7066342643889</v>
      </c>
      <c r="AP2" s="252">
        <f t="shared" si="0"/>
        <v>2983.699789654765</v>
      </c>
      <c r="AQ2" s="252">
        <f t="shared" si="0"/>
        <v>2926.3393749634133</v>
      </c>
      <c r="AR2" s="252">
        <f t="shared" si="0"/>
        <v>2887.960778666662</v>
      </c>
      <c r="AS2" s="252">
        <f t="shared" si="0"/>
        <v>2842.3709469581918</v>
      </c>
      <c r="AT2" s="252">
        <f t="shared" si="0"/>
        <v>2760.4691099513511</v>
      </c>
      <c r="AU2" s="252">
        <f t="shared" si="0"/>
        <v>2674.4098264981085</v>
      </c>
      <c r="AV2" s="252">
        <f t="shared" si="0"/>
        <v>2599.8742981529545</v>
      </c>
      <c r="AW2" s="252">
        <f t="shared" si="0"/>
        <v>2505.9039801279791</v>
      </c>
      <c r="AX2" s="252">
        <f t="shared" si="0"/>
        <v>2356.6602445610106</v>
      </c>
      <c r="AY2" s="252">
        <f t="shared" si="0"/>
        <v>2242.4468314455307</v>
      </c>
      <c r="AZ2" s="252">
        <f t="shared" si="0"/>
        <v>2072.5305880518576</v>
      </c>
      <c r="BA2" s="252">
        <f t="shared" si="0"/>
        <v>1875.5822716960374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183.93905919177223</v>
      </c>
      <c r="D3" s="255">
        <f t="shared" si="1"/>
        <v>274.20175</v>
      </c>
      <c r="E3" s="255">
        <f t="shared" si="1"/>
        <v>173.6980099999991</v>
      </c>
      <c r="F3" s="255">
        <f t="shared" si="1"/>
        <v>359.5948900000007</v>
      </c>
      <c r="G3" s="255">
        <f t="shared" si="1"/>
        <v>206.70183000000173</v>
      </c>
      <c r="H3" s="255">
        <f t="shared" si="1"/>
        <v>549.61503567806506</v>
      </c>
      <c r="I3" s="255">
        <f t="shared" si="1"/>
        <v>269.47866999999923</v>
      </c>
      <c r="J3" s="255">
        <f t="shared" si="1"/>
        <v>314.98876999999732</v>
      </c>
      <c r="K3" s="255">
        <f t="shared" si="1"/>
        <v>331.8010300000019</v>
      </c>
      <c r="L3" s="255">
        <f t="shared" si="1"/>
        <v>379.30342000000184</v>
      </c>
      <c r="M3" s="255">
        <f t="shared" si="1"/>
        <v>353.83166473203818</v>
      </c>
      <c r="N3" s="255">
        <f t="shared" si="1"/>
        <v>212.63754266449087</v>
      </c>
      <c r="O3" s="255">
        <f t="shared" si="1"/>
        <v>429.13361358683647</v>
      </c>
      <c r="P3" s="255">
        <f t="shared" si="1"/>
        <v>104.39922492320656</v>
      </c>
      <c r="Q3" s="255">
        <f t="shared" si="1"/>
        <v>81.49512396419972</v>
      </c>
      <c r="R3" s="255">
        <f t="shared" si="1"/>
        <v>77.983446530424317</v>
      </c>
      <c r="S3" s="255">
        <f t="shared" si="0"/>
        <v>75.540268477401284</v>
      </c>
      <c r="T3" s="255">
        <f t="shared" si="0"/>
        <v>82.142828709586055</v>
      </c>
      <c r="U3" s="255">
        <f t="shared" si="0"/>
        <v>75.683881072315501</v>
      </c>
      <c r="V3" s="255">
        <f t="shared" si="0"/>
        <v>76.386432378799526</v>
      </c>
      <c r="W3" s="255">
        <f t="shared" si="0"/>
        <v>75.753889716389025</v>
      </c>
      <c r="X3" s="255">
        <f t="shared" si="0"/>
        <v>74.483083060273756</v>
      </c>
      <c r="Y3" s="255">
        <f t="shared" si="0"/>
        <v>74.726990210518139</v>
      </c>
      <c r="Z3" s="255">
        <f t="shared" si="0"/>
        <v>73.425508931919111</v>
      </c>
      <c r="AA3" s="255">
        <f t="shared" si="0"/>
        <v>72.556197566132113</v>
      </c>
      <c r="AB3" s="255">
        <f t="shared" si="0"/>
        <v>71.585633050024711</v>
      </c>
      <c r="AC3" s="255">
        <f t="shared" si="0"/>
        <v>70.494644408360713</v>
      </c>
      <c r="AD3" s="255">
        <f t="shared" si="0"/>
        <v>69.07295362220114</v>
      </c>
      <c r="AE3" s="255">
        <f t="shared" si="0"/>
        <v>68.161177667368449</v>
      </c>
      <c r="AF3" s="255">
        <f t="shared" si="0"/>
        <v>67.513288795743136</v>
      </c>
      <c r="AG3" s="255">
        <f t="shared" si="0"/>
        <v>65.721949172438627</v>
      </c>
      <c r="AH3" s="255">
        <f t="shared" si="0"/>
        <v>64.825303251801998</v>
      </c>
      <c r="AI3" s="255">
        <f t="shared" si="0"/>
        <v>64.722633111042342</v>
      </c>
      <c r="AJ3" s="255">
        <f t="shared" si="0"/>
        <v>63.276074498529084</v>
      </c>
      <c r="AK3" s="255">
        <f t="shared" si="0"/>
        <v>62.364402408493596</v>
      </c>
      <c r="AL3" s="255">
        <f t="shared" si="0"/>
        <v>61.38574282171313</v>
      </c>
      <c r="AM3" s="255">
        <f t="shared" si="0"/>
        <v>60.795823623634817</v>
      </c>
      <c r="AN3" s="255">
        <f t="shared" si="0"/>
        <v>59.925728635528131</v>
      </c>
      <c r="AO3" s="255">
        <f t="shared" si="0"/>
        <v>58.77403226530636</v>
      </c>
      <c r="AP3" s="255">
        <f t="shared" si="0"/>
        <v>57.61631345236529</v>
      </c>
      <c r="AQ3" s="255">
        <f t="shared" si="0"/>
        <v>56.42526042996645</v>
      </c>
      <c r="AR3" s="255">
        <f t="shared" si="0"/>
        <v>55.61913535913483</v>
      </c>
      <c r="AS3" s="255">
        <f t="shared" si="0"/>
        <v>54.714358362582026</v>
      </c>
      <c r="AT3" s="255">
        <f t="shared" si="0"/>
        <v>53.256714889455957</v>
      </c>
      <c r="AU3" s="255">
        <f t="shared" si="0"/>
        <v>51.78826820112814</v>
      </c>
      <c r="AV3" s="255">
        <f t="shared" si="0"/>
        <v>50.438964898155724</v>
      </c>
      <c r="AW3" s="255">
        <f t="shared" si="0"/>
        <v>48.760515488994095</v>
      </c>
      <c r="AX3" s="255">
        <f t="shared" si="0"/>
        <v>46.423436954272958</v>
      </c>
      <c r="AY3" s="255">
        <f t="shared" si="0"/>
        <v>45.578227256550178</v>
      </c>
      <c r="AZ3" s="255">
        <f t="shared" si="0"/>
        <v>43.15747552050167</v>
      </c>
      <c r="BA3" s="255">
        <f t="shared" si="0"/>
        <v>36.745534470263479</v>
      </c>
    </row>
    <row r="4" spans="1:53" x14ac:dyDescent="0.25">
      <c r="A4" s="256" t="s">
        <v>2631</v>
      </c>
      <c r="B4" s="257" t="s">
        <v>2632</v>
      </c>
      <c r="C4" s="258">
        <f t="shared" si="1"/>
        <v>183.93905919177223</v>
      </c>
      <c r="D4" s="258">
        <f t="shared" si="0"/>
        <v>274.20175</v>
      </c>
      <c r="E4" s="258">
        <f t="shared" si="0"/>
        <v>173.6980099999991</v>
      </c>
      <c r="F4" s="258">
        <f t="shared" si="0"/>
        <v>359.5948900000007</v>
      </c>
      <c r="G4" s="258">
        <f t="shared" si="0"/>
        <v>206.70183000000173</v>
      </c>
      <c r="H4" s="258">
        <f t="shared" si="0"/>
        <v>549.61503567806506</v>
      </c>
      <c r="I4" s="258">
        <f t="shared" si="0"/>
        <v>269.47866999999923</v>
      </c>
      <c r="J4" s="258">
        <f t="shared" si="0"/>
        <v>314.98876999999732</v>
      </c>
      <c r="K4" s="258">
        <f t="shared" si="0"/>
        <v>331.8010300000019</v>
      </c>
      <c r="L4" s="258">
        <f t="shared" si="0"/>
        <v>379.30342000000184</v>
      </c>
      <c r="M4" s="258">
        <f t="shared" si="0"/>
        <v>353.83166473203818</v>
      </c>
      <c r="N4" s="258">
        <f t="shared" si="0"/>
        <v>212.63754266449087</v>
      </c>
      <c r="O4" s="258">
        <f t="shared" si="0"/>
        <v>429.13361358683647</v>
      </c>
      <c r="P4" s="258">
        <f t="shared" si="0"/>
        <v>104.39922492320656</v>
      </c>
      <c r="Q4" s="258">
        <f t="shared" si="0"/>
        <v>81.49512396419972</v>
      </c>
      <c r="R4" s="258">
        <f t="shared" si="0"/>
        <v>77.983446530424317</v>
      </c>
      <c r="S4" s="258">
        <f t="shared" si="0"/>
        <v>75.540268477401284</v>
      </c>
      <c r="T4" s="258">
        <f t="shared" si="0"/>
        <v>82.142828709586055</v>
      </c>
      <c r="U4" s="258">
        <f t="shared" si="0"/>
        <v>75.683881072315501</v>
      </c>
      <c r="V4" s="258">
        <f t="shared" si="0"/>
        <v>76.386432378799526</v>
      </c>
      <c r="W4" s="258">
        <f t="shared" si="0"/>
        <v>75.753889716389025</v>
      </c>
      <c r="X4" s="258">
        <f t="shared" si="0"/>
        <v>74.483083060273756</v>
      </c>
      <c r="Y4" s="258">
        <f t="shared" si="0"/>
        <v>74.726990210518139</v>
      </c>
      <c r="Z4" s="258">
        <f t="shared" si="0"/>
        <v>73.425508931919111</v>
      </c>
      <c r="AA4" s="258">
        <f t="shared" si="0"/>
        <v>72.556197566132113</v>
      </c>
      <c r="AB4" s="258">
        <f t="shared" si="0"/>
        <v>71.585633050024711</v>
      </c>
      <c r="AC4" s="258">
        <f t="shared" si="0"/>
        <v>70.494644408360713</v>
      </c>
      <c r="AD4" s="258">
        <f t="shared" si="0"/>
        <v>69.07295362220114</v>
      </c>
      <c r="AE4" s="258">
        <f t="shared" si="0"/>
        <v>68.161177667368449</v>
      </c>
      <c r="AF4" s="258">
        <f t="shared" si="0"/>
        <v>67.513288795743136</v>
      </c>
      <c r="AG4" s="258">
        <f t="shared" si="0"/>
        <v>65.721949172438627</v>
      </c>
      <c r="AH4" s="258">
        <f t="shared" si="0"/>
        <v>64.825303251801998</v>
      </c>
      <c r="AI4" s="258">
        <f t="shared" si="0"/>
        <v>64.722633111042342</v>
      </c>
      <c r="AJ4" s="258">
        <f t="shared" si="0"/>
        <v>63.276074498529084</v>
      </c>
      <c r="AK4" s="258">
        <f t="shared" si="0"/>
        <v>62.364402408493596</v>
      </c>
      <c r="AL4" s="258">
        <f t="shared" si="0"/>
        <v>61.38574282171313</v>
      </c>
      <c r="AM4" s="258">
        <f t="shared" si="0"/>
        <v>60.795823623634817</v>
      </c>
      <c r="AN4" s="258">
        <f t="shared" si="0"/>
        <v>59.925728635528131</v>
      </c>
      <c r="AO4" s="258">
        <f t="shared" si="0"/>
        <v>58.77403226530636</v>
      </c>
      <c r="AP4" s="258">
        <f t="shared" si="0"/>
        <v>57.61631345236529</v>
      </c>
      <c r="AQ4" s="258">
        <f t="shared" si="0"/>
        <v>56.42526042996645</v>
      </c>
      <c r="AR4" s="258">
        <f t="shared" si="0"/>
        <v>55.61913535913483</v>
      </c>
      <c r="AS4" s="258">
        <f t="shared" si="0"/>
        <v>54.714358362582026</v>
      </c>
      <c r="AT4" s="258">
        <f t="shared" si="0"/>
        <v>53.256714889455957</v>
      </c>
      <c r="AU4" s="258">
        <f t="shared" si="0"/>
        <v>51.78826820112814</v>
      </c>
      <c r="AV4" s="258">
        <f t="shared" si="0"/>
        <v>50.438964898155724</v>
      </c>
      <c r="AW4" s="258">
        <f t="shared" si="0"/>
        <v>48.760515488994095</v>
      </c>
      <c r="AX4" s="258">
        <f t="shared" si="0"/>
        <v>46.423436954272958</v>
      </c>
      <c r="AY4" s="258">
        <f t="shared" si="0"/>
        <v>45.578227256550178</v>
      </c>
      <c r="AZ4" s="258">
        <f t="shared" si="0"/>
        <v>43.15747552050167</v>
      </c>
      <c r="BA4" s="258">
        <f t="shared" si="0"/>
        <v>36.745534470263479</v>
      </c>
    </row>
    <row r="5" spans="1:53" x14ac:dyDescent="0.25">
      <c r="A5" s="259" t="s">
        <v>2633</v>
      </c>
      <c r="B5" s="260" t="s">
        <v>2634</v>
      </c>
      <c r="C5" s="261">
        <f t="shared" si="1"/>
        <v>36.929539290033198</v>
      </c>
      <c r="D5" s="261">
        <f t="shared" si="0"/>
        <v>121.00067999999999</v>
      </c>
      <c r="E5" s="261">
        <f t="shared" si="0"/>
        <v>94.012049999999093</v>
      </c>
      <c r="F5" s="261">
        <f t="shared" si="0"/>
        <v>273.19484000000068</v>
      </c>
      <c r="G5" s="261">
        <f t="shared" si="0"/>
        <v>152.20134000000172</v>
      </c>
      <c r="H5" s="261">
        <f t="shared" si="0"/>
        <v>325.0042577008129</v>
      </c>
      <c r="I5" s="261">
        <f t="shared" si="0"/>
        <v>99.28011000000032</v>
      </c>
      <c r="J5" s="261">
        <f t="shared" si="0"/>
        <v>103.28850000000038</v>
      </c>
      <c r="K5" s="261">
        <f t="shared" si="0"/>
        <v>89.001010000000463</v>
      </c>
      <c r="L5" s="261">
        <f t="shared" si="0"/>
        <v>92.099910000001387</v>
      </c>
      <c r="M5" s="261">
        <f t="shared" si="0"/>
        <v>46.269803644811404</v>
      </c>
      <c r="N5" s="261">
        <f t="shared" si="0"/>
        <v>111.34289563753475</v>
      </c>
      <c r="O5" s="261">
        <f t="shared" si="0"/>
        <v>81.804836701435903</v>
      </c>
      <c r="P5" s="261">
        <f t="shared" si="0"/>
        <v>72.919335747703002</v>
      </c>
      <c r="Q5" s="261">
        <f t="shared" si="0"/>
        <v>51.63938688576139</v>
      </c>
      <c r="R5" s="261">
        <f t="shared" si="0"/>
        <v>47.458864462295871</v>
      </c>
      <c r="S5" s="261">
        <f t="shared" si="0"/>
        <v>46.128869103810324</v>
      </c>
      <c r="T5" s="261">
        <f t="shared" si="0"/>
        <v>51.233079450652596</v>
      </c>
      <c r="U5" s="261">
        <f t="shared" si="0"/>
        <v>47.202721058412585</v>
      </c>
      <c r="V5" s="261">
        <f t="shared" si="0"/>
        <v>47.572008919186047</v>
      </c>
      <c r="W5" s="261">
        <f t="shared" si="0"/>
        <v>46.877228932838875</v>
      </c>
      <c r="X5" s="261">
        <f t="shared" si="0"/>
        <v>45.936038671711295</v>
      </c>
      <c r="Y5" s="261">
        <f t="shared" si="0"/>
        <v>46.169003148950885</v>
      </c>
      <c r="Z5" s="261">
        <f t="shared" si="0"/>
        <v>45.085194151065338</v>
      </c>
      <c r="AA5" s="261">
        <f t="shared" si="0"/>
        <v>44.471629547730139</v>
      </c>
      <c r="AB5" s="261">
        <f t="shared" si="0"/>
        <v>43.691136140961888</v>
      </c>
      <c r="AC5" s="261">
        <f t="shared" si="0"/>
        <v>42.717263100199673</v>
      </c>
      <c r="AD5" s="261">
        <f t="shared" si="0"/>
        <v>41.824018510852696</v>
      </c>
      <c r="AE5" s="261">
        <f t="shared" si="0"/>
        <v>41.033483955310849</v>
      </c>
      <c r="AF5" s="261">
        <f t="shared" si="0"/>
        <v>40.625805378251037</v>
      </c>
      <c r="AG5" s="261">
        <f t="shared" si="0"/>
        <v>39.653455400778327</v>
      </c>
      <c r="AH5" s="261">
        <f t="shared" si="0"/>
        <v>38.834894195346791</v>
      </c>
      <c r="AI5" s="261">
        <f t="shared" si="0"/>
        <v>38.757126846571268</v>
      </c>
      <c r="AJ5" s="261">
        <f t="shared" si="0"/>
        <v>37.585108664562398</v>
      </c>
      <c r="AK5" s="261">
        <f t="shared" si="0"/>
        <v>36.980573589286251</v>
      </c>
      <c r="AL5" s="261">
        <f t="shared" si="0"/>
        <v>36.369288405589124</v>
      </c>
      <c r="AM5" s="261">
        <f t="shared" si="0"/>
        <v>35.867042554047977</v>
      </c>
      <c r="AN5" s="261">
        <f t="shared" si="0"/>
        <v>35.150130612705112</v>
      </c>
      <c r="AO5" s="261">
        <f t="shared" si="0"/>
        <v>34.246011359583122</v>
      </c>
      <c r="AP5" s="261">
        <f t="shared" si="0"/>
        <v>33.34957534245013</v>
      </c>
      <c r="AQ5" s="261">
        <f t="shared" si="0"/>
        <v>32.487020343748384</v>
      </c>
      <c r="AR5" s="261">
        <f t="shared" si="0"/>
        <v>31.808471208626738</v>
      </c>
      <c r="AS5" s="261">
        <f t="shared" si="0"/>
        <v>31.098441877399896</v>
      </c>
      <c r="AT5" s="261">
        <f t="shared" si="0"/>
        <v>29.911118082262423</v>
      </c>
      <c r="AU5" s="261">
        <f t="shared" si="0"/>
        <v>28.908181273139704</v>
      </c>
      <c r="AV5" s="261">
        <f t="shared" si="0"/>
        <v>27.843271065820115</v>
      </c>
      <c r="AW5" s="261">
        <f t="shared" si="0"/>
        <v>26.523584910097522</v>
      </c>
      <c r="AX5" s="261">
        <f t="shared" si="0"/>
        <v>25.383431737443576</v>
      </c>
      <c r="AY5" s="261">
        <f t="shared" si="0"/>
        <v>24.793813963545151</v>
      </c>
      <c r="AZ5" s="261">
        <f t="shared" si="0"/>
        <v>23.609875388030083</v>
      </c>
      <c r="BA5" s="261">
        <f t="shared" si="0"/>
        <v>19.523539996176147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0.62086299767908315</v>
      </c>
      <c r="I6" s="264">
        <f t="shared" si="0"/>
        <v>0.6</v>
      </c>
      <c r="J6" s="264">
        <f t="shared" si="0"/>
        <v>0</v>
      </c>
      <c r="K6" s="264">
        <f t="shared" si="0"/>
        <v>0.60056000000000154</v>
      </c>
      <c r="L6" s="264">
        <f t="shared" si="0"/>
        <v>0</v>
      </c>
      <c r="M6" s="264">
        <f t="shared" si="0"/>
        <v>0</v>
      </c>
      <c r="N6" s="264">
        <f t="shared" si="0"/>
        <v>0.71653768988248989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36.929539290033198</v>
      </c>
      <c r="D7" s="264">
        <f t="shared" si="0"/>
        <v>49.599999999999994</v>
      </c>
      <c r="E7" s="264">
        <f t="shared" si="0"/>
        <v>83.598969999999099</v>
      </c>
      <c r="F7" s="264">
        <f t="shared" si="0"/>
        <v>271.49481000000071</v>
      </c>
      <c r="G7" s="264">
        <f t="shared" si="0"/>
        <v>147.79881000000171</v>
      </c>
      <c r="H7" s="264">
        <f t="shared" si="0"/>
        <v>317.38301436632628</v>
      </c>
      <c r="I7" s="264">
        <f t="shared" si="0"/>
        <v>95.879650000000311</v>
      </c>
      <c r="J7" s="264">
        <f t="shared" si="0"/>
        <v>101.58871000000039</v>
      </c>
      <c r="K7" s="264">
        <f t="shared" si="0"/>
        <v>87.30043000000046</v>
      </c>
      <c r="L7" s="264">
        <f t="shared" si="0"/>
        <v>78.098730000001382</v>
      </c>
      <c r="M7" s="264">
        <f t="shared" si="0"/>
        <v>39.194611636570293</v>
      </c>
      <c r="N7" s="264">
        <f t="shared" si="0"/>
        <v>109.00245879437861</v>
      </c>
      <c r="O7" s="264">
        <f t="shared" si="0"/>
        <v>79.631173720512109</v>
      </c>
      <c r="P7" s="264">
        <f t="shared" si="0"/>
        <v>71.295797380229288</v>
      </c>
      <c r="Q7" s="264">
        <f t="shared" si="0"/>
        <v>50.563893842958841</v>
      </c>
      <c r="R7" s="264">
        <f t="shared" si="0"/>
        <v>47.458864462295871</v>
      </c>
      <c r="S7" s="264">
        <f t="shared" si="0"/>
        <v>46.128869103810324</v>
      </c>
      <c r="T7" s="264">
        <f t="shared" si="0"/>
        <v>51.233079450652596</v>
      </c>
      <c r="U7" s="264">
        <f t="shared" si="0"/>
        <v>47.202721058412585</v>
      </c>
      <c r="V7" s="264">
        <f t="shared" si="0"/>
        <v>47.572008919186047</v>
      </c>
      <c r="W7" s="264">
        <f t="shared" si="0"/>
        <v>46.877228932838875</v>
      </c>
      <c r="X7" s="264">
        <f t="shared" ref="X7:BA7" si="2">X183-X95</f>
        <v>45.936038671711295</v>
      </c>
      <c r="Y7" s="264">
        <f t="shared" si="2"/>
        <v>46.169003148950885</v>
      </c>
      <c r="Z7" s="264">
        <f t="shared" si="2"/>
        <v>45.085194151065338</v>
      </c>
      <c r="AA7" s="264">
        <f t="shared" si="2"/>
        <v>44.471629547730139</v>
      </c>
      <c r="AB7" s="264">
        <f t="shared" si="2"/>
        <v>43.691136140961888</v>
      </c>
      <c r="AC7" s="264">
        <f t="shared" si="2"/>
        <v>42.717263100199673</v>
      </c>
      <c r="AD7" s="264">
        <f t="shared" si="2"/>
        <v>41.824018510852696</v>
      </c>
      <c r="AE7" s="264">
        <f t="shared" si="2"/>
        <v>41.033483955310849</v>
      </c>
      <c r="AF7" s="264">
        <f t="shared" si="2"/>
        <v>40.625805378251037</v>
      </c>
      <c r="AG7" s="264">
        <f t="shared" si="2"/>
        <v>39.653455400778327</v>
      </c>
      <c r="AH7" s="264">
        <f t="shared" si="2"/>
        <v>38.834894195346791</v>
      </c>
      <c r="AI7" s="264">
        <f t="shared" si="2"/>
        <v>38.757126846571268</v>
      </c>
      <c r="AJ7" s="264">
        <f t="shared" si="2"/>
        <v>37.585108664562398</v>
      </c>
      <c r="AK7" s="264">
        <f t="shared" si="2"/>
        <v>36.980573589286251</v>
      </c>
      <c r="AL7" s="264">
        <f t="shared" si="2"/>
        <v>36.369288405589124</v>
      </c>
      <c r="AM7" s="264">
        <f t="shared" si="2"/>
        <v>35.867042554047977</v>
      </c>
      <c r="AN7" s="264">
        <f t="shared" si="2"/>
        <v>35.150130612705112</v>
      </c>
      <c r="AO7" s="264">
        <f t="shared" si="2"/>
        <v>34.246011359583122</v>
      </c>
      <c r="AP7" s="264">
        <f t="shared" si="2"/>
        <v>33.34957534245013</v>
      </c>
      <c r="AQ7" s="264">
        <f t="shared" si="2"/>
        <v>32.487020343748384</v>
      </c>
      <c r="AR7" s="264">
        <f t="shared" si="2"/>
        <v>31.808471208626738</v>
      </c>
      <c r="AS7" s="264">
        <f t="shared" si="2"/>
        <v>31.098441877399896</v>
      </c>
      <c r="AT7" s="264">
        <f t="shared" si="2"/>
        <v>29.911118082262423</v>
      </c>
      <c r="AU7" s="264">
        <f t="shared" si="2"/>
        <v>28.908181273139704</v>
      </c>
      <c r="AV7" s="264">
        <f t="shared" si="2"/>
        <v>27.843271065820115</v>
      </c>
      <c r="AW7" s="264">
        <f t="shared" si="2"/>
        <v>26.523584910097522</v>
      </c>
      <c r="AX7" s="264">
        <f t="shared" si="2"/>
        <v>25.383431737443576</v>
      </c>
      <c r="AY7" s="264">
        <f t="shared" si="2"/>
        <v>24.793813963545151</v>
      </c>
      <c r="AZ7" s="264">
        <f t="shared" si="2"/>
        <v>23.609875388030083</v>
      </c>
      <c r="BA7" s="264">
        <f t="shared" si="2"/>
        <v>19.523539996176147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71.400679999999994</v>
      </c>
      <c r="E8" s="264">
        <f t="shared" si="1"/>
        <v>10.413079999999999</v>
      </c>
      <c r="F8" s="264">
        <f t="shared" si="1"/>
        <v>1.7000299999999999</v>
      </c>
      <c r="G8" s="264">
        <f t="shared" si="1"/>
        <v>4.4025299999999987</v>
      </c>
      <c r="H8" s="264">
        <f t="shared" si="1"/>
        <v>7.0003803368075666</v>
      </c>
      <c r="I8" s="264">
        <f t="shared" si="1"/>
        <v>2.8004599999999997</v>
      </c>
      <c r="J8" s="264">
        <f t="shared" si="1"/>
        <v>1.6997899999999997</v>
      </c>
      <c r="K8" s="264">
        <f t="shared" si="1"/>
        <v>1.10002</v>
      </c>
      <c r="L8" s="264">
        <f t="shared" si="1"/>
        <v>14.00118</v>
      </c>
      <c r="M8" s="264">
        <f t="shared" si="1"/>
        <v>7.0751920082411166</v>
      </c>
      <c r="N8" s="264">
        <f t="shared" si="1"/>
        <v>1.6238991532736311</v>
      </c>
      <c r="O8" s="264">
        <f t="shared" si="1"/>
        <v>2.1736629809238073</v>
      </c>
      <c r="P8" s="264">
        <f t="shared" si="1"/>
        <v>1.6235383674736992</v>
      </c>
      <c r="Q8" s="264">
        <f t="shared" si="1"/>
        <v>1.0754930428025464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147.00951990173905</v>
      </c>
      <c r="D11" s="261">
        <f t="shared" si="1"/>
        <v>153.20106999999999</v>
      </c>
      <c r="E11" s="261">
        <f t="shared" si="1"/>
        <v>79.685959999999994</v>
      </c>
      <c r="F11" s="261">
        <f t="shared" si="1"/>
        <v>86.400050000000007</v>
      </c>
      <c r="G11" s="261">
        <f t="shared" si="1"/>
        <v>54.500489999999999</v>
      </c>
      <c r="H11" s="261">
        <f t="shared" si="1"/>
        <v>224.61077797725213</v>
      </c>
      <c r="I11" s="261">
        <f t="shared" si="1"/>
        <v>164.7985599999989</v>
      </c>
      <c r="J11" s="261">
        <f t="shared" si="1"/>
        <v>209.00026999999693</v>
      </c>
      <c r="K11" s="261">
        <f t="shared" si="1"/>
        <v>238.30002000000144</v>
      </c>
      <c r="L11" s="261">
        <f t="shared" si="1"/>
        <v>287.20351000000045</v>
      </c>
      <c r="M11" s="261">
        <f t="shared" si="1"/>
        <v>235.52593866437402</v>
      </c>
      <c r="N11" s="261">
        <f t="shared" si="1"/>
        <v>85.077010645949102</v>
      </c>
      <c r="O11" s="261">
        <f t="shared" si="1"/>
        <v>338.32428658254406</v>
      </c>
      <c r="P11" s="261">
        <f t="shared" si="1"/>
        <v>22.477236148774864</v>
      </c>
      <c r="Q11" s="261">
        <f t="shared" si="1"/>
        <v>19.059902550875524</v>
      </c>
      <c r="R11" s="261">
        <f t="shared" si="1"/>
        <v>17.008662669909739</v>
      </c>
      <c r="S11" s="261">
        <f t="shared" si="3"/>
        <v>16.388383941797745</v>
      </c>
      <c r="T11" s="261">
        <f t="shared" si="3"/>
        <v>17.223282441125534</v>
      </c>
      <c r="U11" s="261">
        <f t="shared" si="3"/>
        <v>16.153061778774756</v>
      </c>
      <c r="V11" s="261">
        <f t="shared" si="3"/>
        <v>16.345356831149601</v>
      </c>
      <c r="W11" s="261">
        <f t="shared" si="3"/>
        <v>16.384061916987296</v>
      </c>
      <c r="X11" s="261">
        <f t="shared" si="3"/>
        <v>16.213224391432437</v>
      </c>
      <c r="Y11" s="261">
        <f t="shared" si="3"/>
        <v>16.216988668608259</v>
      </c>
      <c r="Z11" s="261">
        <f t="shared" si="3"/>
        <v>16.092370883039873</v>
      </c>
      <c r="AA11" s="261">
        <f t="shared" si="3"/>
        <v>15.950805340972925</v>
      </c>
      <c r="AB11" s="261">
        <f t="shared" si="3"/>
        <v>15.848300827203717</v>
      </c>
      <c r="AC11" s="261">
        <f t="shared" si="3"/>
        <v>15.803014038549213</v>
      </c>
      <c r="AD11" s="261">
        <f t="shared" si="3"/>
        <v>15.523615237495459</v>
      </c>
      <c r="AE11" s="261">
        <f t="shared" si="3"/>
        <v>15.476574360607531</v>
      </c>
      <c r="AF11" s="261">
        <f t="shared" si="3"/>
        <v>15.354394903885456</v>
      </c>
      <c r="AG11" s="261">
        <f t="shared" si="3"/>
        <v>14.901638043396657</v>
      </c>
      <c r="AH11" s="261">
        <f t="shared" si="3"/>
        <v>14.863574851699589</v>
      </c>
      <c r="AI11" s="261">
        <f t="shared" si="3"/>
        <v>14.843414123018199</v>
      </c>
      <c r="AJ11" s="261">
        <f t="shared" si="3"/>
        <v>14.685972063101318</v>
      </c>
      <c r="AK11" s="261">
        <f t="shared" si="3"/>
        <v>14.505938553638046</v>
      </c>
      <c r="AL11" s="261">
        <f t="shared" si="3"/>
        <v>14.295261508337948</v>
      </c>
      <c r="AM11" s="261">
        <f t="shared" si="3"/>
        <v>14.248469154260384</v>
      </c>
      <c r="AN11" s="261">
        <f t="shared" si="3"/>
        <v>14.157774063734355</v>
      </c>
      <c r="AO11" s="261">
        <f t="shared" si="3"/>
        <v>14.014911291207266</v>
      </c>
      <c r="AP11" s="261">
        <f t="shared" si="3"/>
        <v>13.866507910931624</v>
      </c>
      <c r="AQ11" s="261">
        <f t="shared" si="3"/>
        <v>13.678354920151781</v>
      </c>
      <c r="AR11" s="261">
        <f t="shared" si="3"/>
        <v>13.60867757377142</v>
      </c>
      <c r="AS11" s="261">
        <f t="shared" si="3"/>
        <v>13.497888140905268</v>
      </c>
      <c r="AT11" s="261">
        <f t="shared" si="3"/>
        <v>13.343777193926577</v>
      </c>
      <c r="AU11" s="261">
        <f t="shared" si="3"/>
        <v>13.075739037004926</v>
      </c>
      <c r="AV11" s="261">
        <f t="shared" si="3"/>
        <v>12.91639835278859</v>
      </c>
      <c r="AW11" s="261">
        <f t="shared" si="3"/>
        <v>12.710713117525795</v>
      </c>
      <c r="AX11" s="261">
        <f t="shared" si="3"/>
        <v>12.021197190780981</v>
      </c>
      <c r="AY11" s="261">
        <f t="shared" si="3"/>
        <v>11.877433420390982</v>
      </c>
      <c r="AZ11" s="261">
        <f t="shared" si="3"/>
        <v>11.166171013742579</v>
      </c>
      <c r="BA11" s="261">
        <f t="shared" si="3"/>
        <v>9.8354948794138775</v>
      </c>
    </row>
    <row r="12" spans="1:53" x14ac:dyDescent="0.25">
      <c r="A12" s="262" t="s">
        <v>2646</v>
      </c>
      <c r="B12" s="263" t="s">
        <v>2647</v>
      </c>
      <c r="C12" s="264">
        <f>C188-C100</f>
        <v>147.00951990173905</v>
      </c>
      <c r="D12" s="264">
        <f t="shared" si="1"/>
        <v>153.20106999999999</v>
      </c>
      <c r="E12" s="264">
        <f t="shared" si="1"/>
        <v>79.685959999999994</v>
      </c>
      <c r="F12" s="264">
        <f t="shared" si="1"/>
        <v>86.400050000000007</v>
      </c>
      <c r="G12" s="264">
        <f t="shared" si="1"/>
        <v>54.500489999999999</v>
      </c>
      <c r="H12" s="264">
        <f t="shared" si="1"/>
        <v>224.61077797725213</v>
      </c>
      <c r="I12" s="264">
        <f t="shared" si="1"/>
        <v>164.7985599999989</v>
      </c>
      <c r="J12" s="264">
        <f t="shared" si="1"/>
        <v>209.00026999999693</v>
      </c>
      <c r="K12" s="264">
        <f t="shared" si="1"/>
        <v>238.30002000000144</v>
      </c>
      <c r="L12" s="264">
        <f t="shared" si="1"/>
        <v>287.20351000000045</v>
      </c>
      <c r="M12" s="264">
        <f t="shared" si="1"/>
        <v>235.52593866437402</v>
      </c>
      <c r="N12" s="264">
        <f t="shared" si="1"/>
        <v>85.077010645949102</v>
      </c>
      <c r="O12" s="264">
        <f t="shared" si="1"/>
        <v>338.32428658254406</v>
      </c>
      <c r="P12" s="264">
        <f t="shared" si="1"/>
        <v>22.477236148774864</v>
      </c>
      <c r="Q12" s="264">
        <f t="shared" si="1"/>
        <v>19.059902550875524</v>
      </c>
      <c r="R12" s="264">
        <f t="shared" si="1"/>
        <v>17.008662669909739</v>
      </c>
      <c r="S12" s="264">
        <f t="shared" si="3"/>
        <v>16.388383941797745</v>
      </c>
      <c r="T12" s="264">
        <f t="shared" si="3"/>
        <v>17.223282441125534</v>
      </c>
      <c r="U12" s="264">
        <f t="shared" si="3"/>
        <v>16.153061778774756</v>
      </c>
      <c r="V12" s="264">
        <f t="shared" si="3"/>
        <v>16.345356831149601</v>
      </c>
      <c r="W12" s="264">
        <f t="shared" si="3"/>
        <v>16.384061916987296</v>
      </c>
      <c r="X12" s="264">
        <f t="shared" si="3"/>
        <v>16.213224391432437</v>
      </c>
      <c r="Y12" s="264">
        <f t="shared" si="3"/>
        <v>16.216988668608259</v>
      </c>
      <c r="Z12" s="264">
        <f t="shared" si="3"/>
        <v>16.092370883039873</v>
      </c>
      <c r="AA12" s="264">
        <f t="shared" si="3"/>
        <v>15.950805340972925</v>
      </c>
      <c r="AB12" s="264">
        <f t="shared" si="3"/>
        <v>15.848300827203717</v>
      </c>
      <c r="AC12" s="264">
        <f t="shared" si="3"/>
        <v>15.803014038549213</v>
      </c>
      <c r="AD12" s="264">
        <f t="shared" si="3"/>
        <v>15.523615237495459</v>
      </c>
      <c r="AE12" s="264">
        <f t="shared" si="3"/>
        <v>15.476574360607531</v>
      </c>
      <c r="AF12" s="264">
        <f t="shared" si="3"/>
        <v>15.354394903885456</v>
      </c>
      <c r="AG12" s="264">
        <f t="shared" si="3"/>
        <v>14.901638043396657</v>
      </c>
      <c r="AH12" s="264">
        <f t="shared" si="3"/>
        <v>14.863574851699589</v>
      </c>
      <c r="AI12" s="264">
        <f t="shared" si="3"/>
        <v>14.843414123018199</v>
      </c>
      <c r="AJ12" s="264">
        <f t="shared" si="3"/>
        <v>14.685972063101318</v>
      </c>
      <c r="AK12" s="264">
        <f t="shared" si="3"/>
        <v>14.505938553638046</v>
      </c>
      <c r="AL12" s="264">
        <f t="shared" si="3"/>
        <v>14.295261508337948</v>
      </c>
      <c r="AM12" s="264">
        <f t="shared" si="3"/>
        <v>14.248469154260384</v>
      </c>
      <c r="AN12" s="264">
        <f t="shared" si="3"/>
        <v>14.157774063734355</v>
      </c>
      <c r="AO12" s="264">
        <f t="shared" si="3"/>
        <v>14.014911291207266</v>
      </c>
      <c r="AP12" s="264">
        <f t="shared" si="3"/>
        <v>13.866507910931624</v>
      </c>
      <c r="AQ12" s="264">
        <f t="shared" si="3"/>
        <v>13.678354920151781</v>
      </c>
      <c r="AR12" s="264">
        <f t="shared" si="3"/>
        <v>13.60867757377142</v>
      </c>
      <c r="AS12" s="264">
        <f t="shared" si="3"/>
        <v>13.497888140905268</v>
      </c>
      <c r="AT12" s="264">
        <f t="shared" si="3"/>
        <v>13.343777193926577</v>
      </c>
      <c r="AU12" s="264">
        <f t="shared" si="3"/>
        <v>13.075739037004926</v>
      </c>
      <c r="AV12" s="264">
        <f t="shared" si="3"/>
        <v>12.91639835278859</v>
      </c>
      <c r="AW12" s="264">
        <f t="shared" si="3"/>
        <v>12.710713117525795</v>
      </c>
      <c r="AX12" s="264">
        <f t="shared" si="3"/>
        <v>12.021197190780981</v>
      </c>
      <c r="AY12" s="264">
        <f t="shared" si="3"/>
        <v>11.877433420390982</v>
      </c>
      <c r="AZ12" s="264">
        <f t="shared" si="3"/>
        <v>11.166171013742579</v>
      </c>
      <c r="BA12" s="264">
        <f t="shared" si="3"/>
        <v>9.8354948794138775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5.3999999999999995</v>
      </c>
      <c r="J14" s="261">
        <f t="shared" si="1"/>
        <v>2.6999999999999997</v>
      </c>
      <c r="K14" s="261">
        <f t="shared" si="1"/>
        <v>4.5</v>
      </c>
      <c r="L14" s="261">
        <f t="shared" si="1"/>
        <v>0</v>
      </c>
      <c r="M14" s="261">
        <f t="shared" si="1"/>
        <v>72.035922422852792</v>
      </c>
      <c r="N14" s="261">
        <f t="shared" si="1"/>
        <v>16.217636381006997</v>
      </c>
      <c r="O14" s="261">
        <f t="shared" si="1"/>
        <v>9.004490302856599</v>
      </c>
      <c r="P14" s="261">
        <f t="shared" si="1"/>
        <v>9.0026530267286926</v>
      </c>
      <c r="Q14" s="261">
        <f t="shared" si="1"/>
        <v>10.7958345275628</v>
      </c>
      <c r="R14" s="261">
        <f t="shared" si="1"/>
        <v>13.515919398218701</v>
      </c>
      <c r="S14" s="261">
        <f t="shared" si="3"/>
        <v>13.02301543179323</v>
      </c>
      <c r="T14" s="261">
        <f t="shared" si="3"/>
        <v>13.686466817807933</v>
      </c>
      <c r="U14" s="261">
        <f t="shared" si="3"/>
        <v>12.328098235128154</v>
      </c>
      <c r="V14" s="261">
        <f t="shared" si="3"/>
        <v>12.469066628463885</v>
      </c>
      <c r="W14" s="261">
        <f t="shared" si="3"/>
        <v>12.492598866562856</v>
      </c>
      <c r="X14" s="261">
        <f t="shared" si="3"/>
        <v>12.333819997130039</v>
      </c>
      <c r="Y14" s="261">
        <f t="shared" si="3"/>
        <v>12.340998392958999</v>
      </c>
      <c r="Z14" s="261">
        <f t="shared" si="3"/>
        <v>12.247943897813888</v>
      </c>
      <c r="AA14" s="261">
        <f t="shared" si="3"/>
        <v>12.133762677429058</v>
      </c>
      <c r="AB14" s="261">
        <f t="shared" si="3"/>
        <v>12.046196081859097</v>
      </c>
      <c r="AC14" s="261">
        <f t="shared" si="3"/>
        <v>11.974367269611829</v>
      </c>
      <c r="AD14" s="261">
        <f t="shared" si="3"/>
        <v>11.725319873853003</v>
      </c>
      <c r="AE14" s="261">
        <f t="shared" si="3"/>
        <v>11.651119351450074</v>
      </c>
      <c r="AF14" s="261">
        <f t="shared" si="3"/>
        <v>11.533088513606637</v>
      </c>
      <c r="AG14" s="261">
        <f t="shared" si="3"/>
        <v>11.166855728263636</v>
      </c>
      <c r="AH14" s="261">
        <f t="shared" si="3"/>
        <v>11.126834204755614</v>
      </c>
      <c r="AI14" s="261">
        <f t="shared" si="3"/>
        <v>11.122092141452864</v>
      </c>
      <c r="AJ14" s="261">
        <f t="shared" si="3"/>
        <v>11.004993770865367</v>
      </c>
      <c r="AK14" s="261">
        <f t="shared" si="3"/>
        <v>10.877890265569294</v>
      </c>
      <c r="AL14" s="261">
        <f t="shared" si="3"/>
        <v>10.721192907786062</v>
      </c>
      <c r="AM14" s="261">
        <f t="shared" si="3"/>
        <v>10.680311915326465</v>
      </c>
      <c r="AN14" s="261">
        <f t="shared" si="3"/>
        <v>10.617823959088669</v>
      </c>
      <c r="AO14" s="261">
        <f t="shared" si="3"/>
        <v>10.513109614515967</v>
      </c>
      <c r="AP14" s="261">
        <f t="shared" si="3"/>
        <v>10.400230198983531</v>
      </c>
      <c r="AQ14" s="261">
        <f t="shared" si="3"/>
        <v>10.259885166066276</v>
      </c>
      <c r="AR14" s="261">
        <f t="shared" si="3"/>
        <v>10.201986576736669</v>
      </c>
      <c r="AS14" s="261">
        <f t="shared" si="3"/>
        <v>10.11802834427686</v>
      </c>
      <c r="AT14" s="261">
        <f t="shared" si="3"/>
        <v>10.001819613266958</v>
      </c>
      <c r="AU14" s="261">
        <f t="shared" si="3"/>
        <v>9.8043478909835056</v>
      </c>
      <c r="AV14" s="261">
        <f t="shared" si="3"/>
        <v>9.6792954795470187</v>
      </c>
      <c r="AW14" s="261">
        <f t="shared" si="3"/>
        <v>9.5262174613707824</v>
      </c>
      <c r="AX14" s="261">
        <f t="shared" si="3"/>
        <v>9.018808026048406</v>
      </c>
      <c r="AY14" s="261">
        <f t="shared" si="3"/>
        <v>8.9069798726140466</v>
      </c>
      <c r="AZ14" s="261">
        <f t="shared" si="3"/>
        <v>8.3814291187290113</v>
      </c>
      <c r="BA14" s="261">
        <f t="shared" si="3"/>
        <v>7.3864995946734506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16.14613147202358</v>
      </c>
      <c r="D21" s="255">
        <f t="shared" si="6"/>
        <v>23.900560000000002</v>
      </c>
      <c r="E21" s="255">
        <f t="shared" si="6"/>
        <v>79.411280000000005</v>
      </c>
      <c r="F21" s="255">
        <f t="shared" si="6"/>
        <v>60.443759999999955</v>
      </c>
      <c r="G21" s="255">
        <f t="shared" si="6"/>
        <v>33.996699999999898</v>
      </c>
      <c r="H21" s="255">
        <f t="shared" si="6"/>
        <v>27.394259135402752</v>
      </c>
      <c r="I21" s="255">
        <f t="shared" si="6"/>
        <v>2.0002500000000509</v>
      </c>
      <c r="J21" s="255">
        <f t="shared" si="6"/>
        <v>23.000389999999747</v>
      </c>
      <c r="K21" s="255">
        <f t="shared" si="6"/>
        <v>1.0001300000003539</v>
      </c>
      <c r="L21" s="255">
        <f t="shared" si="6"/>
        <v>2.1000500000000102</v>
      </c>
      <c r="M21" s="255">
        <f t="shared" si="6"/>
        <v>1.0246398310485307</v>
      </c>
      <c r="N21" s="255">
        <f t="shared" si="6"/>
        <v>1.0150162917477488</v>
      </c>
      <c r="O21" s="255">
        <f t="shared" si="6"/>
        <v>1.0150950606667948</v>
      </c>
      <c r="P21" s="255">
        <f t="shared" si="6"/>
        <v>1.0151352704137087</v>
      </c>
      <c r="Q21" s="255">
        <f t="shared" si="6"/>
        <v>1.01517653411509</v>
      </c>
      <c r="R21" s="255">
        <f t="shared" si="6"/>
        <v>1.0149663558284301</v>
      </c>
      <c r="S21" s="255">
        <f t="shared" si="6"/>
        <v>1.1226909733726891</v>
      </c>
      <c r="T21" s="255">
        <f t="shared" si="6"/>
        <v>1.1208647769554485</v>
      </c>
      <c r="U21" s="255">
        <f t="shared" si="6"/>
        <v>1.2058169471738212</v>
      </c>
      <c r="V21" s="255">
        <f t="shared" si="6"/>
        <v>1.2151169196603804</v>
      </c>
      <c r="W21" s="255">
        <f t="shared" si="6"/>
        <v>1.1706419066414921</v>
      </c>
      <c r="X21" s="255">
        <f t="shared" si="6"/>
        <v>1.1126947150487028</v>
      </c>
      <c r="Y21" s="255">
        <f t="shared" si="6"/>
        <v>1.1658600953706713</v>
      </c>
      <c r="Z21" s="255">
        <f t="shared" si="6"/>
        <v>1.1472112468413367</v>
      </c>
      <c r="AA21" s="255">
        <f t="shared" si="6"/>
        <v>1.1237977337846816</v>
      </c>
      <c r="AB21" s="255">
        <f t="shared" si="6"/>
        <v>1.0846730166457723</v>
      </c>
      <c r="AC21" s="255">
        <f t="shared" si="6"/>
        <v>1.0512326189888617</v>
      </c>
      <c r="AD21" s="255">
        <f t="shared" si="6"/>
        <v>1.0183470410799338</v>
      </c>
      <c r="AE21" s="255">
        <f t="shared" si="6"/>
        <v>0.99121215419862396</v>
      </c>
      <c r="AF21" s="255">
        <f t="shared" si="6"/>
        <v>1.002213190161406</v>
      </c>
      <c r="AG21" s="255">
        <f t="shared" si="6"/>
        <v>1.003479199799767</v>
      </c>
      <c r="AH21" s="255">
        <f t="shared" si="6"/>
        <v>0.99127722355165759</v>
      </c>
      <c r="AI21" s="255">
        <f t="shared" si="6"/>
        <v>1.0359356205589636</v>
      </c>
      <c r="AJ21" s="255">
        <f t="shared" si="6"/>
        <v>1.0597580825560977</v>
      </c>
      <c r="AK21" s="255">
        <f t="shared" si="6"/>
        <v>1.1004044149198264</v>
      </c>
      <c r="AL21" s="255">
        <f t="shared" si="6"/>
        <v>1.108544751294448</v>
      </c>
      <c r="AM21" s="255">
        <f t="shared" si="6"/>
        <v>1.1001502633144793</v>
      </c>
      <c r="AN21" s="255">
        <f t="shared" si="6"/>
        <v>1.127887368194388</v>
      </c>
      <c r="AO21" s="255">
        <f t="shared" si="6"/>
        <v>1.1412413619509172</v>
      </c>
      <c r="AP21" s="255">
        <f t="shared" si="6"/>
        <v>1.1430725738726719</v>
      </c>
      <c r="AQ21" s="255">
        <f t="shared" si="6"/>
        <v>1.1476720471122068</v>
      </c>
      <c r="AR21" s="255">
        <f t="shared" si="6"/>
        <v>1.1398847927286726</v>
      </c>
      <c r="AS21" s="255">
        <f t="shared" si="6"/>
        <v>1.1430211441075004</v>
      </c>
      <c r="AT21" s="255">
        <f t="shared" si="6"/>
        <v>1.1436097423690277</v>
      </c>
      <c r="AU21" s="255">
        <f t="shared" si="6"/>
        <v>1.1505555542949346</v>
      </c>
      <c r="AV21" s="255">
        <f t="shared" si="6"/>
        <v>1.1315237650723324</v>
      </c>
      <c r="AW21" s="255">
        <f t="shared" si="6"/>
        <v>1.1187244624431356</v>
      </c>
      <c r="AX21" s="255">
        <f t="shared" si="6"/>
        <v>1.1403639181716279</v>
      </c>
      <c r="AY21" s="255">
        <f t="shared" si="6"/>
        <v>1.1221568957308692</v>
      </c>
      <c r="AZ21" s="255">
        <f t="shared" si="6"/>
        <v>1.1332390239525594</v>
      </c>
      <c r="BA21" s="255">
        <f t="shared" si="6"/>
        <v>1.1305651208386838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16.14613147202358</v>
      </c>
      <c r="D30" s="258">
        <f t="shared" si="8"/>
        <v>23.900560000000002</v>
      </c>
      <c r="E30" s="258">
        <f t="shared" si="8"/>
        <v>79.411280000000005</v>
      </c>
      <c r="F30" s="258">
        <f t="shared" si="8"/>
        <v>60.443759999999955</v>
      </c>
      <c r="G30" s="258">
        <f t="shared" si="8"/>
        <v>33.996699999999898</v>
      </c>
      <c r="H30" s="258">
        <f t="shared" si="8"/>
        <v>27.394259135402752</v>
      </c>
      <c r="I30" s="258">
        <f t="shared" si="8"/>
        <v>2.0002500000000509</v>
      </c>
      <c r="J30" s="258">
        <f t="shared" si="8"/>
        <v>23.000389999999747</v>
      </c>
      <c r="K30" s="258">
        <f t="shared" si="8"/>
        <v>1.0001300000003539</v>
      </c>
      <c r="L30" s="258">
        <f t="shared" si="8"/>
        <v>2.1000500000000102</v>
      </c>
      <c r="M30" s="258">
        <f t="shared" si="8"/>
        <v>1.0246398310485307</v>
      </c>
      <c r="N30" s="258">
        <f t="shared" si="8"/>
        <v>1.0150162917477488</v>
      </c>
      <c r="O30" s="258">
        <f t="shared" si="8"/>
        <v>1.0150950606667948</v>
      </c>
      <c r="P30" s="258">
        <f t="shared" si="8"/>
        <v>1.0151352704137087</v>
      </c>
      <c r="Q30" s="258">
        <f t="shared" si="8"/>
        <v>1.01517653411509</v>
      </c>
      <c r="R30" s="258">
        <f t="shared" si="8"/>
        <v>1.0149663558284301</v>
      </c>
      <c r="S30" s="258">
        <f t="shared" si="8"/>
        <v>1.1226909733726891</v>
      </c>
      <c r="T30" s="258">
        <f t="shared" si="8"/>
        <v>1.1208647769554485</v>
      </c>
      <c r="U30" s="258">
        <f t="shared" si="8"/>
        <v>1.2058169471738212</v>
      </c>
      <c r="V30" s="258">
        <f t="shared" si="8"/>
        <v>1.2151169196603804</v>
      </c>
      <c r="W30" s="258">
        <f t="shared" si="8"/>
        <v>1.1706419066414921</v>
      </c>
      <c r="X30" s="258">
        <f t="shared" si="8"/>
        <v>1.1126947150487028</v>
      </c>
      <c r="Y30" s="258">
        <f t="shared" si="8"/>
        <v>1.1658600953706713</v>
      </c>
      <c r="Z30" s="258">
        <f t="shared" si="8"/>
        <v>1.1472112468413367</v>
      </c>
      <c r="AA30" s="258">
        <f t="shared" si="8"/>
        <v>1.1237977337846816</v>
      </c>
      <c r="AB30" s="258">
        <f t="shared" si="8"/>
        <v>1.0846730166457723</v>
      </c>
      <c r="AC30" s="258">
        <f t="shared" si="8"/>
        <v>1.0512326189888617</v>
      </c>
      <c r="AD30" s="258">
        <f t="shared" si="8"/>
        <v>1.0183470410799338</v>
      </c>
      <c r="AE30" s="258">
        <f t="shared" si="8"/>
        <v>0.99121215419862396</v>
      </c>
      <c r="AF30" s="258">
        <f t="shared" si="8"/>
        <v>1.002213190161406</v>
      </c>
      <c r="AG30" s="258">
        <f t="shared" si="8"/>
        <v>1.003479199799767</v>
      </c>
      <c r="AH30" s="258">
        <f t="shared" si="8"/>
        <v>0.99127722355165759</v>
      </c>
      <c r="AI30" s="258">
        <f t="shared" si="8"/>
        <v>1.0359356205589636</v>
      </c>
      <c r="AJ30" s="258">
        <f t="shared" si="8"/>
        <v>1.0597580825560977</v>
      </c>
      <c r="AK30" s="258">
        <f t="shared" si="8"/>
        <v>1.1004044149198264</v>
      </c>
      <c r="AL30" s="258">
        <f t="shared" si="8"/>
        <v>1.108544751294448</v>
      </c>
      <c r="AM30" s="258">
        <f t="shared" si="8"/>
        <v>1.1001502633144793</v>
      </c>
      <c r="AN30" s="258">
        <f t="shared" si="8"/>
        <v>1.127887368194388</v>
      </c>
      <c r="AO30" s="258">
        <f t="shared" si="8"/>
        <v>1.1412413619509172</v>
      </c>
      <c r="AP30" s="258">
        <f t="shared" si="8"/>
        <v>1.1430725738726719</v>
      </c>
      <c r="AQ30" s="258">
        <f t="shared" si="8"/>
        <v>1.1476720471122068</v>
      </c>
      <c r="AR30" s="258">
        <f t="shared" si="8"/>
        <v>1.1398847927286726</v>
      </c>
      <c r="AS30" s="258">
        <f t="shared" si="8"/>
        <v>1.1430211441075004</v>
      </c>
      <c r="AT30" s="258">
        <f t="shared" si="8"/>
        <v>1.1436097423690277</v>
      </c>
      <c r="AU30" s="258">
        <f t="shared" si="8"/>
        <v>1.1505555542949346</v>
      </c>
      <c r="AV30" s="258">
        <f t="shared" si="8"/>
        <v>1.1315237650723324</v>
      </c>
      <c r="AW30" s="258">
        <f t="shared" si="8"/>
        <v>1.1187244624431356</v>
      </c>
      <c r="AX30" s="258">
        <f t="shared" si="8"/>
        <v>1.1403639181716279</v>
      </c>
      <c r="AY30" s="258">
        <f t="shared" si="8"/>
        <v>1.1221568957308692</v>
      </c>
      <c r="AZ30" s="258">
        <f t="shared" si="8"/>
        <v>1.1332390239525594</v>
      </c>
      <c r="BA30" s="258">
        <f t="shared" si="8"/>
        <v>1.1305651208386838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45.006390000000003</v>
      </c>
      <c r="F34" s="261">
        <f t="shared" si="9"/>
        <v>47.195619999999955</v>
      </c>
      <c r="G34" s="261">
        <f t="shared" si="9"/>
        <v>32.996799999999894</v>
      </c>
      <c r="H34" s="261">
        <f t="shared" si="9"/>
        <v>26.367272960317905</v>
      </c>
      <c r="I34" s="261">
        <f t="shared" si="9"/>
        <v>0</v>
      </c>
      <c r="J34" s="261">
        <f t="shared" si="9"/>
        <v>22.000369999999744</v>
      </c>
      <c r="K34" s="261">
        <f t="shared" si="9"/>
        <v>0</v>
      </c>
      <c r="L34" s="261">
        <f t="shared" si="9"/>
        <v>1.1000500000000102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3.1288812458202004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3.0812609264995512</v>
      </c>
      <c r="D43" s="261">
        <f t="shared" si="10"/>
        <v>1.0017499999999999</v>
      </c>
      <c r="E43" s="261">
        <f t="shared" si="10"/>
        <v>0</v>
      </c>
      <c r="F43" s="261">
        <f t="shared" si="10"/>
        <v>1.0341299999999998</v>
      </c>
      <c r="G43" s="261">
        <f t="shared" si="10"/>
        <v>0.9998999999999999</v>
      </c>
      <c r="H43" s="261">
        <f t="shared" si="10"/>
        <v>1.0269861750848508</v>
      </c>
      <c r="I43" s="261">
        <f t="shared" si="10"/>
        <v>2.0002500000000509</v>
      </c>
      <c r="J43" s="261">
        <f t="shared" si="10"/>
        <v>1.0000199999999999</v>
      </c>
      <c r="K43" s="261">
        <f t="shared" si="10"/>
        <v>1.0001300000003539</v>
      </c>
      <c r="L43" s="261">
        <f t="shared" si="10"/>
        <v>1</v>
      </c>
      <c r="M43" s="261">
        <f t="shared" si="10"/>
        <v>1.0246398310485307</v>
      </c>
      <c r="N43" s="261">
        <f t="shared" si="10"/>
        <v>1.0150162917477488</v>
      </c>
      <c r="O43" s="261">
        <f t="shared" si="10"/>
        <v>1.0150950606667948</v>
      </c>
      <c r="P43" s="261">
        <f t="shared" si="10"/>
        <v>1.0151352704137087</v>
      </c>
      <c r="Q43" s="261">
        <f t="shared" si="10"/>
        <v>1.01517653411509</v>
      </c>
      <c r="R43" s="261">
        <f t="shared" si="10"/>
        <v>1.0149663558284301</v>
      </c>
      <c r="S43" s="261">
        <f t="shared" si="10"/>
        <v>1.1226909733726891</v>
      </c>
      <c r="T43" s="261">
        <f t="shared" si="10"/>
        <v>1.1208647769554485</v>
      </c>
      <c r="U43" s="261">
        <f t="shared" si="10"/>
        <v>1.2058169471738212</v>
      </c>
      <c r="V43" s="261">
        <f t="shared" si="10"/>
        <v>1.2151169196603804</v>
      </c>
      <c r="W43" s="261">
        <f t="shared" si="10"/>
        <v>1.1706419066414921</v>
      </c>
      <c r="X43" s="261">
        <f t="shared" si="10"/>
        <v>1.1126947150487028</v>
      </c>
      <c r="Y43" s="261">
        <f t="shared" si="10"/>
        <v>1.1658600953706713</v>
      </c>
      <c r="Z43" s="261">
        <f t="shared" si="10"/>
        <v>1.1472112468413367</v>
      </c>
      <c r="AA43" s="261">
        <f t="shared" si="10"/>
        <v>1.1237977337846816</v>
      </c>
      <c r="AB43" s="261">
        <f t="shared" si="10"/>
        <v>1.0846730166457723</v>
      </c>
      <c r="AC43" s="261">
        <f t="shared" si="10"/>
        <v>1.0512326189888617</v>
      </c>
      <c r="AD43" s="261">
        <f t="shared" si="10"/>
        <v>1.0183470410799338</v>
      </c>
      <c r="AE43" s="261">
        <f t="shared" si="10"/>
        <v>0.99121215419862396</v>
      </c>
      <c r="AF43" s="261">
        <f t="shared" si="10"/>
        <v>1.002213190161406</v>
      </c>
      <c r="AG43" s="261">
        <f t="shared" si="10"/>
        <v>1.003479199799767</v>
      </c>
      <c r="AH43" s="261">
        <f t="shared" si="10"/>
        <v>0.99127722355165759</v>
      </c>
      <c r="AI43" s="261">
        <f t="shared" si="10"/>
        <v>1.0359356205589636</v>
      </c>
      <c r="AJ43" s="261">
        <f t="shared" si="10"/>
        <v>1.0597580825560977</v>
      </c>
      <c r="AK43" s="261">
        <f t="shared" si="10"/>
        <v>1.1004044149198264</v>
      </c>
      <c r="AL43" s="261">
        <f t="shared" si="10"/>
        <v>1.108544751294448</v>
      </c>
      <c r="AM43" s="261">
        <f t="shared" si="10"/>
        <v>1.1001502633144793</v>
      </c>
      <c r="AN43" s="261">
        <f t="shared" si="10"/>
        <v>1.127887368194388</v>
      </c>
      <c r="AO43" s="261">
        <f t="shared" si="10"/>
        <v>1.1412413619509172</v>
      </c>
      <c r="AP43" s="261">
        <f t="shared" si="10"/>
        <v>1.1430725738726719</v>
      </c>
      <c r="AQ43" s="261">
        <f t="shared" si="10"/>
        <v>1.1476720471122068</v>
      </c>
      <c r="AR43" s="261">
        <f t="shared" si="10"/>
        <v>1.1398847927286726</v>
      </c>
      <c r="AS43" s="261">
        <f t="shared" si="10"/>
        <v>1.1430211441075004</v>
      </c>
      <c r="AT43" s="261">
        <f t="shared" si="10"/>
        <v>1.1436097423690277</v>
      </c>
      <c r="AU43" s="261">
        <f t="shared" si="10"/>
        <v>1.1505555542949346</v>
      </c>
      <c r="AV43" s="261">
        <f t="shared" si="10"/>
        <v>1.1315237650723324</v>
      </c>
      <c r="AW43" s="261">
        <f t="shared" si="10"/>
        <v>1.1187244624431356</v>
      </c>
      <c r="AX43" s="261">
        <f t="shared" si="10"/>
        <v>1.1403639181716279</v>
      </c>
      <c r="AY43" s="261">
        <f t="shared" si="10"/>
        <v>1.1221568957308692</v>
      </c>
      <c r="AZ43" s="261">
        <f t="shared" si="10"/>
        <v>1.1332390239525594</v>
      </c>
      <c r="BA43" s="261">
        <f t="shared" si="10"/>
        <v>1.1305651208386838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9.9359892997038308</v>
      </c>
      <c r="D45" s="261">
        <f t="shared" si="11"/>
        <v>22.898810000000001</v>
      </c>
      <c r="E45" s="261">
        <f t="shared" si="11"/>
        <v>34.404890000000009</v>
      </c>
      <c r="F45" s="261">
        <f t="shared" si="11"/>
        <v>12.21401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9.9359892997038308</v>
      </c>
      <c r="D49" s="264">
        <f t="shared" si="12"/>
        <v>22.898810000000001</v>
      </c>
      <c r="E49" s="264">
        <f t="shared" si="12"/>
        <v>34.404890000000009</v>
      </c>
      <c r="F49" s="264">
        <f t="shared" si="12"/>
        <v>12.21401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4178.0070155482144</v>
      </c>
      <c r="D52" s="255">
        <f t="shared" si="12"/>
        <v>3911.5756199999996</v>
      </c>
      <c r="E52" s="255">
        <f t="shared" si="12"/>
        <v>4006.9202799999985</v>
      </c>
      <c r="F52" s="255">
        <f t="shared" si="12"/>
        <v>3492.4695200000006</v>
      </c>
      <c r="G52" s="255">
        <f t="shared" si="12"/>
        <v>3742.7658899999997</v>
      </c>
      <c r="H52" s="255">
        <f t="shared" si="12"/>
        <v>3541.7249956416936</v>
      </c>
      <c r="I52" s="255">
        <f t="shared" si="12"/>
        <v>3669.7695800000006</v>
      </c>
      <c r="J52" s="255">
        <f t="shared" si="12"/>
        <v>3710.8946700000006</v>
      </c>
      <c r="K52" s="255">
        <f t="shared" si="12"/>
        <v>3641.6066799999999</v>
      </c>
      <c r="L52" s="255">
        <f t="shared" si="12"/>
        <v>2694.0689600000001</v>
      </c>
      <c r="M52" s="255">
        <f t="shared" si="12"/>
        <v>3195.7567186659289</v>
      </c>
      <c r="N52" s="255">
        <f t="shared" si="12"/>
        <v>3117.7269393960473</v>
      </c>
      <c r="O52" s="255">
        <f t="shared" si="12"/>
        <v>2973.8469460909691</v>
      </c>
      <c r="P52" s="255">
        <f t="shared" si="12"/>
        <v>2976.7090449049674</v>
      </c>
      <c r="Q52" s="255">
        <f t="shared" si="12"/>
        <v>2908.6162857127356</v>
      </c>
      <c r="R52" s="255">
        <f t="shared" si="12"/>
        <v>2834.0440843559877</v>
      </c>
      <c r="S52" s="255">
        <f t="shared" si="12"/>
        <v>2785.792459062749</v>
      </c>
      <c r="T52" s="255">
        <f t="shared" si="12"/>
        <v>2897.6568717618788</v>
      </c>
      <c r="U52" s="255">
        <f t="shared" si="12"/>
        <v>2654.0108912813662</v>
      </c>
      <c r="V52" s="255">
        <f t="shared" si="12"/>
        <v>2566.5169732446957</v>
      </c>
      <c r="W52" s="255">
        <f t="shared" si="12"/>
        <v>2497.3316056567269</v>
      </c>
      <c r="X52" s="255">
        <f t="shared" si="12"/>
        <v>2496.3011932012778</v>
      </c>
      <c r="Y52" s="255">
        <f t="shared" si="12"/>
        <v>2417.2039803844173</v>
      </c>
      <c r="Z52" s="255">
        <f t="shared" si="12"/>
        <v>2344.5646153856937</v>
      </c>
      <c r="AA52" s="255">
        <f t="shared" si="12"/>
        <v>2317.8246751431161</v>
      </c>
      <c r="AB52" s="255">
        <f t="shared" si="12"/>
        <v>2312.6860429557628</v>
      </c>
      <c r="AC52" s="255">
        <f t="shared" si="12"/>
        <v>2309.0827324233483</v>
      </c>
      <c r="AD52" s="255">
        <f t="shared" si="12"/>
        <v>2302.8039603245347</v>
      </c>
      <c r="AE52" s="255">
        <f t="shared" si="12"/>
        <v>2298.803054592262</v>
      </c>
      <c r="AF52" s="255">
        <f t="shared" si="12"/>
        <v>2257.9980318230764</v>
      </c>
      <c r="AG52" s="255">
        <f t="shared" si="12"/>
        <v>2197.0359584951152</v>
      </c>
      <c r="AH52" s="255">
        <f t="shared" si="12"/>
        <v>2172.2707920372104</v>
      </c>
      <c r="AI52" s="255">
        <f t="shared" si="12"/>
        <v>2092.4338584878924</v>
      </c>
      <c r="AJ52" s="255">
        <f t="shared" si="12"/>
        <v>2012.0312436046472</v>
      </c>
      <c r="AK52" s="255">
        <f t="shared" si="12"/>
        <v>1935.9901950658189</v>
      </c>
      <c r="AL52" s="255">
        <f t="shared" si="12"/>
        <v>1878.4382993220345</v>
      </c>
      <c r="AM52" s="255">
        <f t="shared" si="12"/>
        <v>1857.1690606465638</v>
      </c>
      <c r="AN52" s="255">
        <f t="shared" si="12"/>
        <v>1806.1840768107988</v>
      </c>
      <c r="AO52" s="255">
        <f t="shared" si="12"/>
        <v>1752.0912800087781</v>
      </c>
      <c r="AP52" s="255">
        <f t="shared" si="12"/>
        <v>1707.0107971134878</v>
      </c>
      <c r="AQ52" s="255">
        <f t="shared" si="12"/>
        <v>1661.3733867598851</v>
      </c>
      <c r="AR52" s="255">
        <f t="shared" si="12"/>
        <v>1636.7478955357174</v>
      </c>
      <c r="AS52" s="255">
        <f t="shared" si="12"/>
        <v>1600.959819936</v>
      </c>
      <c r="AT52" s="255">
        <f t="shared" si="12"/>
        <v>1541.704842928978</v>
      </c>
      <c r="AU52" s="255">
        <f t="shared" si="12"/>
        <v>1480.7305165693513</v>
      </c>
      <c r="AV52" s="255">
        <f t="shared" si="12"/>
        <v>1438.7037237170773</v>
      </c>
      <c r="AW52" s="255">
        <f t="shared" si="12"/>
        <v>1377.6230559189373</v>
      </c>
      <c r="AX52" s="255">
        <f t="shared" si="12"/>
        <v>1274.3526488884168</v>
      </c>
      <c r="AY52" s="255">
        <f t="shared" si="12"/>
        <v>1230.0569478750908</v>
      </c>
      <c r="AZ52" s="255">
        <f t="shared" si="12"/>
        <v>1109.5872540876044</v>
      </c>
      <c r="BA52" s="255">
        <f t="shared" si="12"/>
        <v>983.73000256992009</v>
      </c>
    </row>
    <row r="53" spans="1:53" x14ac:dyDescent="0.25">
      <c r="A53" s="256" t="s">
        <v>2061</v>
      </c>
      <c r="B53" s="257" t="s">
        <v>2724</v>
      </c>
      <c r="C53" s="258">
        <f t="shared" si="12"/>
        <v>358.21525586407466</v>
      </c>
      <c r="D53" s="258">
        <f t="shared" si="12"/>
        <v>354.24242999999996</v>
      </c>
      <c r="E53" s="258">
        <f t="shared" si="12"/>
        <v>349.70983999999999</v>
      </c>
      <c r="F53" s="258">
        <f t="shared" si="12"/>
        <v>4.6000500000000031</v>
      </c>
      <c r="G53" s="258">
        <f t="shared" si="12"/>
        <v>5.0959700000000012</v>
      </c>
      <c r="H53" s="258">
        <f t="shared" si="12"/>
        <v>4.6555367189933747</v>
      </c>
      <c r="I53" s="258">
        <f t="shared" si="12"/>
        <v>3.5986799999999945</v>
      </c>
      <c r="J53" s="258">
        <f t="shared" si="12"/>
        <v>2.1000799999999913</v>
      </c>
      <c r="K53" s="258">
        <f t="shared" si="12"/>
        <v>2.9970500000000087</v>
      </c>
      <c r="L53" s="258">
        <f t="shared" si="12"/>
        <v>4.5020299999999978</v>
      </c>
      <c r="M53" s="258">
        <f t="shared" si="12"/>
        <v>5.6135279931648796</v>
      </c>
      <c r="N53" s="258">
        <f t="shared" si="12"/>
        <v>25.151379941321757</v>
      </c>
      <c r="O53" s="258">
        <f t="shared" si="12"/>
        <v>8.2643068725455251</v>
      </c>
      <c r="P53" s="258">
        <f t="shared" si="12"/>
        <v>7.3798124556726812</v>
      </c>
      <c r="Q53" s="258">
        <f t="shared" si="12"/>
        <v>3.6304267013633869</v>
      </c>
      <c r="R53" s="258">
        <f t="shared" si="12"/>
        <v>6.8559025817486514</v>
      </c>
      <c r="S53" s="258">
        <f t="shared" si="12"/>
        <v>6.5235341970248619</v>
      </c>
      <c r="T53" s="258">
        <f t="shared" si="12"/>
        <v>6.9751906397660228</v>
      </c>
      <c r="U53" s="258">
        <f t="shared" si="12"/>
        <v>7.5739607683330696</v>
      </c>
      <c r="V53" s="258">
        <f t="shared" si="12"/>
        <v>7.5809922999925696</v>
      </c>
      <c r="W53" s="258">
        <f t="shared" si="12"/>
        <v>7.4067814159864938</v>
      </c>
      <c r="X53" s="258">
        <f t="shared" si="12"/>
        <v>7.0820037566413667</v>
      </c>
      <c r="Y53" s="258">
        <f t="shared" si="12"/>
        <v>7.192761518675443</v>
      </c>
      <c r="Z53" s="258">
        <f t="shared" si="12"/>
        <v>7.0316246074092845</v>
      </c>
      <c r="AA53" s="258">
        <f t="shared" si="12"/>
        <v>6.8342997866432924</v>
      </c>
      <c r="AB53" s="258">
        <f t="shared" si="12"/>
        <v>6.6009468226859056</v>
      </c>
      <c r="AC53" s="258">
        <f t="shared" si="12"/>
        <v>6.5124391890936337</v>
      </c>
      <c r="AD53" s="258">
        <f t="shared" si="12"/>
        <v>6.3658422461677588</v>
      </c>
      <c r="AE53" s="258">
        <f t="shared" si="12"/>
        <v>6.3003453502672571</v>
      </c>
      <c r="AF53" s="258">
        <f t="shared" si="12"/>
        <v>6.3592018654545228</v>
      </c>
      <c r="AG53" s="258">
        <f t="shared" si="12"/>
        <v>6.2766324704418501</v>
      </c>
      <c r="AH53" s="258">
        <f t="shared" si="12"/>
        <v>6.2135910890464281</v>
      </c>
      <c r="AI53" s="258">
        <f t="shared" si="12"/>
        <v>6.3922002578307655</v>
      </c>
      <c r="AJ53" s="258">
        <f t="shared" si="12"/>
        <v>6.4064610716619086</v>
      </c>
      <c r="AK53" s="258">
        <f t="shared" si="12"/>
        <v>6.4743502426598951</v>
      </c>
      <c r="AL53" s="258">
        <f t="shared" si="12"/>
        <v>6.4558167289187445</v>
      </c>
      <c r="AM53" s="258">
        <f t="shared" si="12"/>
        <v>6.4143640834123161</v>
      </c>
      <c r="AN53" s="258">
        <f t="shared" si="12"/>
        <v>6.4758771504896053</v>
      </c>
      <c r="AO53" s="258">
        <f t="shared" si="12"/>
        <v>6.4813573372171938</v>
      </c>
      <c r="AP53" s="258">
        <f t="shared" si="12"/>
        <v>6.4479796761678081</v>
      </c>
      <c r="AQ53" s="258">
        <f t="shared" si="12"/>
        <v>6.4204448858196024</v>
      </c>
      <c r="AR53" s="258">
        <f t="shared" si="12"/>
        <v>6.3731401997182253</v>
      </c>
      <c r="AS53" s="258">
        <f t="shared" si="12"/>
        <v>6.3495358957307708</v>
      </c>
      <c r="AT53" s="258">
        <f t="shared" si="12"/>
        <v>6.2914270847692251</v>
      </c>
      <c r="AU53" s="258">
        <f t="shared" si="12"/>
        <v>6.2114768367928317</v>
      </c>
      <c r="AV53" s="258">
        <f t="shared" si="12"/>
        <v>6.1034593217221698</v>
      </c>
      <c r="AW53" s="258">
        <f t="shared" si="12"/>
        <v>6.0126904645625245</v>
      </c>
      <c r="AX53" s="258">
        <f t="shared" si="12"/>
        <v>5.7646751387769193</v>
      </c>
      <c r="AY53" s="258">
        <f t="shared" si="12"/>
        <v>5.6269095605287056</v>
      </c>
      <c r="AZ53" s="258">
        <f t="shared" si="12"/>
        <v>5.3705477807984874</v>
      </c>
      <c r="BA53" s="258">
        <f t="shared" si="12"/>
        <v>4.813496845685389</v>
      </c>
    </row>
    <row r="54" spans="1:53" x14ac:dyDescent="0.25">
      <c r="A54" s="256" t="s">
        <v>2725</v>
      </c>
      <c r="B54" s="257" t="s">
        <v>2726</v>
      </c>
      <c r="C54" s="258">
        <f t="shared" ref="C54:AZ59" si="13">C230-C142</f>
        <v>3819.7917596841407</v>
      </c>
      <c r="D54" s="258">
        <f t="shared" si="13"/>
        <v>3557.3331900000003</v>
      </c>
      <c r="E54" s="258">
        <f t="shared" si="13"/>
        <v>3657.2104399999994</v>
      </c>
      <c r="F54" s="258">
        <f t="shared" si="13"/>
        <v>3487.8694700000005</v>
      </c>
      <c r="G54" s="258">
        <f t="shared" si="13"/>
        <v>3737.6699200000003</v>
      </c>
      <c r="H54" s="258">
        <f t="shared" si="13"/>
        <v>3537.0694589227005</v>
      </c>
      <c r="I54" s="258">
        <f t="shared" si="13"/>
        <v>3666.1709000000001</v>
      </c>
      <c r="J54" s="258">
        <f t="shared" si="13"/>
        <v>3708.7945899999995</v>
      </c>
      <c r="K54" s="258">
        <f t="shared" si="13"/>
        <v>3638.6096300000004</v>
      </c>
      <c r="L54" s="258">
        <f t="shared" si="13"/>
        <v>2689.5669299999995</v>
      </c>
      <c r="M54" s="258">
        <f t="shared" si="13"/>
        <v>3190.1431906727635</v>
      </c>
      <c r="N54" s="258">
        <f t="shared" si="13"/>
        <v>3092.575559454725</v>
      </c>
      <c r="O54" s="258">
        <f t="shared" si="13"/>
        <v>2965.5826392184235</v>
      </c>
      <c r="P54" s="258">
        <f t="shared" si="13"/>
        <v>2969.3292324492945</v>
      </c>
      <c r="Q54" s="258">
        <f t="shared" si="13"/>
        <v>2904.9858590113727</v>
      </c>
      <c r="R54" s="258">
        <f t="shared" si="13"/>
        <v>2827.1881817742387</v>
      </c>
      <c r="S54" s="258">
        <f t="shared" si="13"/>
        <v>2779.2689248657239</v>
      </c>
      <c r="T54" s="258">
        <f t="shared" si="13"/>
        <v>2890.6816811221124</v>
      </c>
      <c r="U54" s="258">
        <f t="shared" si="13"/>
        <v>2646.4369305130331</v>
      </c>
      <c r="V54" s="258">
        <f t="shared" si="13"/>
        <v>2558.9359809447037</v>
      </c>
      <c r="W54" s="258">
        <f t="shared" si="13"/>
        <v>2489.9248242407398</v>
      </c>
      <c r="X54" s="258">
        <f t="shared" si="13"/>
        <v>2489.2191894446369</v>
      </c>
      <c r="Y54" s="258">
        <f t="shared" si="13"/>
        <v>2410.0112188657417</v>
      </c>
      <c r="Z54" s="258">
        <f t="shared" si="13"/>
        <v>2337.5329907782848</v>
      </c>
      <c r="AA54" s="258">
        <f t="shared" si="13"/>
        <v>2310.9903753564727</v>
      </c>
      <c r="AB54" s="258">
        <f t="shared" si="13"/>
        <v>2306.0850961330761</v>
      </c>
      <c r="AC54" s="258">
        <f t="shared" si="13"/>
        <v>2302.5702932342556</v>
      </c>
      <c r="AD54" s="258">
        <f t="shared" si="13"/>
        <v>2296.4381180783666</v>
      </c>
      <c r="AE54" s="258">
        <f t="shared" si="13"/>
        <v>2292.5027092419955</v>
      </c>
      <c r="AF54" s="258">
        <f t="shared" si="13"/>
        <v>2251.6388299576224</v>
      </c>
      <c r="AG54" s="258">
        <f t="shared" si="13"/>
        <v>2190.7593260246731</v>
      </c>
      <c r="AH54" s="258">
        <f t="shared" si="13"/>
        <v>2166.0572009481643</v>
      </c>
      <c r="AI54" s="258">
        <f t="shared" si="13"/>
        <v>2086.0416582300613</v>
      </c>
      <c r="AJ54" s="258">
        <f t="shared" si="13"/>
        <v>2005.6247825329845</v>
      </c>
      <c r="AK54" s="258">
        <f t="shared" si="13"/>
        <v>1929.5158448231587</v>
      </c>
      <c r="AL54" s="258">
        <f t="shared" si="13"/>
        <v>1871.9824825931155</v>
      </c>
      <c r="AM54" s="258">
        <f t="shared" si="13"/>
        <v>1850.7546965631514</v>
      </c>
      <c r="AN54" s="258">
        <f t="shared" si="13"/>
        <v>1799.708199660309</v>
      </c>
      <c r="AO54" s="258">
        <f t="shared" si="13"/>
        <v>1745.6099226715608</v>
      </c>
      <c r="AP54" s="258">
        <f t="shared" si="13"/>
        <v>1700.5628174373198</v>
      </c>
      <c r="AQ54" s="258">
        <f t="shared" si="13"/>
        <v>1654.9529418740649</v>
      </c>
      <c r="AR54" s="258">
        <f t="shared" si="13"/>
        <v>1630.3747553359988</v>
      </c>
      <c r="AS54" s="258">
        <f t="shared" si="13"/>
        <v>1594.6102840402691</v>
      </c>
      <c r="AT54" s="258">
        <f t="shared" si="13"/>
        <v>1535.4134158442093</v>
      </c>
      <c r="AU54" s="258">
        <f t="shared" si="13"/>
        <v>1474.5190397325584</v>
      </c>
      <c r="AV54" s="258">
        <f t="shared" si="13"/>
        <v>1432.600264395355</v>
      </c>
      <c r="AW54" s="258">
        <f t="shared" si="13"/>
        <v>1371.6103654543747</v>
      </c>
      <c r="AX54" s="258">
        <f t="shared" si="13"/>
        <v>1268.5879737496393</v>
      </c>
      <c r="AY54" s="258">
        <f t="shared" si="13"/>
        <v>1224.4300383145621</v>
      </c>
      <c r="AZ54" s="258">
        <f t="shared" si="13"/>
        <v>1104.2167063068064</v>
      </c>
      <c r="BA54" s="258">
        <f>BA230-BA142</f>
        <v>978.91650572423453</v>
      </c>
    </row>
    <row r="55" spans="1:53" x14ac:dyDescent="0.25">
      <c r="A55" s="259" t="s">
        <v>2727</v>
      </c>
      <c r="B55" s="260" t="s">
        <v>2728</v>
      </c>
      <c r="C55" s="261">
        <f t="shared" si="13"/>
        <v>2538.6940239432406</v>
      </c>
      <c r="D55" s="261">
        <f t="shared" si="13"/>
        <v>2396.3175299999998</v>
      </c>
      <c r="E55" s="261">
        <f t="shared" si="13"/>
        <v>2408.1336399999996</v>
      </c>
      <c r="F55" s="261">
        <f t="shared" si="13"/>
        <v>2458.8219599999998</v>
      </c>
      <c r="G55" s="261">
        <f t="shared" si="13"/>
        <v>2639.0632599999994</v>
      </c>
      <c r="H55" s="261">
        <f t="shared" si="13"/>
        <v>2515.8599433021791</v>
      </c>
      <c r="I55" s="261">
        <f t="shared" si="13"/>
        <v>2637.5026399999997</v>
      </c>
      <c r="J55" s="261">
        <f t="shared" si="13"/>
        <v>2685.5486100000007</v>
      </c>
      <c r="K55" s="261">
        <f t="shared" si="13"/>
        <v>2674.4178200000006</v>
      </c>
      <c r="L55" s="261">
        <f t="shared" si="13"/>
        <v>1913.9193700000001</v>
      </c>
      <c r="M55" s="261">
        <f t="shared" si="13"/>
        <v>2346.7066742060542</v>
      </c>
      <c r="N55" s="261">
        <f t="shared" si="13"/>
        <v>2168.8151747298784</v>
      </c>
      <c r="O55" s="261">
        <f t="shared" si="13"/>
        <v>2018.0093135281586</v>
      </c>
      <c r="P55" s="261">
        <f t="shared" si="13"/>
        <v>2020.0601008929748</v>
      </c>
      <c r="Q55" s="261">
        <f t="shared" si="13"/>
        <v>2097.7344975897622</v>
      </c>
      <c r="R55" s="261">
        <f t="shared" si="13"/>
        <v>2005.6299511446409</v>
      </c>
      <c r="S55" s="261">
        <f t="shared" si="13"/>
        <v>1961.0775710380585</v>
      </c>
      <c r="T55" s="261">
        <f t="shared" si="13"/>
        <v>2075.3529739360206</v>
      </c>
      <c r="U55" s="261">
        <f t="shared" si="13"/>
        <v>1958.9691375564316</v>
      </c>
      <c r="V55" s="261">
        <f t="shared" si="13"/>
        <v>1924.0202699224194</v>
      </c>
      <c r="W55" s="261">
        <f t="shared" si="13"/>
        <v>1879.4748993890482</v>
      </c>
      <c r="X55" s="261">
        <f t="shared" si="13"/>
        <v>1868.5216321687192</v>
      </c>
      <c r="Y55" s="261">
        <f t="shared" si="13"/>
        <v>1831.9108185875823</v>
      </c>
      <c r="Z55" s="261">
        <f t="shared" si="13"/>
        <v>1783.1371763428251</v>
      </c>
      <c r="AA55" s="261">
        <f t="shared" si="13"/>
        <v>1762.7502376382072</v>
      </c>
      <c r="AB55" s="261">
        <f t="shared" si="13"/>
        <v>1751.5446986854888</v>
      </c>
      <c r="AC55" s="261">
        <f t="shared" si="13"/>
        <v>1738.7106952074937</v>
      </c>
      <c r="AD55" s="261">
        <f t="shared" si="13"/>
        <v>1724.9526023362014</v>
      </c>
      <c r="AE55" s="261">
        <f t="shared" si="13"/>
        <v>1712.6921461499992</v>
      </c>
      <c r="AF55" s="261">
        <f t="shared" si="13"/>
        <v>1688.4855918423061</v>
      </c>
      <c r="AG55" s="261">
        <f t="shared" si="13"/>
        <v>1645.6467216691174</v>
      </c>
      <c r="AH55" s="261">
        <f t="shared" si="13"/>
        <v>1623.9314749108116</v>
      </c>
      <c r="AI55" s="261">
        <f t="shared" si="13"/>
        <v>1582.1739999016249</v>
      </c>
      <c r="AJ55" s="261">
        <f t="shared" si="13"/>
        <v>1527.8503449339782</v>
      </c>
      <c r="AK55" s="261">
        <f t="shared" si="13"/>
        <v>1480.7136451992155</v>
      </c>
      <c r="AL55" s="261">
        <f t="shared" si="13"/>
        <v>1441.6160864441251</v>
      </c>
      <c r="AM55" s="261">
        <f t="shared" si="13"/>
        <v>1424.4155155472986</v>
      </c>
      <c r="AN55" s="261">
        <f t="shared" si="13"/>
        <v>1388.6464583775924</v>
      </c>
      <c r="AO55" s="261">
        <f t="shared" si="13"/>
        <v>1349.2371051183386</v>
      </c>
      <c r="AP55" s="261">
        <f t="shared" si="13"/>
        <v>1314.8964382628437</v>
      </c>
      <c r="AQ55" s="261">
        <f t="shared" si="13"/>
        <v>1280.349594642875</v>
      </c>
      <c r="AR55" s="261">
        <f t="shared" si="13"/>
        <v>1259.8370542236617</v>
      </c>
      <c r="AS55" s="261">
        <f t="shared" si="13"/>
        <v>1232.4082020741018</v>
      </c>
      <c r="AT55" s="261">
        <f t="shared" si="13"/>
        <v>1188.8212696029821</v>
      </c>
      <c r="AU55" s="261">
        <f t="shared" si="13"/>
        <v>1144.2954419336647</v>
      </c>
      <c r="AV55" s="261">
        <f t="shared" si="13"/>
        <v>1110.1246276057252</v>
      </c>
      <c r="AW55" s="261">
        <f t="shared" si="13"/>
        <v>1062.146196936003</v>
      </c>
      <c r="AX55" s="261">
        <f t="shared" si="13"/>
        <v>987.95089228813254</v>
      </c>
      <c r="AY55" s="261">
        <f t="shared" si="13"/>
        <v>955.16821224758428</v>
      </c>
      <c r="AZ55" s="261">
        <f t="shared" si="13"/>
        <v>872.74606234742703</v>
      </c>
      <c r="BA55" s="261">
        <f t="shared" ref="BA55:BA58" si="14">BA231-BA143</f>
        <v>765.41323082300619</v>
      </c>
    </row>
    <row r="56" spans="1:53" x14ac:dyDescent="0.25">
      <c r="A56" s="259" t="s">
        <v>2729</v>
      </c>
      <c r="B56" s="260" t="s">
        <v>2730</v>
      </c>
      <c r="C56" s="261">
        <f t="shared" si="13"/>
        <v>1128.2602464889649</v>
      </c>
      <c r="D56" s="261">
        <f t="shared" si="13"/>
        <v>1030.7156600000001</v>
      </c>
      <c r="E56" s="261">
        <f t="shared" si="13"/>
        <v>1103.8989599999998</v>
      </c>
      <c r="F56" s="261">
        <f t="shared" si="13"/>
        <v>1029.0475100000001</v>
      </c>
      <c r="G56" s="261">
        <f t="shared" si="13"/>
        <v>1098.6066600000001</v>
      </c>
      <c r="H56" s="261">
        <f t="shared" si="13"/>
        <v>1021.2095156205218</v>
      </c>
      <c r="I56" s="261">
        <f t="shared" si="13"/>
        <v>1028.6682600000001</v>
      </c>
      <c r="J56" s="261">
        <f t="shared" si="13"/>
        <v>1023.2459800000001</v>
      </c>
      <c r="K56" s="261">
        <f t="shared" si="13"/>
        <v>964.1918099999998</v>
      </c>
      <c r="L56" s="261">
        <f t="shared" si="13"/>
        <v>775.64756000000011</v>
      </c>
      <c r="M56" s="261">
        <f t="shared" si="13"/>
        <v>843.43651646670889</v>
      </c>
      <c r="N56" s="261">
        <f t="shared" si="13"/>
        <v>868.77805932119713</v>
      </c>
      <c r="O56" s="261">
        <f t="shared" si="13"/>
        <v>892.54323110728978</v>
      </c>
      <c r="P56" s="261">
        <f t="shared" si="13"/>
        <v>887.26473679182243</v>
      </c>
      <c r="Q56" s="261">
        <f t="shared" si="13"/>
        <v>776.41635616700069</v>
      </c>
      <c r="R56" s="261">
        <f t="shared" si="13"/>
        <v>790.38884111970981</v>
      </c>
      <c r="S56" s="261">
        <f t="shared" si="13"/>
        <v>787.92375777274344</v>
      </c>
      <c r="T56" s="261">
        <f t="shared" si="13"/>
        <v>783.60823280927355</v>
      </c>
      <c r="U56" s="261">
        <f t="shared" si="13"/>
        <v>664.49119007218019</v>
      </c>
      <c r="V56" s="261">
        <f t="shared" si="13"/>
        <v>615.26335946861684</v>
      </c>
      <c r="W56" s="261">
        <f t="shared" si="13"/>
        <v>592.0591862390803</v>
      </c>
      <c r="X56" s="261">
        <f t="shared" si="13"/>
        <v>601.44786920561694</v>
      </c>
      <c r="Y56" s="261">
        <f t="shared" si="13"/>
        <v>561.46513781749445</v>
      </c>
      <c r="Z56" s="261">
        <f t="shared" si="13"/>
        <v>538.45257144718698</v>
      </c>
      <c r="AA56" s="261">
        <f t="shared" si="13"/>
        <v>532.31965777690243</v>
      </c>
      <c r="AB56" s="261">
        <f t="shared" si="13"/>
        <v>537.91052231209596</v>
      </c>
      <c r="AC56" s="261">
        <f t="shared" si="13"/>
        <v>546.44982142751496</v>
      </c>
      <c r="AD56" s="261">
        <f t="shared" si="13"/>
        <v>553.22932652926761</v>
      </c>
      <c r="AE56" s="261">
        <f t="shared" si="13"/>
        <v>560.64541595466608</v>
      </c>
      <c r="AF56" s="261">
        <f t="shared" si="13"/>
        <v>544.99488915372297</v>
      </c>
      <c r="AG56" s="261">
        <f t="shared" si="13"/>
        <v>528.02093855641863</v>
      </c>
      <c r="AH56" s="261">
        <f t="shared" si="13"/>
        <v>524.90219081450698</v>
      </c>
      <c r="AI56" s="261">
        <f t="shared" si="13"/>
        <v>488.94821643703727</v>
      </c>
      <c r="AJ56" s="261">
        <f t="shared" si="13"/>
        <v>464.10049704192835</v>
      </c>
      <c r="AK56" s="261">
        <f t="shared" si="13"/>
        <v>436.65662685674005</v>
      </c>
      <c r="AL56" s="261">
        <f t="shared" si="13"/>
        <v>419.05582180573072</v>
      </c>
      <c r="AM56" s="261">
        <f t="shared" si="13"/>
        <v>415.08370290208569</v>
      </c>
      <c r="AN56" s="261">
        <f t="shared" si="13"/>
        <v>400.59188066273043</v>
      </c>
      <c r="AO56" s="261">
        <f t="shared" si="13"/>
        <v>386.50625431149621</v>
      </c>
      <c r="AP56" s="261">
        <f t="shared" si="13"/>
        <v>376.16087951829081</v>
      </c>
      <c r="AQ56" s="261">
        <f t="shared" si="13"/>
        <v>365.50255385019619</v>
      </c>
      <c r="AR56" s="261">
        <f t="shared" si="13"/>
        <v>361.48660033008383</v>
      </c>
      <c r="AS56" s="261">
        <f t="shared" si="13"/>
        <v>353.41674167968233</v>
      </c>
      <c r="AT56" s="261">
        <f t="shared" si="13"/>
        <v>338.11129757175308</v>
      </c>
      <c r="AU56" s="261">
        <f t="shared" si="13"/>
        <v>322.31979519464068</v>
      </c>
      <c r="AV56" s="261">
        <f t="shared" si="13"/>
        <v>314.74826917597687</v>
      </c>
      <c r="AW56" s="261">
        <f t="shared" si="13"/>
        <v>302.14060458643456</v>
      </c>
      <c r="AX56" s="261">
        <f t="shared" si="13"/>
        <v>274.09023701587626</v>
      </c>
      <c r="AY56" s="261">
        <f t="shared" si="13"/>
        <v>263.15929988585845</v>
      </c>
      <c r="AZ56" s="261">
        <f t="shared" si="13"/>
        <v>225.97683504430324</v>
      </c>
      <c r="BA56" s="261">
        <f t="shared" si="14"/>
        <v>208.56387526749688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4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152.8374892519345</v>
      </c>
      <c r="D58" s="261">
        <f t="shared" si="13"/>
        <v>130.30000000000001</v>
      </c>
      <c r="E58" s="261">
        <f t="shared" si="13"/>
        <v>145.17784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54.982325403649597</v>
      </c>
      <c r="O58" s="261">
        <f t="shared" si="13"/>
        <v>55.030094582975103</v>
      </c>
      <c r="P58" s="261">
        <f t="shared" si="13"/>
        <v>62.004394764497903</v>
      </c>
      <c r="Q58" s="261">
        <f t="shared" si="13"/>
        <v>30.835005254609701</v>
      </c>
      <c r="R58" s="261">
        <f t="shared" si="13"/>
        <v>31.169389509888205</v>
      </c>
      <c r="S58" s="261">
        <f t="shared" si="13"/>
        <v>30.267596054921743</v>
      </c>
      <c r="T58" s="261">
        <f t="shared" si="13"/>
        <v>31.720474376818995</v>
      </c>
      <c r="U58" s="261">
        <f t="shared" si="13"/>
        <v>22.976602884421315</v>
      </c>
      <c r="V58" s="261">
        <f t="shared" si="13"/>
        <v>19.652351553666918</v>
      </c>
      <c r="W58" s="261">
        <f t="shared" si="13"/>
        <v>18.390738612612015</v>
      </c>
      <c r="X58" s="261">
        <f t="shared" si="13"/>
        <v>19.249688070299928</v>
      </c>
      <c r="Y58" s="261">
        <f t="shared" si="13"/>
        <v>16.635262460665349</v>
      </c>
      <c r="Z58" s="261">
        <f t="shared" si="13"/>
        <v>15.943242988272759</v>
      </c>
      <c r="AA58" s="261">
        <f t="shared" si="13"/>
        <v>15.920479941363002</v>
      </c>
      <c r="AB58" s="261">
        <f t="shared" si="13"/>
        <v>16.629875135491766</v>
      </c>
      <c r="AC58" s="261">
        <f t="shared" si="13"/>
        <v>17.409776599246062</v>
      </c>
      <c r="AD58" s="261">
        <f t="shared" si="13"/>
        <v>18.256189212898146</v>
      </c>
      <c r="AE58" s="261">
        <f t="shared" si="13"/>
        <v>19.165147137330198</v>
      </c>
      <c r="AF58" s="261">
        <f t="shared" si="13"/>
        <v>18.158348961593493</v>
      </c>
      <c r="AG58" s="261">
        <f t="shared" si="13"/>
        <v>17.091665799137797</v>
      </c>
      <c r="AH58" s="261">
        <f t="shared" si="13"/>
        <v>17.223535222844664</v>
      </c>
      <c r="AI58" s="261">
        <f t="shared" si="13"/>
        <v>14.919441891399634</v>
      </c>
      <c r="AJ58" s="261">
        <f t="shared" si="13"/>
        <v>13.673940557078152</v>
      </c>
      <c r="AK58" s="261">
        <f t="shared" si="13"/>
        <v>12.145572767203612</v>
      </c>
      <c r="AL58" s="261">
        <f t="shared" si="13"/>
        <v>11.31057434326004</v>
      </c>
      <c r="AM58" s="261">
        <f t="shared" si="13"/>
        <v>11.255478113767268</v>
      </c>
      <c r="AN58" s="261">
        <f t="shared" si="13"/>
        <v>10.469860619986303</v>
      </c>
      <c r="AO58" s="261">
        <f t="shared" si="13"/>
        <v>9.86656324172578</v>
      </c>
      <c r="AP58" s="261">
        <f t="shared" si="13"/>
        <v>9.5054996561856839</v>
      </c>
      <c r="AQ58" s="261">
        <f t="shared" si="13"/>
        <v>9.1007933809941992</v>
      </c>
      <c r="AR58" s="261">
        <f t="shared" si="13"/>
        <v>9.0511007822536786</v>
      </c>
      <c r="AS58" s="261">
        <f t="shared" si="13"/>
        <v>8.7853402864854591</v>
      </c>
      <c r="AT58" s="261">
        <f t="shared" si="13"/>
        <v>8.4808486694738949</v>
      </c>
      <c r="AU58" s="261">
        <f t="shared" si="13"/>
        <v>7.9038026042527827</v>
      </c>
      <c r="AV58" s="261">
        <f t="shared" si="13"/>
        <v>7.7273676136529392</v>
      </c>
      <c r="AW58" s="261">
        <f t="shared" si="13"/>
        <v>7.3235639319369792</v>
      </c>
      <c r="AX58" s="261">
        <f t="shared" si="13"/>
        <v>6.5468444456306667</v>
      </c>
      <c r="AY58" s="261">
        <f t="shared" si="13"/>
        <v>6.1025261811194751</v>
      </c>
      <c r="AZ58" s="261">
        <f t="shared" si="13"/>
        <v>5.4938089150759915</v>
      </c>
      <c r="BA58" s="261">
        <f t="shared" si="14"/>
        <v>4.9393996337318331</v>
      </c>
    </row>
    <row r="59" spans="1:53" x14ac:dyDescent="0.25">
      <c r="A59" s="253" t="s">
        <v>2735</v>
      </c>
      <c r="B59" s="254" t="s">
        <v>2736</v>
      </c>
      <c r="C59" s="255">
        <f t="shared" si="13"/>
        <v>0</v>
      </c>
      <c r="D59" s="255">
        <f t="shared" si="13"/>
        <v>0</v>
      </c>
      <c r="E59" s="255">
        <f t="shared" si="13"/>
        <v>0</v>
      </c>
      <c r="F59" s="255">
        <f t="shared" si="13"/>
        <v>0</v>
      </c>
      <c r="G59" s="255">
        <f t="shared" si="13"/>
        <v>0</v>
      </c>
      <c r="H59" s="255">
        <f t="shared" ref="D59:BA64" si="15">H235-H147</f>
        <v>0</v>
      </c>
      <c r="I59" s="255">
        <f t="shared" si="15"/>
        <v>0</v>
      </c>
      <c r="J59" s="255">
        <f t="shared" si="15"/>
        <v>0</v>
      </c>
      <c r="K59" s="255">
        <f t="shared" si="15"/>
        <v>0</v>
      </c>
      <c r="L59" s="255">
        <f t="shared" si="15"/>
        <v>0</v>
      </c>
      <c r="M59" s="255">
        <f t="shared" si="15"/>
        <v>0</v>
      </c>
      <c r="N59" s="255">
        <f t="shared" si="15"/>
        <v>0</v>
      </c>
      <c r="O59" s="255">
        <f t="shared" si="15"/>
        <v>0</v>
      </c>
      <c r="P59" s="255">
        <f t="shared" si="15"/>
        <v>0</v>
      </c>
      <c r="Q59" s="255">
        <f t="shared" si="15"/>
        <v>0</v>
      </c>
      <c r="R59" s="255">
        <f t="shared" si="15"/>
        <v>0</v>
      </c>
      <c r="S59" s="255">
        <f t="shared" si="15"/>
        <v>0</v>
      </c>
      <c r="T59" s="255">
        <f t="shared" si="15"/>
        <v>0</v>
      </c>
      <c r="U59" s="255">
        <f t="shared" si="15"/>
        <v>0</v>
      </c>
      <c r="V59" s="255">
        <f t="shared" si="15"/>
        <v>0</v>
      </c>
      <c r="W59" s="255">
        <f t="shared" si="15"/>
        <v>0</v>
      </c>
      <c r="X59" s="255">
        <f t="shared" si="15"/>
        <v>0</v>
      </c>
      <c r="Y59" s="255">
        <f t="shared" si="15"/>
        <v>0</v>
      </c>
      <c r="Z59" s="255">
        <f t="shared" si="15"/>
        <v>0</v>
      </c>
      <c r="AA59" s="255">
        <f t="shared" si="15"/>
        <v>0</v>
      </c>
      <c r="AB59" s="255">
        <f t="shared" si="15"/>
        <v>0</v>
      </c>
      <c r="AC59" s="255">
        <f t="shared" si="15"/>
        <v>0</v>
      </c>
      <c r="AD59" s="255">
        <f t="shared" si="15"/>
        <v>0</v>
      </c>
      <c r="AE59" s="255">
        <f t="shared" si="15"/>
        <v>0</v>
      </c>
      <c r="AF59" s="255">
        <f t="shared" si="15"/>
        <v>0</v>
      </c>
      <c r="AG59" s="255">
        <f t="shared" si="15"/>
        <v>0</v>
      </c>
      <c r="AH59" s="255">
        <f t="shared" si="15"/>
        <v>0</v>
      </c>
      <c r="AI59" s="255">
        <f t="shared" si="15"/>
        <v>0</v>
      </c>
      <c r="AJ59" s="255">
        <f t="shared" si="15"/>
        <v>0</v>
      </c>
      <c r="AK59" s="255">
        <f t="shared" si="15"/>
        <v>0</v>
      </c>
      <c r="AL59" s="255">
        <f t="shared" si="15"/>
        <v>0</v>
      </c>
      <c r="AM59" s="255">
        <f t="shared" si="15"/>
        <v>0</v>
      </c>
      <c r="AN59" s="255">
        <f t="shared" si="15"/>
        <v>0</v>
      </c>
      <c r="AO59" s="255">
        <f t="shared" si="15"/>
        <v>0</v>
      </c>
      <c r="AP59" s="255">
        <f t="shared" si="15"/>
        <v>0</v>
      </c>
      <c r="AQ59" s="255">
        <f t="shared" si="15"/>
        <v>0</v>
      </c>
      <c r="AR59" s="255">
        <f t="shared" si="15"/>
        <v>0</v>
      </c>
      <c r="AS59" s="255">
        <f t="shared" si="15"/>
        <v>0</v>
      </c>
      <c r="AT59" s="255">
        <f t="shared" si="15"/>
        <v>0</v>
      </c>
      <c r="AU59" s="255">
        <f t="shared" si="15"/>
        <v>0</v>
      </c>
      <c r="AV59" s="255">
        <f t="shared" si="15"/>
        <v>0</v>
      </c>
      <c r="AW59" s="255">
        <f t="shared" si="15"/>
        <v>0</v>
      </c>
      <c r="AX59" s="255">
        <f t="shared" si="15"/>
        <v>0</v>
      </c>
      <c r="AY59" s="255">
        <f t="shared" si="15"/>
        <v>0</v>
      </c>
      <c r="AZ59" s="255">
        <f t="shared" si="15"/>
        <v>0</v>
      </c>
      <c r="BA59" s="255">
        <f t="shared" si="15"/>
        <v>0</v>
      </c>
    </row>
    <row r="60" spans="1:53" x14ac:dyDescent="0.25">
      <c r="A60" s="253" t="s">
        <v>2737</v>
      </c>
      <c r="B60" s="254" t="s">
        <v>2738</v>
      </c>
      <c r="C60" s="255">
        <f t="shared" ref="C60:R75" si="16">C236-C148</f>
        <v>308.48924537964018</v>
      </c>
      <c r="D60" s="255">
        <f t="shared" si="15"/>
        <v>315.94214999999997</v>
      </c>
      <c r="E60" s="255">
        <f t="shared" si="15"/>
        <v>313.75840999999997</v>
      </c>
      <c r="F60" s="255">
        <f t="shared" si="15"/>
        <v>334.49023999999997</v>
      </c>
      <c r="G60" s="255">
        <f t="shared" si="15"/>
        <v>100.50873</v>
      </c>
      <c r="H60" s="255">
        <f t="shared" si="15"/>
        <v>100.84109259311221</v>
      </c>
      <c r="I60" s="255">
        <f t="shared" si="15"/>
        <v>96.410570000000007</v>
      </c>
      <c r="J60" s="255">
        <f t="shared" si="15"/>
        <v>101.59488</v>
      </c>
      <c r="K60" s="255">
        <f t="shared" si="15"/>
        <v>99.463959999999986</v>
      </c>
      <c r="L60" s="255">
        <f t="shared" si="15"/>
        <v>92.688159999999996</v>
      </c>
      <c r="M60" s="255">
        <f t="shared" si="15"/>
        <v>86.487429801173903</v>
      </c>
      <c r="N60" s="255">
        <f t="shared" si="15"/>
        <v>84.717926104188564</v>
      </c>
      <c r="O60" s="255">
        <f t="shared" si="15"/>
        <v>93.769275167708955</v>
      </c>
      <c r="P60" s="255">
        <f t="shared" si="15"/>
        <v>93.770202635209003</v>
      </c>
      <c r="Q60" s="255">
        <f t="shared" si="15"/>
        <v>97.945904042474581</v>
      </c>
      <c r="R60" s="255">
        <f t="shared" si="15"/>
        <v>97.257698392801416</v>
      </c>
      <c r="S60" s="255">
        <f t="shared" si="15"/>
        <v>100.87274341846981</v>
      </c>
      <c r="T60" s="255">
        <f t="shared" si="15"/>
        <v>97.010796242570905</v>
      </c>
      <c r="U60" s="255">
        <f t="shared" si="15"/>
        <v>116.375229442872</v>
      </c>
      <c r="V60" s="255">
        <f t="shared" si="15"/>
        <v>125.00384938608288</v>
      </c>
      <c r="W60" s="255">
        <f t="shared" si="15"/>
        <v>124.36107314092331</v>
      </c>
      <c r="X60" s="255">
        <f t="shared" si="15"/>
        <v>120.4961430503074</v>
      </c>
      <c r="Y60" s="255">
        <f t="shared" si="15"/>
        <v>129.58766972956414</v>
      </c>
      <c r="Z60" s="255">
        <f t="shared" si="15"/>
        <v>128.13587328672659</v>
      </c>
      <c r="AA60" s="255">
        <f t="shared" si="15"/>
        <v>126.51906335513941</v>
      </c>
      <c r="AB60" s="255">
        <f t="shared" si="15"/>
        <v>122.08371207802566</v>
      </c>
      <c r="AC60" s="255">
        <f t="shared" si="15"/>
        <v>118.17926490443433</v>
      </c>
      <c r="AD60" s="255">
        <f t="shared" si="15"/>
        <v>114.22237192706433</v>
      </c>
      <c r="AE60" s="255">
        <f t="shared" si="15"/>
        <v>110.65770450965552</v>
      </c>
      <c r="AF60" s="255">
        <f t="shared" si="15"/>
        <v>113.22237039168277</v>
      </c>
      <c r="AG60" s="255">
        <f t="shared" si="15"/>
        <v>114.19646499673141</v>
      </c>
      <c r="AH60" s="255">
        <f t="shared" si="15"/>
        <v>111.58325601192664</v>
      </c>
      <c r="AI60" s="255">
        <f t="shared" si="15"/>
        <v>118.83915284185619</v>
      </c>
      <c r="AJ60" s="255">
        <f t="shared" si="15"/>
        <v>120.56195313987502</v>
      </c>
      <c r="AK60" s="255">
        <f t="shared" si="15"/>
        <v>124.37562517549257</v>
      </c>
      <c r="AL60" s="255">
        <f t="shared" si="15"/>
        <v>124.66264119456869</v>
      </c>
      <c r="AM60" s="255">
        <f t="shared" si="15"/>
        <v>123.17032923438563</v>
      </c>
      <c r="AN60" s="255">
        <f t="shared" si="15"/>
        <v>125.48939212486802</v>
      </c>
      <c r="AO60" s="255">
        <f t="shared" si="15"/>
        <v>125.81941004130178</v>
      </c>
      <c r="AP60" s="255">
        <f t="shared" si="15"/>
        <v>124.55060181720344</v>
      </c>
      <c r="AQ60" s="255">
        <f t="shared" si="15"/>
        <v>123.55420048950981</v>
      </c>
      <c r="AR60" s="255">
        <f t="shared" si="15"/>
        <v>121.32919789065171</v>
      </c>
      <c r="AS60" s="255">
        <f t="shared" si="15"/>
        <v>120.26404207891957</v>
      </c>
      <c r="AT60" s="255">
        <f t="shared" si="15"/>
        <v>116.20036332387325</v>
      </c>
      <c r="AU60" s="255">
        <f t="shared" si="15"/>
        <v>115.11539642076035</v>
      </c>
      <c r="AV60" s="255">
        <f t="shared" si="15"/>
        <v>111.49269187406901</v>
      </c>
      <c r="AW60" s="255">
        <f t="shared" si="15"/>
        <v>108.37021279599999</v>
      </c>
      <c r="AX60" s="255">
        <f t="shared" si="15"/>
        <v>100.37286215875601</v>
      </c>
      <c r="AY60" s="255">
        <f t="shared" si="15"/>
        <v>91.412941487630903</v>
      </c>
      <c r="AZ60" s="255">
        <f t="shared" si="15"/>
        <v>82.748524446747822</v>
      </c>
      <c r="BA60" s="255">
        <f t="shared" si="15"/>
        <v>76.168030628675908</v>
      </c>
    </row>
    <row r="61" spans="1:53" x14ac:dyDescent="0.25">
      <c r="A61" s="253" t="s">
        <v>2739</v>
      </c>
      <c r="B61" s="254" t="s">
        <v>2740</v>
      </c>
      <c r="C61" s="255">
        <f t="shared" si="16"/>
        <v>0</v>
      </c>
      <c r="D61" s="255">
        <f t="shared" si="15"/>
        <v>0</v>
      </c>
      <c r="E61" s="255">
        <f t="shared" si="15"/>
        <v>0</v>
      </c>
      <c r="F61" s="255">
        <f t="shared" si="15"/>
        <v>0</v>
      </c>
      <c r="G61" s="255">
        <f t="shared" si="15"/>
        <v>0</v>
      </c>
      <c r="H61" s="255">
        <f t="shared" si="15"/>
        <v>0</v>
      </c>
      <c r="I61" s="255">
        <f t="shared" si="15"/>
        <v>0</v>
      </c>
      <c r="J61" s="255">
        <f t="shared" si="15"/>
        <v>0</v>
      </c>
      <c r="K61" s="255">
        <f t="shared" si="15"/>
        <v>0</v>
      </c>
      <c r="L61" s="255">
        <f t="shared" si="15"/>
        <v>0</v>
      </c>
      <c r="M61" s="255">
        <f t="shared" si="15"/>
        <v>0</v>
      </c>
      <c r="N61" s="255">
        <f t="shared" si="15"/>
        <v>0</v>
      </c>
      <c r="O61" s="255">
        <f t="shared" si="15"/>
        <v>0</v>
      </c>
      <c r="P61" s="255">
        <f t="shared" si="15"/>
        <v>0</v>
      </c>
      <c r="Q61" s="255">
        <f t="shared" si="15"/>
        <v>0</v>
      </c>
      <c r="R61" s="255">
        <f t="shared" si="15"/>
        <v>0</v>
      </c>
      <c r="S61" s="255">
        <f t="shared" si="15"/>
        <v>0</v>
      </c>
      <c r="T61" s="255">
        <f t="shared" si="15"/>
        <v>0</v>
      </c>
      <c r="U61" s="255">
        <f t="shared" si="15"/>
        <v>0</v>
      </c>
      <c r="V61" s="255">
        <f t="shared" si="15"/>
        <v>0</v>
      </c>
      <c r="W61" s="255">
        <f t="shared" si="15"/>
        <v>0</v>
      </c>
      <c r="X61" s="255">
        <f t="shared" si="15"/>
        <v>0</v>
      </c>
      <c r="Y61" s="255">
        <f t="shared" si="15"/>
        <v>0</v>
      </c>
      <c r="Z61" s="255">
        <f t="shared" si="15"/>
        <v>0</v>
      </c>
      <c r="AA61" s="255">
        <f t="shared" si="15"/>
        <v>0</v>
      </c>
      <c r="AB61" s="255">
        <f t="shared" si="15"/>
        <v>0</v>
      </c>
      <c r="AC61" s="255">
        <f t="shared" si="15"/>
        <v>0</v>
      </c>
      <c r="AD61" s="255">
        <f t="shared" si="15"/>
        <v>0</v>
      </c>
      <c r="AE61" s="255">
        <f t="shared" si="15"/>
        <v>0</v>
      </c>
      <c r="AF61" s="255">
        <f t="shared" si="15"/>
        <v>0</v>
      </c>
      <c r="AG61" s="255">
        <f t="shared" si="15"/>
        <v>0</v>
      </c>
      <c r="AH61" s="255">
        <f t="shared" si="15"/>
        <v>0</v>
      </c>
      <c r="AI61" s="255">
        <f t="shared" si="15"/>
        <v>0</v>
      </c>
      <c r="AJ61" s="255">
        <f t="shared" si="15"/>
        <v>0</v>
      </c>
      <c r="AK61" s="255">
        <f t="shared" si="15"/>
        <v>0</v>
      </c>
      <c r="AL61" s="255">
        <f t="shared" si="15"/>
        <v>0</v>
      </c>
      <c r="AM61" s="255">
        <f t="shared" si="15"/>
        <v>0</v>
      </c>
      <c r="AN61" s="255">
        <f t="shared" si="15"/>
        <v>0</v>
      </c>
      <c r="AO61" s="255">
        <f t="shared" si="15"/>
        <v>0</v>
      </c>
      <c r="AP61" s="255">
        <f t="shared" si="15"/>
        <v>0</v>
      </c>
      <c r="AQ61" s="255">
        <f t="shared" si="15"/>
        <v>0</v>
      </c>
      <c r="AR61" s="255">
        <f t="shared" si="15"/>
        <v>0</v>
      </c>
      <c r="AS61" s="255">
        <f t="shared" si="15"/>
        <v>0</v>
      </c>
      <c r="AT61" s="255">
        <f t="shared" si="15"/>
        <v>0</v>
      </c>
      <c r="AU61" s="255">
        <f t="shared" si="15"/>
        <v>0</v>
      </c>
      <c r="AV61" s="255">
        <f t="shared" si="15"/>
        <v>0</v>
      </c>
      <c r="AW61" s="255">
        <f t="shared" si="15"/>
        <v>0</v>
      </c>
      <c r="AX61" s="255">
        <f t="shared" si="15"/>
        <v>0</v>
      </c>
      <c r="AY61" s="255">
        <f t="shared" si="15"/>
        <v>0</v>
      </c>
      <c r="AZ61" s="255">
        <f t="shared" si="15"/>
        <v>0</v>
      </c>
      <c r="BA61" s="255">
        <f t="shared" si="15"/>
        <v>0</v>
      </c>
    </row>
    <row r="62" spans="1:53" x14ac:dyDescent="0.25">
      <c r="A62" s="256" t="s">
        <v>2741</v>
      </c>
      <c r="B62" s="257" t="s">
        <v>2742</v>
      </c>
      <c r="C62" s="258">
        <f t="shared" si="16"/>
        <v>0</v>
      </c>
      <c r="D62" s="258">
        <f t="shared" si="15"/>
        <v>0</v>
      </c>
      <c r="E62" s="258">
        <f t="shared" si="15"/>
        <v>0</v>
      </c>
      <c r="F62" s="258">
        <f t="shared" si="15"/>
        <v>0</v>
      </c>
      <c r="G62" s="258">
        <f t="shared" si="15"/>
        <v>0</v>
      </c>
      <c r="H62" s="258">
        <f t="shared" si="15"/>
        <v>0</v>
      </c>
      <c r="I62" s="258">
        <f t="shared" si="15"/>
        <v>0</v>
      </c>
      <c r="J62" s="258">
        <f t="shared" si="15"/>
        <v>0</v>
      </c>
      <c r="K62" s="258">
        <f t="shared" si="15"/>
        <v>0</v>
      </c>
      <c r="L62" s="258">
        <f t="shared" si="15"/>
        <v>0</v>
      </c>
      <c r="M62" s="258">
        <f t="shared" si="15"/>
        <v>0</v>
      </c>
      <c r="N62" s="258">
        <f t="shared" si="15"/>
        <v>0</v>
      </c>
      <c r="O62" s="258">
        <f t="shared" si="15"/>
        <v>0</v>
      </c>
      <c r="P62" s="258">
        <f t="shared" si="15"/>
        <v>0</v>
      </c>
      <c r="Q62" s="258">
        <f t="shared" si="15"/>
        <v>0</v>
      </c>
      <c r="R62" s="258">
        <f t="shared" si="15"/>
        <v>0</v>
      </c>
      <c r="S62" s="258">
        <f t="shared" si="15"/>
        <v>0</v>
      </c>
      <c r="T62" s="258">
        <f t="shared" si="15"/>
        <v>0</v>
      </c>
      <c r="U62" s="258">
        <f t="shared" si="15"/>
        <v>0</v>
      </c>
      <c r="V62" s="258">
        <f t="shared" si="15"/>
        <v>0</v>
      </c>
      <c r="W62" s="258">
        <f t="shared" si="15"/>
        <v>0</v>
      </c>
      <c r="X62" s="258">
        <f t="shared" si="15"/>
        <v>0</v>
      </c>
      <c r="Y62" s="258">
        <f t="shared" si="15"/>
        <v>0</v>
      </c>
      <c r="Z62" s="258">
        <f t="shared" si="15"/>
        <v>0</v>
      </c>
      <c r="AA62" s="258">
        <f t="shared" si="15"/>
        <v>0</v>
      </c>
      <c r="AB62" s="258">
        <f t="shared" si="15"/>
        <v>0</v>
      </c>
      <c r="AC62" s="258">
        <f t="shared" si="15"/>
        <v>0</v>
      </c>
      <c r="AD62" s="258">
        <f t="shared" si="15"/>
        <v>0</v>
      </c>
      <c r="AE62" s="258">
        <f t="shared" si="15"/>
        <v>0</v>
      </c>
      <c r="AF62" s="258">
        <f t="shared" si="15"/>
        <v>0</v>
      </c>
      <c r="AG62" s="258">
        <f t="shared" si="15"/>
        <v>0</v>
      </c>
      <c r="AH62" s="258">
        <f t="shared" si="15"/>
        <v>0</v>
      </c>
      <c r="AI62" s="258">
        <f t="shared" si="15"/>
        <v>0</v>
      </c>
      <c r="AJ62" s="258">
        <f t="shared" si="15"/>
        <v>0</v>
      </c>
      <c r="AK62" s="258">
        <f t="shared" si="15"/>
        <v>0</v>
      </c>
      <c r="AL62" s="258">
        <f t="shared" si="15"/>
        <v>0</v>
      </c>
      <c r="AM62" s="258">
        <f t="shared" si="15"/>
        <v>0</v>
      </c>
      <c r="AN62" s="258">
        <f t="shared" si="15"/>
        <v>0</v>
      </c>
      <c r="AO62" s="258">
        <f t="shared" si="15"/>
        <v>0</v>
      </c>
      <c r="AP62" s="258">
        <f t="shared" si="15"/>
        <v>0</v>
      </c>
      <c r="AQ62" s="258">
        <f t="shared" si="15"/>
        <v>0</v>
      </c>
      <c r="AR62" s="258">
        <f t="shared" si="15"/>
        <v>0</v>
      </c>
      <c r="AS62" s="258">
        <f t="shared" si="15"/>
        <v>0</v>
      </c>
      <c r="AT62" s="258">
        <f t="shared" si="15"/>
        <v>0</v>
      </c>
      <c r="AU62" s="258">
        <f t="shared" si="15"/>
        <v>0</v>
      </c>
      <c r="AV62" s="258">
        <f t="shared" si="15"/>
        <v>0</v>
      </c>
      <c r="AW62" s="258">
        <f t="shared" si="15"/>
        <v>0</v>
      </c>
      <c r="AX62" s="258">
        <f t="shared" si="15"/>
        <v>0</v>
      </c>
      <c r="AY62" s="258">
        <f t="shared" si="15"/>
        <v>0</v>
      </c>
      <c r="AZ62" s="258">
        <f t="shared" si="15"/>
        <v>0</v>
      </c>
      <c r="BA62" s="258">
        <f t="shared" si="15"/>
        <v>0</v>
      </c>
    </row>
    <row r="63" spans="1:53" x14ac:dyDescent="0.25">
      <c r="A63" s="256" t="s">
        <v>2743</v>
      </c>
      <c r="B63" s="257" t="s">
        <v>2744</v>
      </c>
      <c r="C63" s="258">
        <f t="shared" si="16"/>
        <v>0</v>
      </c>
      <c r="D63" s="258">
        <f t="shared" si="15"/>
        <v>0</v>
      </c>
      <c r="E63" s="258">
        <f t="shared" si="15"/>
        <v>0</v>
      </c>
      <c r="F63" s="258">
        <f t="shared" si="15"/>
        <v>0</v>
      </c>
      <c r="G63" s="258">
        <f t="shared" si="15"/>
        <v>0</v>
      </c>
      <c r="H63" s="258">
        <f t="shared" si="15"/>
        <v>0</v>
      </c>
      <c r="I63" s="258">
        <f t="shared" si="15"/>
        <v>0</v>
      </c>
      <c r="J63" s="258">
        <f t="shared" si="15"/>
        <v>0</v>
      </c>
      <c r="K63" s="258">
        <f t="shared" si="15"/>
        <v>0</v>
      </c>
      <c r="L63" s="258">
        <f t="shared" si="15"/>
        <v>0</v>
      </c>
      <c r="M63" s="258">
        <f t="shared" si="15"/>
        <v>0</v>
      </c>
      <c r="N63" s="258">
        <f t="shared" si="15"/>
        <v>0</v>
      </c>
      <c r="O63" s="258">
        <f t="shared" si="15"/>
        <v>0</v>
      </c>
      <c r="P63" s="258">
        <f t="shared" si="15"/>
        <v>0</v>
      </c>
      <c r="Q63" s="258">
        <f t="shared" si="15"/>
        <v>0</v>
      </c>
      <c r="R63" s="258">
        <f t="shared" si="15"/>
        <v>0</v>
      </c>
      <c r="S63" s="258">
        <f t="shared" si="15"/>
        <v>0</v>
      </c>
      <c r="T63" s="258">
        <f t="shared" si="15"/>
        <v>0</v>
      </c>
      <c r="U63" s="258">
        <f t="shared" si="15"/>
        <v>0</v>
      </c>
      <c r="V63" s="258">
        <f t="shared" si="15"/>
        <v>0</v>
      </c>
      <c r="W63" s="258">
        <f t="shared" si="15"/>
        <v>0</v>
      </c>
      <c r="X63" s="258">
        <f t="shared" si="15"/>
        <v>0</v>
      </c>
      <c r="Y63" s="258">
        <f t="shared" si="15"/>
        <v>0</v>
      </c>
      <c r="Z63" s="258">
        <f t="shared" si="15"/>
        <v>0</v>
      </c>
      <c r="AA63" s="258">
        <f t="shared" si="15"/>
        <v>0</v>
      </c>
      <c r="AB63" s="258">
        <f t="shared" si="15"/>
        <v>0</v>
      </c>
      <c r="AC63" s="258">
        <f t="shared" si="15"/>
        <v>0</v>
      </c>
      <c r="AD63" s="258">
        <f t="shared" si="15"/>
        <v>0</v>
      </c>
      <c r="AE63" s="258">
        <f t="shared" si="15"/>
        <v>0</v>
      </c>
      <c r="AF63" s="258">
        <f t="shared" si="15"/>
        <v>0</v>
      </c>
      <c r="AG63" s="258">
        <f t="shared" si="15"/>
        <v>0</v>
      </c>
      <c r="AH63" s="258">
        <f t="shared" si="15"/>
        <v>0</v>
      </c>
      <c r="AI63" s="258">
        <f t="shared" si="15"/>
        <v>0</v>
      </c>
      <c r="AJ63" s="258">
        <f t="shared" si="15"/>
        <v>0</v>
      </c>
      <c r="AK63" s="258">
        <f t="shared" si="15"/>
        <v>0</v>
      </c>
      <c r="AL63" s="258">
        <f t="shared" si="15"/>
        <v>0</v>
      </c>
      <c r="AM63" s="258">
        <f t="shared" si="15"/>
        <v>0</v>
      </c>
      <c r="AN63" s="258">
        <f t="shared" si="15"/>
        <v>0</v>
      </c>
      <c r="AO63" s="258">
        <f t="shared" si="15"/>
        <v>0</v>
      </c>
      <c r="AP63" s="258">
        <f t="shared" si="15"/>
        <v>0</v>
      </c>
      <c r="AQ63" s="258">
        <f t="shared" si="15"/>
        <v>0</v>
      </c>
      <c r="AR63" s="258">
        <f t="shared" si="15"/>
        <v>0</v>
      </c>
      <c r="AS63" s="258">
        <f t="shared" si="15"/>
        <v>0</v>
      </c>
      <c r="AT63" s="258">
        <f t="shared" si="15"/>
        <v>0</v>
      </c>
      <c r="AU63" s="258">
        <f t="shared" si="15"/>
        <v>0</v>
      </c>
      <c r="AV63" s="258">
        <f t="shared" si="15"/>
        <v>0</v>
      </c>
      <c r="AW63" s="258">
        <f t="shared" si="15"/>
        <v>0</v>
      </c>
      <c r="AX63" s="258">
        <f t="shared" si="15"/>
        <v>0</v>
      </c>
      <c r="AY63" s="258">
        <f t="shared" si="15"/>
        <v>0</v>
      </c>
      <c r="AZ63" s="258">
        <f t="shared" si="15"/>
        <v>0</v>
      </c>
      <c r="BA63" s="258">
        <f t="shared" si="15"/>
        <v>0</v>
      </c>
    </row>
    <row r="64" spans="1:53" x14ac:dyDescent="0.25">
      <c r="A64" s="256" t="s">
        <v>2745</v>
      </c>
      <c r="B64" s="257" t="s">
        <v>2746</v>
      </c>
      <c r="C64" s="258">
        <f t="shared" si="16"/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ref="D64:BA69" si="17">M240-M152</f>
        <v>0</v>
      </c>
      <c r="N64" s="258">
        <f t="shared" si="17"/>
        <v>0</v>
      </c>
      <c r="O64" s="258">
        <f t="shared" si="17"/>
        <v>0</v>
      </c>
      <c r="P64" s="258">
        <f t="shared" si="17"/>
        <v>0</v>
      </c>
      <c r="Q64" s="258">
        <f t="shared" si="17"/>
        <v>0</v>
      </c>
      <c r="R64" s="258">
        <f t="shared" si="17"/>
        <v>0</v>
      </c>
      <c r="S64" s="258">
        <f t="shared" si="17"/>
        <v>0</v>
      </c>
      <c r="T64" s="258">
        <f t="shared" si="17"/>
        <v>0</v>
      </c>
      <c r="U64" s="258">
        <f t="shared" si="17"/>
        <v>0</v>
      </c>
      <c r="V64" s="258">
        <f t="shared" si="17"/>
        <v>0</v>
      </c>
      <c r="W64" s="258">
        <f t="shared" si="17"/>
        <v>0</v>
      </c>
      <c r="X64" s="258">
        <f t="shared" si="17"/>
        <v>0</v>
      </c>
      <c r="Y64" s="258">
        <f t="shared" si="17"/>
        <v>0</v>
      </c>
      <c r="Z64" s="258">
        <f t="shared" si="17"/>
        <v>0</v>
      </c>
      <c r="AA64" s="258">
        <f t="shared" si="17"/>
        <v>0</v>
      </c>
      <c r="AB64" s="258">
        <f t="shared" si="17"/>
        <v>0</v>
      </c>
      <c r="AC64" s="258">
        <f t="shared" si="17"/>
        <v>0</v>
      </c>
      <c r="AD64" s="258">
        <f t="shared" si="17"/>
        <v>0</v>
      </c>
      <c r="AE64" s="258">
        <f t="shared" si="17"/>
        <v>0</v>
      </c>
      <c r="AF64" s="258">
        <f t="shared" si="17"/>
        <v>0</v>
      </c>
      <c r="AG64" s="258">
        <f t="shared" si="17"/>
        <v>0</v>
      </c>
      <c r="AH64" s="258">
        <f t="shared" si="17"/>
        <v>0</v>
      </c>
      <c r="AI64" s="258">
        <f t="shared" si="17"/>
        <v>0</v>
      </c>
      <c r="AJ64" s="258">
        <f t="shared" si="17"/>
        <v>0</v>
      </c>
      <c r="AK64" s="258">
        <f t="shared" si="17"/>
        <v>0</v>
      </c>
      <c r="AL64" s="258">
        <f t="shared" si="17"/>
        <v>0</v>
      </c>
      <c r="AM64" s="258">
        <f t="shared" si="17"/>
        <v>0</v>
      </c>
      <c r="AN64" s="258">
        <f t="shared" si="17"/>
        <v>0</v>
      </c>
      <c r="AO64" s="258">
        <f t="shared" si="17"/>
        <v>0</v>
      </c>
      <c r="AP64" s="258">
        <f t="shared" si="17"/>
        <v>0</v>
      </c>
      <c r="AQ64" s="258">
        <f t="shared" si="17"/>
        <v>0</v>
      </c>
      <c r="AR64" s="258">
        <f t="shared" si="17"/>
        <v>0</v>
      </c>
      <c r="AS64" s="258">
        <f t="shared" si="17"/>
        <v>0</v>
      </c>
      <c r="AT64" s="258">
        <f t="shared" si="17"/>
        <v>0</v>
      </c>
      <c r="AU64" s="258">
        <f t="shared" si="17"/>
        <v>0</v>
      </c>
      <c r="AV64" s="258">
        <f t="shared" si="17"/>
        <v>0</v>
      </c>
      <c r="AW64" s="258">
        <f t="shared" si="17"/>
        <v>0</v>
      </c>
      <c r="AX64" s="258">
        <f t="shared" si="17"/>
        <v>0</v>
      </c>
      <c r="AY64" s="258">
        <f t="shared" si="17"/>
        <v>0</v>
      </c>
      <c r="AZ64" s="258">
        <f t="shared" si="17"/>
        <v>0</v>
      </c>
      <c r="BA64" s="258">
        <f t="shared" si="17"/>
        <v>0</v>
      </c>
    </row>
    <row r="65" spans="1:53" x14ac:dyDescent="0.25">
      <c r="A65" s="259" t="s">
        <v>2747</v>
      </c>
      <c r="B65" s="260" t="s">
        <v>2748</v>
      </c>
      <c r="C65" s="261">
        <f t="shared" si="16"/>
        <v>0</v>
      </c>
      <c r="D65" s="261">
        <f t="shared" si="17"/>
        <v>0</v>
      </c>
      <c r="E65" s="261">
        <f t="shared" si="17"/>
        <v>0</v>
      </c>
      <c r="F65" s="261">
        <f t="shared" si="17"/>
        <v>0</v>
      </c>
      <c r="G65" s="261">
        <f t="shared" si="17"/>
        <v>0</v>
      </c>
      <c r="H65" s="261">
        <f t="shared" si="17"/>
        <v>0</v>
      </c>
      <c r="I65" s="261">
        <f t="shared" si="17"/>
        <v>0</v>
      </c>
      <c r="J65" s="261">
        <f t="shared" si="17"/>
        <v>0</v>
      </c>
      <c r="K65" s="261">
        <f t="shared" si="17"/>
        <v>0</v>
      </c>
      <c r="L65" s="261">
        <f t="shared" si="17"/>
        <v>0</v>
      </c>
      <c r="M65" s="261">
        <f t="shared" si="17"/>
        <v>0</v>
      </c>
      <c r="N65" s="261">
        <f t="shared" si="17"/>
        <v>0</v>
      </c>
      <c r="O65" s="261">
        <f t="shared" si="17"/>
        <v>0</v>
      </c>
      <c r="P65" s="261">
        <f t="shared" si="17"/>
        <v>0</v>
      </c>
      <c r="Q65" s="261">
        <f t="shared" si="17"/>
        <v>0</v>
      </c>
      <c r="R65" s="261">
        <f t="shared" si="17"/>
        <v>0</v>
      </c>
      <c r="S65" s="261">
        <f t="shared" si="17"/>
        <v>0</v>
      </c>
      <c r="T65" s="261">
        <f t="shared" si="17"/>
        <v>0</v>
      </c>
      <c r="U65" s="261">
        <f t="shared" si="17"/>
        <v>0</v>
      </c>
      <c r="V65" s="261">
        <f t="shared" si="17"/>
        <v>0</v>
      </c>
      <c r="W65" s="261">
        <f t="shared" si="17"/>
        <v>0</v>
      </c>
      <c r="X65" s="261">
        <f t="shared" si="17"/>
        <v>0</v>
      </c>
      <c r="Y65" s="261">
        <f t="shared" si="17"/>
        <v>0</v>
      </c>
      <c r="Z65" s="261">
        <f t="shared" si="17"/>
        <v>0</v>
      </c>
      <c r="AA65" s="261">
        <f t="shared" si="17"/>
        <v>0</v>
      </c>
      <c r="AB65" s="261">
        <f t="shared" si="17"/>
        <v>0</v>
      </c>
      <c r="AC65" s="261">
        <f t="shared" si="17"/>
        <v>0</v>
      </c>
      <c r="AD65" s="261">
        <f t="shared" si="17"/>
        <v>0</v>
      </c>
      <c r="AE65" s="261">
        <f t="shared" si="17"/>
        <v>0</v>
      </c>
      <c r="AF65" s="261">
        <f t="shared" si="17"/>
        <v>0</v>
      </c>
      <c r="AG65" s="261">
        <f t="shared" si="17"/>
        <v>0</v>
      </c>
      <c r="AH65" s="261">
        <f t="shared" si="17"/>
        <v>0</v>
      </c>
      <c r="AI65" s="261">
        <f t="shared" si="17"/>
        <v>0</v>
      </c>
      <c r="AJ65" s="261">
        <f t="shared" si="17"/>
        <v>0</v>
      </c>
      <c r="AK65" s="261">
        <f t="shared" si="17"/>
        <v>0</v>
      </c>
      <c r="AL65" s="261">
        <f t="shared" si="17"/>
        <v>0</v>
      </c>
      <c r="AM65" s="261">
        <f t="shared" si="17"/>
        <v>0</v>
      </c>
      <c r="AN65" s="261">
        <f t="shared" si="17"/>
        <v>0</v>
      </c>
      <c r="AO65" s="261">
        <f t="shared" si="17"/>
        <v>0</v>
      </c>
      <c r="AP65" s="261">
        <f t="shared" si="17"/>
        <v>0</v>
      </c>
      <c r="AQ65" s="261">
        <f t="shared" si="17"/>
        <v>0</v>
      </c>
      <c r="AR65" s="261">
        <f t="shared" si="17"/>
        <v>0</v>
      </c>
      <c r="AS65" s="261">
        <f t="shared" si="17"/>
        <v>0</v>
      </c>
      <c r="AT65" s="261">
        <f t="shared" si="17"/>
        <v>0</v>
      </c>
      <c r="AU65" s="261">
        <f t="shared" si="17"/>
        <v>0</v>
      </c>
      <c r="AV65" s="261">
        <f t="shared" si="17"/>
        <v>0</v>
      </c>
      <c r="AW65" s="261">
        <f t="shared" si="17"/>
        <v>0</v>
      </c>
      <c r="AX65" s="261">
        <f t="shared" si="17"/>
        <v>0</v>
      </c>
      <c r="AY65" s="261">
        <f t="shared" si="17"/>
        <v>0</v>
      </c>
      <c r="AZ65" s="261">
        <f t="shared" si="17"/>
        <v>0</v>
      </c>
      <c r="BA65" s="261">
        <f t="shared" si="17"/>
        <v>0</v>
      </c>
    </row>
    <row r="66" spans="1:53" x14ac:dyDescent="0.25">
      <c r="A66" s="259" t="s">
        <v>2749</v>
      </c>
      <c r="B66" s="260" t="s">
        <v>2750</v>
      </c>
      <c r="C66" s="261">
        <f t="shared" si="16"/>
        <v>0</v>
      </c>
      <c r="D66" s="261">
        <f t="shared" si="17"/>
        <v>0</v>
      </c>
      <c r="E66" s="261">
        <f t="shared" si="17"/>
        <v>0</v>
      </c>
      <c r="F66" s="261">
        <f t="shared" si="17"/>
        <v>0</v>
      </c>
      <c r="G66" s="261">
        <f t="shared" si="17"/>
        <v>0</v>
      </c>
      <c r="H66" s="261">
        <f t="shared" si="17"/>
        <v>0</v>
      </c>
      <c r="I66" s="261">
        <f t="shared" si="17"/>
        <v>0</v>
      </c>
      <c r="J66" s="261">
        <f t="shared" si="17"/>
        <v>0</v>
      </c>
      <c r="K66" s="261">
        <f t="shared" si="17"/>
        <v>0</v>
      </c>
      <c r="L66" s="261">
        <f t="shared" si="17"/>
        <v>0</v>
      </c>
      <c r="M66" s="261">
        <f t="shared" si="17"/>
        <v>0</v>
      </c>
      <c r="N66" s="261">
        <f t="shared" si="17"/>
        <v>0</v>
      </c>
      <c r="O66" s="261">
        <f t="shared" si="17"/>
        <v>0</v>
      </c>
      <c r="P66" s="261">
        <f t="shared" si="17"/>
        <v>0</v>
      </c>
      <c r="Q66" s="261">
        <f t="shared" si="17"/>
        <v>0</v>
      </c>
      <c r="R66" s="261">
        <f t="shared" si="17"/>
        <v>0</v>
      </c>
      <c r="S66" s="261">
        <f t="shared" si="17"/>
        <v>0</v>
      </c>
      <c r="T66" s="261">
        <f t="shared" si="17"/>
        <v>0</v>
      </c>
      <c r="U66" s="261">
        <f t="shared" si="17"/>
        <v>0</v>
      </c>
      <c r="V66" s="261">
        <f t="shared" si="17"/>
        <v>0</v>
      </c>
      <c r="W66" s="261">
        <f t="shared" si="17"/>
        <v>0</v>
      </c>
      <c r="X66" s="261">
        <f t="shared" si="17"/>
        <v>0</v>
      </c>
      <c r="Y66" s="261">
        <f t="shared" si="17"/>
        <v>0</v>
      </c>
      <c r="Z66" s="261">
        <f t="shared" si="17"/>
        <v>0</v>
      </c>
      <c r="AA66" s="261">
        <f t="shared" si="17"/>
        <v>0</v>
      </c>
      <c r="AB66" s="261">
        <f t="shared" si="17"/>
        <v>0</v>
      </c>
      <c r="AC66" s="261">
        <f t="shared" si="17"/>
        <v>0</v>
      </c>
      <c r="AD66" s="261">
        <f t="shared" si="17"/>
        <v>0</v>
      </c>
      <c r="AE66" s="261">
        <f t="shared" si="17"/>
        <v>0</v>
      </c>
      <c r="AF66" s="261">
        <f t="shared" si="17"/>
        <v>0</v>
      </c>
      <c r="AG66" s="261">
        <f t="shared" si="17"/>
        <v>0</v>
      </c>
      <c r="AH66" s="261">
        <f t="shared" si="17"/>
        <v>0</v>
      </c>
      <c r="AI66" s="261">
        <f t="shared" si="17"/>
        <v>0</v>
      </c>
      <c r="AJ66" s="261">
        <f t="shared" si="17"/>
        <v>0</v>
      </c>
      <c r="AK66" s="261">
        <f t="shared" si="17"/>
        <v>0</v>
      </c>
      <c r="AL66" s="261">
        <f t="shared" si="17"/>
        <v>0</v>
      </c>
      <c r="AM66" s="261">
        <f t="shared" si="17"/>
        <v>0</v>
      </c>
      <c r="AN66" s="261">
        <f t="shared" si="17"/>
        <v>0</v>
      </c>
      <c r="AO66" s="261">
        <f t="shared" si="17"/>
        <v>0</v>
      </c>
      <c r="AP66" s="261">
        <f t="shared" si="17"/>
        <v>0</v>
      </c>
      <c r="AQ66" s="261">
        <f t="shared" si="17"/>
        <v>0</v>
      </c>
      <c r="AR66" s="261">
        <f t="shared" si="17"/>
        <v>0</v>
      </c>
      <c r="AS66" s="261">
        <f t="shared" si="17"/>
        <v>0</v>
      </c>
      <c r="AT66" s="261">
        <f t="shared" si="17"/>
        <v>0</v>
      </c>
      <c r="AU66" s="261">
        <f t="shared" si="17"/>
        <v>0</v>
      </c>
      <c r="AV66" s="261">
        <f t="shared" si="17"/>
        <v>0</v>
      </c>
      <c r="AW66" s="261">
        <f t="shared" si="17"/>
        <v>0</v>
      </c>
      <c r="AX66" s="261">
        <f t="shared" si="17"/>
        <v>0</v>
      </c>
      <c r="AY66" s="261">
        <f t="shared" si="17"/>
        <v>0</v>
      </c>
      <c r="AZ66" s="261">
        <f t="shared" si="17"/>
        <v>0</v>
      </c>
      <c r="BA66" s="261">
        <f t="shared" si="17"/>
        <v>0</v>
      </c>
    </row>
    <row r="67" spans="1:53" x14ac:dyDescent="0.25">
      <c r="A67" s="256" t="s">
        <v>2751</v>
      </c>
      <c r="B67" s="257" t="s">
        <v>2752</v>
      </c>
      <c r="C67" s="258">
        <f t="shared" si="16"/>
        <v>0</v>
      </c>
      <c r="D67" s="258">
        <f t="shared" si="16"/>
        <v>0</v>
      </c>
      <c r="E67" s="258">
        <f t="shared" si="16"/>
        <v>0</v>
      </c>
      <c r="F67" s="258">
        <f t="shared" si="16"/>
        <v>0</v>
      </c>
      <c r="G67" s="258">
        <f t="shared" si="16"/>
        <v>0</v>
      </c>
      <c r="H67" s="258">
        <f t="shared" si="16"/>
        <v>0</v>
      </c>
      <c r="I67" s="258">
        <f t="shared" si="16"/>
        <v>0</v>
      </c>
      <c r="J67" s="258">
        <f t="shared" si="16"/>
        <v>0</v>
      </c>
      <c r="K67" s="258">
        <f t="shared" si="16"/>
        <v>0</v>
      </c>
      <c r="L67" s="258">
        <f t="shared" si="16"/>
        <v>0</v>
      </c>
      <c r="M67" s="258">
        <f t="shared" si="16"/>
        <v>0</v>
      </c>
      <c r="N67" s="258">
        <f t="shared" si="16"/>
        <v>0</v>
      </c>
      <c r="O67" s="258">
        <f t="shared" si="16"/>
        <v>0</v>
      </c>
      <c r="P67" s="258">
        <f t="shared" si="16"/>
        <v>0</v>
      </c>
      <c r="Q67" s="258">
        <f t="shared" si="16"/>
        <v>0</v>
      </c>
      <c r="R67" s="258">
        <f t="shared" si="16"/>
        <v>0</v>
      </c>
      <c r="S67" s="258">
        <f t="shared" si="17"/>
        <v>0</v>
      </c>
      <c r="T67" s="258">
        <f t="shared" si="17"/>
        <v>0</v>
      </c>
      <c r="U67" s="258">
        <f t="shared" si="17"/>
        <v>0</v>
      </c>
      <c r="V67" s="258">
        <f t="shared" si="17"/>
        <v>0</v>
      </c>
      <c r="W67" s="258">
        <f t="shared" si="17"/>
        <v>0</v>
      </c>
      <c r="X67" s="258">
        <f t="shared" si="17"/>
        <v>0</v>
      </c>
      <c r="Y67" s="258">
        <f t="shared" si="17"/>
        <v>0</v>
      </c>
      <c r="Z67" s="258">
        <f t="shared" si="17"/>
        <v>0</v>
      </c>
      <c r="AA67" s="258">
        <f t="shared" si="17"/>
        <v>0</v>
      </c>
      <c r="AB67" s="258">
        <f t="shared" si="17"/>
        <v>0</v>
      </c>
      <c r="AC67" s="258">
        <f t="shared" si="17"/>
        <v>0</v>
      </c>
      <c r="AD67" s="258">
        <f t="shared" si="17"/>
        <v>0</v>
      </c>
      <c r="AE67" s="258">
        <f t="shared" si="17"/>
        <v>0</v>
      </c>
      <c r="AF67" s="258">
        <f t="shared" si="17"/>
        <v>0</v>
      </c>
      <c r="AG67" s="258">
        <f t="shared" si="17"/>
        <v>0</v>
      </c>
      <c r="AH67" s="258">
        <f t="shared" si="17"/>
        <v>0</v>
      </c>
      <c r="AI67" s="258">
        <f t="shared" si="17"/>
        <v>0</v>
      </c>
      <c r="AJ67" s="258">
        <f t="shared" si="17"/>
        <v>0</v>
      </c>
      <c r="AK67" s="258">
        <f t="shared" si="17"/>
        <v>0</v>
      </c>
      <c r="AL67" s="258">
        <f t="shared" si="17"/>
        <v>0</v>
      </c>
      <c r="AM67" s="258">
        <f t="shared" si="17"/>
        <v>0</v>
      </c>
      <c r="AN67" s="258">
        <f t="shared" si="17"/>
        <v>0</v>
      </c>
      <c r="AO67" s="258">
        <f t="shared" si="17"/>
        <v>0</v>
      </c>
      <c r="AP67" s="258">
        <f t="shared" si="17"/>
        <v>0</v>
      </c>
      <c r="AQ67" s="258">
        <f t="shared" si="17"/>
        <v>0</v>
      </c>
      <c r="AR67" s="258">
        <f t="shared" si="17"/>
        <v>0</v>
      </c>
      <c r="AS67" s="258">
        <f t="shared" si="17"/>
        <v>0</v>
      </c>
      <c r="AT67" s="258">
        <f t="shared" si="17"/>
        <v>0</v>
      </c>
      <c r="AU67" s="258">
        <f t="shared" si="17"/>
        <v>0</v>
      </c>
      <c r="AV67" s="258">
        <f t="shared" si="17"/>
        <v>0</v>
      </c>
      <c r="AW67" s="258">
        <f t="shared" si="17"/>
        <v>0</v>
      </c>
      <c r="AX67" s="258">
        <f t="shared" si="17"/>
        <v>0</v>
      </c>
      <c r="AY67" s="258">
        <f t="shared" si="17"/>
        <v>0</v>
      </c>
      <c r="AZ67" s="258">
        <f t="shared" si="17"/>
        <v>0</v>
      </c>
      <c r="BA67" s="258">
        <f t="shared" si="17"/>
        <v>0</v>
      </c>
    </row>
    <row r="68" spans="1:53" x14ac:dyDescent="0.25">
      <c r="A68" s="256" t="s">
        <v>2753</v>
      </c>
      <c r="B68" s="257" t="s">
        <v>2754</v>
      </c>
      <c r="C68" s="258">
        <f t="shared" si="16"/>
        <v>0</v>
      </c>
      <c r="D68" s="258">
        <f t="shared" si="17"/>
        <v>0</v>
      </c>
      <c r="E68" s="258">
        <f t="shared" si="17"/>
        <v>0</v>
      </c>
      <c r="F68" s="258">
        <f t="shared" si="17"/>
        <v>0</v>
      </c>
      <c r="G68" s="258">
        <f t="shared" si="17"/>
        <v>0</v>
      </c>
      <c r="H68" s="258">
        <f t="shared" si="17"/>
        <v>0</v>
      </c>
      <c r="I68" s="258">
        <f t="shared" si="17"/>
        <v>0</v>
      </c>
      <c r="J68" s="258">
        <f t="shared" si="17"/>
        <v>0</v>
      </c>
      <c r="K68" s="258">
        <f t="shared" si="17"/>
        <v>0</v>
      </c>
      <c r="L68" s="258">
        <f t="shared" si="17"/>
        <v>0</v>
      </c>
      <c r="M68" s="258">
        <f t="shared" si="17"/>
        <v>0</v>
      </c>
      <c r="N68" s="258">
        <f t="shared" si="17"/>
        <v>0</v>
      </c>
      <c r="O68" s="258">
        <f t="shared" si="17"/>
        <v>0</v>
      </c>
      <c r="P68" s="258">
        <f t="shared" si="17"/>
        <v>0</v>
      </c>
      <c r="Q68" s="258">
        <f t="shared" si="17"/>
        <v>0</v>
      </c>
      <c r="R68" s="258">
        <f t="shared" si="17"/>
        <v>0</v>
      </c>
      <c r="S68" s="258">
        <f t="shared" si="17"/>
        <v>0</v>
      </c>
      <c r="T68" s="258">
        <f t="shared" si="17"/>
        <v>0</v>
      </c>
      <c r="U68" s="258">
        <f t="shared" si="17"/>
        <v>0</v>
      </c>
      <c r="V68" s="258">
        <f t="shared" si="17"/>
        <v>0</v>
      </c>
      <c r="W68" s="258">
        <f t="shared" si="17"/>
        <v>0</v>
      </c>
      <c r="X68" s="258">
        <f t="shared" si="17"/>
        <v>0</v>
      </c>
      <c r="Y68" s="258">
        <f t="shared" si="17"/>
        <v>0</v>
      </c>
      <c r="Z68" s="258">
        <f t="shared" si="17"/>
        <v>0</v>
      </c>
      <c r="AA68" s="258">
        <f t="shared" si="17"/>
        <v>0</v>
      </c>
      <c r="AB68" s="258">
        <f t="shared" si="17"/>
        <v>0</v>
      </c>
      <c r="AC68" s="258">
        <f t="shared" si="17"/>
        <v>0</v>
      </c>
      <c r="AD68" s="258">
        <f t="shared" si="17"/>
        <v>0</v>
      </c>
      <c r="AE68" s="258">
        <f t="shared" si="17"/>
        <v>0</v>
      </c>
      <c r="AF68" s="258">
        <f t="shared" si="17"/>
        <v>0</v>
      </c>
      <c r="AG68" s="258">
        <f t="shared" si="17"/>
        <v>0</v>
      </c>
      <c r="AH68" s="258">
        <f t="shared" si="17"/>
        <v>0</v>
      </c>
      <c r="AI68" s="258">
        <f t="shared" si="17"/>
        <v>0</v>
      </c>
      <c r="AJ68" s="258">
        <f t="shared" si="17"/>
        <v>0</v>
      </c>
      <c r="AK68" s="258">
        <f t="shared" si="17"/>
        <v>0</v>
      </c>
      <c r="AL68" s="258">
        <f t="shared" si="17"/>
        <v>0</v>
      </c>
      <c r="AM68" s="258">
        <f t="shared" si="17"/>
        <v>0</v>
      </c>
      <c r="AN68" s="258">
        <f t="shared" si="17"/>
        <v>0</v>
      </c>
      <c r="AO68" s="258">
        <f t="shared" si="17"/>
        <v>0</v>
      </c>
      <c r="AP68" s="258">
        <f t="shared" si="17"/>
        <v>0</v>
      </c>
      <c r="AQ68" s="258">
        <f t="shared" si="17"/>
        <v>0</v>
      </c>
      <c r="AR68" s="258">
        <f t="shared" si="17"/>
        <v>0</v>
      </c>
      <c r="AS68" s="258">
        <f t="shared" si="17"/>
        <v>0</v>
      </c>
      <c r="AT68" s="258">
        <f t="shared" si="17"/>
        <v>0</v>
      </c>
      <c r="AU68" s="258">
        <f t="shared" si="17"/>
        <v>0</v>
      </c>
      <c r="AV68" s="258">
        <f t="shared" si="17"/>
        <v>0</v>
      </c>
      <c r="AW68" s="258">
        <f t="shared" si="17"/>
        <v>0</v>
      </c>
      <c r="AX68" s="258">
        <f t="shared" si="17"/>
        <v>0</v>
      </c>
      <c r="AY68" s="258">
        <f t="shared" si="17"/>
        <v>0</v>
      </c>
      <c r="AZ68" s="258">
        <f t="shared" si="17"/>
        <v>0</v>
      </c>
      <c r="BA68" s="258">
        <f t="shared" si="17"/>
        <v>0</v>
      </c>
    </row>
    <row r="69" spans="1:53" x14ac:dyDescent="0.25">
      <c r="A69" s="259" t="s">
        <v>2755</v>
      </c>
      <c r="B69" s="260" t="s">
        <v>2756</v>
      </c>
      <c r="C69" s="261">
        <f t="shared" si="16"/>
        <v>0</v>
      </c>
      <c r="D69" s="261">
        <f t="shared" si="17"/>
        <v>0</v>
      </c>
      <c r="E69" s="261">
        <f t="shared" si="17"/>
        <v>0</v>
      </c>
      <c r="F69" s="261">
        <f t="shared" si="17"/>
        <v>0</v>
      </c>
      <c r="G69" s="261">
        <f t="shared" si="17"/>
        <v>0</v>
      </c>
      <c r="H69" s="261">
        <f t="shared" si="17"/>
        <v>0</v>
      </c>
      <c r="I69" s="261">
        <f t="shared" si="17"/>
        <v>0</v>
      </c>
      <c r="J69" s="261">
        <f t="shared" si="17"/>
        <v>0</v>
      </c>
      <c r="K69" s="261">
        <f t="shared" si="17"/>
        <v>0</v>
      </c>
      <c r="L69" s="261">
        <f t="shared" si="17"/>
        <v>0</v>
      </c>
      <c r="M69" s="261">
        <f t="shared" si="17"/>
        <v>0</v>
      </c>
      <c r="N69" s="261">
        <f t="shared" si="17"/>
        <v>0</v>
      </c>
      <c r="O69" s="261">
        <f t="shared" si="17"/>
        <v>0</v>
      </c>
      <c r="P69" s="261">
        <f t="shared" si="17"/>
        <v>0</v>
      </c>
      <c r="Q69" s="261">
        <f t="shared" si="17"/>
        <v>0</v>
      </c>
      <c r="R69" s="261">
        <f t="shared" si="17"/>
        <v>0</v>
      </c>
      <c r="S69" s="261">
        <f t="shared" si="17"/>
        <v>0</v>
      </c>
      <c r="T69" s="261">
        <f t="shared" si="17"/>
        <v>0</v>
      </c>
      <c r="U69" s="261">
        <f t="shared" si="17"/>
        <v>0</v>
      </c>
      <c r="V69" s="261">
        <f t="shared" si="17"/>
        <v>0</v>
      </c>
      <c r="W69" s="261">
        <f t="shared" si="17"/>
        <v>0</v>
      </c>
      <c r="X69" s="261">
        <f t="shared" si="17"/>
        <v>0</v>
      </c>
      <c r="Y69" s="261">
        <f t="shared" si="17"/>
        <v>0</v>
      </c>
      <c r="Z69" s="261">
        <f t="shared" si="17"/>
        <v>0</v>
      </c>
      <c r="AA69" s="261">
        <f t="shared" si="17"/>
        <v>0</v>
      </c>
      <c r="AB69" s="261">
        <f t="shared" si="17"/>
        <v>0</v>
      </c>
      <c r="AC69" s="261">
        <f t="shared" si="17"/>
        <v>0</v>
      </c>
      <c r="AD69" s="261">
        <f t="shared" si="17"/>
        <v>0</v>
      </c>
      <c r="AE69" s="261">
        <f t="shared" si="17"/>
        <v>0</v>
      </c>
      <c r="AF69" s="261">
        <f t="shared" si="17"/>
        <v>0</v>
      </c>
      <c r="AG69" s="261">
        <f t="shared" ref="AG69:BA69" si="18">AG245-AG157</f>
        <v>0</v>
      </c>
      <c r="AH69" s="261">
        <f t="shared" si="18"/>
        <v>0</v>
      </c>
      <c r="AI69" s="261">
        <f t="shared" si="18"/>
        <v>0</v>
      </c>
      <c r="AJ69" s="261">
        <f t="shared" si="18"/>
        <v>0</v>
      </c>
      <c r="AK69" s="261">
        <f t="shared" si="18"/>
        <v>0</v>
      </c>
      <c r="AL69" s="261">
        <f t="shared" si="18"/>
        <v>0</v>
      </c>
      <c r="AM69" s="261">
        <f t="shared" si="18"/>
        <v>0</v>
      </c>
      <c r="AN69" s="261">
        <f t="shared" si="18"/>
        <v>0</v>
      </c>
      <c r="AO69" s="261">
        <f t="shared" si="18"/>
        <v>0</v>
      </c>
      <c r="AP69" s="261">
        <f t="shared" si="18"/>
        <v>0</v>
      </c>
      <c r="AQ69" s="261">
        <f t="shared" si="18"/>
        <v>0</v>
      </c>
      <c r="AR69" s="261">
        <f t="shared" si="18"/>
        <v>0</v>
      </c>
      <c r="AS69" s="261">
        <f t="shared" si="18"/>
        <v>0</v>
      </c>
      <c r="AT69" s="261">
        <f t="shared" si="18"/>
        <v>0</v>
      </c>
      <c r="AU69" s="261">
        <f t="shared" si="18"/>
        <v>0</v>
      </c>
      <c r="AV69" s="261">
        <f t="shared" si="18"/>
        <v>0</v>
      </c>
      <c r="AW69" s="261">
        <f t="shared" si="18"/>
        <v>0</v>
      </c>
      <c r="AX69" s="261">
        <f t="shared" si="18"/>
        <v>0</v>
      </c>
      <c r="AY69" s="261">
        <f t="shared" si="18"/>
        <v>0</v>
      </c>
      <c r="AZ69" s="261">
        <f t="shared" si="18"/>
        <v>0</v>
      </c>
      <c r="BA69" s="261">
        <f t="shared" si="18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ref="S70:BA75" si="19">S246-S158</f>
        <v>0</v>
      </c>
      <c r="T70" s="261">
        <f t="shared" si="19"/>
        <v>0</v>
      </c>
      <c r="U70" s="261">
        <f t="shared" si="19"/>
        <v>0</v>
      </c>
      <c r="V70" s="261">
        <f t="shared" si="19"/>
        <v>0</v>
      </c>
      <c r="W70" s="261">
        <f t="shared" si="19"/>
        <v>0</v>
      </c>
      <c r="X70" s="261">
        <f t="shared" si="19"/>
        <v>0</v>
      </c>
      <c r="Y70" s="261">
        <f t="shared" si="19"/>
        <v>0</v>
      </c>
      <c r="Z70" s="261">
        <f t="shared" si="19"/>
        <v>0</v>
      </c>
      <c r="AA70" s="261">
        <f t="shared" si="19"/>
        <v>0</v>
      </c>
      <c r="AB70" s="261">
        <f t="shared" si="19"/>
        <v>0</v>
      </c>
      <c r="AC70" s="261">
        <f t="shared" si="19"/>
        <v>0</v>
      </c>
      <c r="AD70" s="261">
        <f t="shared" si="19"/>
        <v>0</v>
      </c>
      <c r="AE70" s="261">
        <f t="shared" si="19"/>
        <v>0</v>
      </c>
      <c r="AF70" s="261">
        <f t="shared" si="19"/>
        <v>0</v>
      </c>
      <c r="AG70" s="261">
        <f t="shared" si="19"/>
        <v>0</v>
      </c>
      <c r="AH70" s="261">
        <f t="shared" si="19"/>
        <v>0</v>
      </c>
      <c r="AI70" s="261">
        <f t="shared" si="19"/>
        <v>0</v>
      </c>
      <c r="AJ70" s="261">
        <f t="shared" si="19"/>
        <v>0</v>
      </c>
      <c r="AK70" s="261">
        <f t="shared" si="19"/>
        <v>0</v>
      </c>
      <c r="AL70" s="261">
        <f t="shared" si="19"/>
        <v>0</v>
      </c>
      <c r="AM70" s="261">
        <f t="shared" si="19"/>
        <v>0</v>
      </c>
      <c r="AN70" s="261">
        <f t="shared" si="19"/>
        <v>0</v>
      </c>
      <c r="AO70" s="261">
        <f t="shared" si="19"/>
        <v>0</v>
      </c>
      <c r="AP70" s="261">
        <f t="shared" si="19"/>
        <v>0</v>
      </c>
      <c r="AQ70" s="261">
        <f t="shared" si="19"/>
        <v>0</v>
      </c>
      <c r="AR70" s="261">
        <f t="shared" si="19"/>
        <v>0</v>
      </c>
      <c r="AS70" s="261">
        <f t="shared" si="19"/>
        <v>0</v>
      </c>
      <c r="AT70" s="261">
        <f t="shared" si="19"/>
        <v>0</v>
      </c>
      <c r="AU70" s="261">
        <f t="shared" si="19"/>
        <v>0</v>
      </c>
      <c r="AV70" s="261">
        <f t="shared" si="19"/>
        <v>0</v>
      </c>
      <c r="AW70" s="261">
        <f t="shared" si="19"/>
        <v>0</v>
      </c>
      <c r="AX70" s="261">
        <f t="shared" si="19"/>
        <v>0</v>
      </c>
      <c r="AY70" s="261">
        <f t="shared" si="19"/>
        <v>0</v>
      </c>
      <c r="AZ70" s="261">
        <f t="shared" si="19"/>
        <v>0</v>
      </c>
      <c r="BA70" s="261">
        <f t="shared" si="19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9"/>
        <v>0</v>
      </c>
      <c r="T71" s="261">
        <f t="shared" si="19"/>
        <v>0</v>
      </c>
      <c r="U71" s="261">
        <f t="shared" si="19"/>
        <v>0</v>
      </c>
      <c r="V71" s="261">
        <f t="shared" si="19"/>
        <v>0</v>
      </c>
      <c r="W71" s="261">
        <f t="shared" si="19"/>
        <v>0</v>
      </c>
      <c r="X71" s="261">
        <f t="shared" si="19"/>
        <v>0</v>
      </c>
      <c r="Y71" s="261">
        <f t="shared" si="19"/>
        <v>0</v>
      </c>
      <c r="Z71" s="261">
        <f t="shared" si="19"/>
        <v>0</v>
      </c>
      <c r="AA71" s="261">
        <f t="shared" si="19"/>
        <v>0</v>
      </c>
      <c r="AB71" s="261">
        <f t="shared" si="19"/>
        <v>0</v>
      </c>
      <c r="AC71" s="261">
        <f t="shared" si="19"/>
        <v>0</v>
      </c>
      <c r="AD71" s="261">
        <f t="shared" si="19"/>
        <v>0</v>
      </c>
      <c r="AE71" s="261">
        <f t="shared" si="19"/>
        <v>0</v>
      </c>
      <c r="AF71" s="261">
        <f t="shared" si="19"/>
        <v>0</v>
      </c>
      <c r="AG71" s="261">
        <f t="shared" si="19"/>
        <v>0</v>
      </c>
      <c r="AH71" s="261">
        <f t="shared" si="19"/>
        <v>0</v>
      </c>
      <c r="AI71" s="261">
        <f t="shared" si="19"/>
        <v>0</v>
      </c>
      <c r="AJ71" s="261">
        <f t="shared" si="19"/>
        <v>0</v>
      </c>
      <c r="AK71" s="261">
        <f t="shared" si="19"/>
        <v>0</v>
      </c>
      <c r="AL71" s="261">
        <f t="shared" si="19"/>
        <v>0</v>
      </c>
      <c r="AM71" s="261">
        <f t="shared" si="19"/>
        <v>0</v>
      </c>
      <c r="AN71" s="261">
        <f t="shared" si="19"/>
        <v>0</v>
      </c>
      <c r="AO71" s="261">
        <f t="shared" si="19"/>
        <v>0</v>
      </c>
      <c r="AP71" s="261">
        <f t="shared" si="19"/>
        <v>0</v>
      </c>
      <c r="AQ71" s="261">
        <f t="shared" si="19"/>
        <v>0</v>
      </c>
      <c r="AR71" s="261">
        <f t="shared" si="19"/>
        <v>0</v>
      </c>
      <c r="AS71" s="261">
        <f t="shared" si="19"/>
        <v>0</v>
      </c>
      <c r="AT71" s="261">
        <f t="shared" si="19"/>
        <v>0</v>
      </c>
      <c r="AU71" s="261">
        <f t="shared" si="19"/>
        <v>0</v>
      </c>
      <c r="AV71" s="261">
        <f t="shared" si="19"/>
        <v>0</v>
      </c>
      <c r="AW71" s="261">
        <f t="shared" si="19"/>
        <v>0</v>
      </c>
      <c r="AX71" s="261">
        <f t="shared" si="19"/>
        <v>0</v>
      </c>
      <c r="AY71" s="261">
        <f t="shared" si="19"/>
        <v>0</v>
      </c>
      <c r="AZ71" s="261">
        <f t="shared" si="19"/>
        <v>0</v>
      </c>
      <c r="BA71" s="261">
        <f t="shared" si="19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9"/>
        <v>0</v>
      </c>
      <c r="T72" s="261">
        <f t="shared" si="19"/>
        <v>0</v>
      </c>
      <c r="U72" s="261">
        <f t="shared" si="19"/>
        <v>0</v>
      </c>
      <c r="V72" s="261">
        <f t="shared" si="19"/>
        <v>0</v>
      </c>
      <c r="W72" s="261">
        <f t="shared" si="19"/>
        <v>0</v>
      </c>
      <c r="X72" s="261">
        <f t="shared" si="19"/>
        <v>0</v>
      </c>
      <c r="Y72" s="261">
        <f t="shared" si="19"/>
        <v>0</v>
      </c>
      <c r="Z72" s="261">
        <f t="shared" si="19"/>
        <v>0</v>
      </c>
      <c r="AA72" s="261">
        <f t="shared" si="19"/>
        <v>0</v>
      </c>
      <c r="AB72" s="261">
        <f t="shared" si="19"/>
        <v>0</v>
      </c>
      <c r="AC72" s="261">
        <f t="shared" si="19"/>
        <v>0</v>
      </c>
      <c r="AD72" s="261">
        <f t="shared" si="19"/>
        <v>0</v>
      </c>
      <c r="AE72" s="261">
        <f t="shared" si="19"/>
        <v>0</v>
      </c>
      <c r="AF72" s="261">
        <f t="shared" si="19"/>
        <v>0</v>
      </c>
      <c r="AG72" s="261">
        <f t="shared" si="19"/>
        <v>0</v>
      </c>
      <c r="AH72" s="261">
        <f t="shared" si="19"/>
        <v>0</v>
      </c>
      <c r="AI72" s="261">
        <f t="shared" si="19"/>
        <v>0</v>
      </c>
      <c r="AJ72" s="261">
        <f t="shared" si="19"/>
        <v>0</v>
      </c>
      <c r="AK72" s="261">
        <f t="shared" si="19"/>
        <v>0</v>
      </c>
      <c r="AL72" s="261">
        <f t="shared" si="19"/>
        <v>0</v>
      </c>
      <c r="AM72" s="261">
        <f t="shared" si="19"/>
        <v>0</v>
      </c>
      <c r="AN72" s="261">
        <f t="shared" si="19"/>
        <v>0</v>
      </c>
      <c r="AO72" s="261">
        <f t="shared" si="19"/>
        <v>0</v>
      </c>
      <c r="AP72" s="261">
        <f t="shared" si="19"/>
        <v>0</v>
      </c>
      <c r="AQ72" s="261">
        <f t="shared" si="19"/>
        <v>0</v>
      </c>
      <c r="AR72" s="261">
        <f t="shared" si="19"/>
        <v>0</v>
      </c>
      <c r="AS72" s="261">
        <f t="shared" si="19"/>
        <v>0</v>
      </c>
      <c r="AT72" s="261">
        <f t="shared" si="19"/>
        <v>0</v>
      </c>
      <c r="AU72" s="261">
        <f t="shared" si="19"/>
        <v>0</v>
      </c>
      <c r="AV72" s="261">
        <f t="shared" si="19"/>
        <v>0</v>
      </c>
      <c r="AW72" s="261">
        <f t="shared" si="19"/>
        <v>0</v>
      </c>
      <c r="AX72" s="261">
        <f t="shared" si="19"/>
        <v>0</v>
      </c>
      <c r="AY72" s="261">
        <f t="shared" si="19"/>
        <v>0</v>
      </c>
      <c r="AZ72" s="261">
        <f t="shared" si="19"/>
        <v>0</v>
      </c>
      <c r="BA72" s="261">
        <f t="shared" si="19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9"/>
        <v>0</v>
      </c>
      <c r="T73" s="261">
        <f t="shared" si="19"/>
        <v>0</v>
      </c>
      <c r="U73" s="261">
        <f t="shared" si="19"/>
        <v>0</v>
      </c>
      <c r="V73" s="261">
        <f t="shared" si="19"/>
        <v>0</v>
      </c>
      <c r="W73" s="261">
        <f t="shared" si="19"/>
        <v>0</v>
      </c>
      <c r="X73" s="261">
        <f t="shared" si="19"/>
        <v>0</v>
      </c>
      <c r="Y73" s="261">
        <f t="shared" si="19"/>
        <v>0</v>
      </c>
      <c r="Z73" s="261">
        <f t="shared" si="19"/>
        <v>0</v>
      </c>
      <c r="AA73" s="261">
        <f t="shared" si="19"/>
        <v>0</v>
      </c>
      <c r="AB73" s="261">
        <f t="shared" si="19"/>
        <v>0</v>
      </c>
      <c r="AC73" s="261">
        <f t="shared" si="19"/>
        <v>0</v>
      </c>
      <c r="AD73" s="261">
        <f t="shared" si="19"/>
        <v>0</v>
      </c>
      <c r="AE73" s="261">
        <f t="shared" si="19"/>
        <v>0</v>
      </c>
      <c r="AF73" s="261">
        <f t="shared" si="19"/>
        <v>0</v>
      </c>
      <c r="AG73" s="261">
        <f t="shared" si="19"/>
        <v>0</v>
      </c>
      <c r="AH73" s="261">
        <f t="shared" si="19"/>
        <v>0</v>
      </c>
      <c r="AI73" s="261">
        <f t="shared" si="19"/>
        <v>0</v>
      </c>
      <c r="AJ73" s="261">
        <f t="shared" si="19"/>
        <v>0</v>
      </c>
      <c r="AK73" s="261">
        <f t="shared" si="19"/>
        <v>0</v>
      </c>
      <c r="AL73" s="261">
        <f t="shared" si="19"/>
        <v>0</v>
      </c>
      <c r="AM73" s="261">
        <f t="shared" si="19"/>
        <v>0</v>
      </c>
      <c r="AN73" s="261">
        <f t="shared" si="19"/>
        <v>0</v>
      </c>
      <c r="AO73" s="261">
        <f t="shared" si="19"/>
        <v>0</v>
      </c>
      <c r="AP73" s="261">
        <f t="shared" si="19"/>
        <v>0</v>
      </c>
      <c r="AQ73" s="261">
        <f t="shared" si="19"/>
        <v>0</v>
      </c>
      <c r="AR73" s="261">
        <f t="shared" si="19"/>
        <v>0</v>
      </c>
      <c r="AS73" s="261">
        <f t="shared" si="19"/>
        <v>0</v>
      </c>
      <c r="AT73" s="261">
        <f t="shared" si="19"/>
        <v>0</v>
      </c>
      <c r="AU73" s="261">
        <f t="shared" si="19"/>
        <v>0</v>
      </c>
      <c r="AV73" s="261">
        <f t="shared" si="19"/>
        <v>0</v>
      </c>
      <c r="AW73" s="261">
        <f t="shared" si="19"/>
        <v>0</v>
      </c>
      <c r="AX73" s="261">
        <f t="shared" si="19"/>
        <v>0</v>
      </c>
      <c r="AY73" s="261">
        <f t="shared" si="19"/>
        <v>0</v>
      </c>
      <c r="AZ73" s="261">
        <f t="shared" si="19"/>
        <v>0</v>
      </c>
      <c r="BA73" s="261">
        <f t="shared" si="19"/>
        <v>0</v>
      </c>
    </row>
    <row r="74" spans="1:53" x14ac:dyDescent="0.25">
      <c r="A74" s="262" t="s">
        <v>2765</v>
      </c>
      <c r="B74" s="263" t="s">
        <v>2766</v>
      </c>
      <c r="C74" s="264">
        <f t="shared" si="16"/>
        <v>0</v>
      </c>
      <c r="D74" s="264">
        <f t="shared" si="16"/>
        <v>0</v>
      </c>
      <c r="E74" s="264">
        <f t="shared" si="16"/>
        <v>0</v>
      </c>
      <c r="F74" s="264">
        <f t="shared" si="16"/>
        <v>0</v>
      </c>
      <c r="G74" s="264">
        <f t="shared" si="16"/>
        <v>0</v>
      </c>
      <c r="H74" s="264">
        <f t="shared" si="16"/>
        <v>0</v>
      </c>
      <c r="I74" s="264">
        <f t="shared" si="16"/>
        <v>0</v>
      </c>
      <c r="J74" s="264">
        <f t="shared" si="16"/>
        <v>0</v>
      </c>
      <c r="K74" s="264">
        <f t="shared" si="16"/>
        <v>0</v>
      </c>
      <c r="L74" s="264">
        <f t="shared" si="16"/>
        <v>0</v>
      </c>
      <c r="M74" s="264">
        <f t="shared" si="16"/>
        <v>0</v>
      </c>
      <c r="N74" s="264">
        <f t="shared" si="16"/>
        <v>0</v>
      </c>
      <c r="O74" s="264">
        <f t="shared" si="16"/>
        <v>0</v>
      </c>
      <c r="P74" s="264">
        <f t="shared" si="16"/>
        <v>0</v>
      </c>
      <c r="Q74" s="264">
        <f t="shared" si="16"/>
        <v>0</v>
      </c>
      <c r="R74" s="264">
        <f t="shared" si="16"/>
        <v>0</v>
      </c>
      <c r="S74" s="264">
        <f t="shared" si="19"/>
        <v>0</v>
      </c>
      <c r="T74" s="264">
        <f t="shared" si="19"/>
        <v>0</v>
      </c>
      <c r="U74" s="264">
        <f t="shared" si="19"/>
        <v>0</v>
      </c>
      <c r="V74" s="264">
        <f t="shared" si="19"/>
        <v>0</v>
      </c>
      <c r="W74" s="264">
        <f t="shared" si="19"/>
        <v>0</v>
      </c>
      <c r="X74" s="264">
        <f t="shared" si="19"/>
        <v>0</v>
      </c>
      <c r="Y74" s="264">
        <f t="shared" si="19"/>
        <v>0</v>
      </c>
      <c r="Z74" s="264">
        <f t="shared" si="19"/>
        <v>0</v>
      </c>
      <c r="AA74" s="264">
        <f t="shared" si="19"/>
        <v>0</v>
      </c>
      <c r="AB74" s="264">
        <f t="shared" si="19"/>
        <v>0</v>
      </c>
      <c r="AC74" s="264">
        <f t="shared" si="19"/>
        <v>0</v>
      </c>
      <c r="AD74" s="264">
        <f t="shared" si="19"/>
        <v>0</v>
      </c>
      <c r="AE74" s="264">
        <f t="shared" si="19"/>
        <v>0</v>
      </c>
      <c r="AF74" s="264">
        <f t="shared" si="19"/>
        <v>0</v>
      </c>
      <c r="AG74" s="264">
        <f t="shared" si="19"/>
        <v>0</v>
      </c>
      <c r="AH74" s="264">
        <f t="shared" si="19"/>
        <v>0</v>
      </c>
      <c r="AI74" s="264">
        <f t="shared" si="19"/>
        <v>0</v>
      </c>
      <c r="AJ74" s="264">
        <f t="shared" si="19"/>
        <v>0</v>
      </c>
      <c r="AK74" s="264">
        <f t="shared" si="19"/>
        <v>0</v>
      </c>
      <c r="AL74" s="264">
        <f t="shared" si="19"/>
        <v>0</v>
      </c>
      <c r="AM74" s="264">
        <f t="shared" si="19"/>
        <v>0</v>
      </c>
      <c r="AN74" s="264">
        <f t="shared" si="19"/>
        <v>0</v>
      </c>
      <c r="AO74" s="264">
        <f t="shared" si="19"/>
        <v>0</v>
      </c>
      <c r="AP74" s="264">
        <f t="shared" si="19"/>
        <v>0</v>
      </c>
      <c r="AQ74" s="264">
        <f t="shared" si="19"/>
        <v>0</v>
      </c>
      <c r="AR74" s="264">
        <f t="shared" si="19"/>
        <v>0</v>
      </c>
      <c r="AS74" s="264">
        <f t="shared" si="19"/>
        <v>0</v>
      </c>
      <c r="AT74" s="264">
        <f t="shared" si="19"/>
        <v>0</v>
      </c>
      <c r="AU74" s="264">
        <f t="shared" si="19"/>
        <v>0</v>
      </c>
      <c r="AV74" s="264">
        <f t="shared" si="19"/>
        <v>0</v>
      </c>
      <c r="AW74" s="264">
        <f t="shared" si="19"/>
        <v>0</v>
      </c>
      <c r="AX74" s="264">
        <f t="shared" si="19"/>
        <v>0</v>
      </c>
      <c r="AY74" s="264">
        <f t="shared" si="19"/>
        <v>0</v>
      </c>
      <c r="AZ74" s="264">
        <f t="shared" si="19"/>
        <v>0</v>
      </c>
      <c r="BA74" s="264">
        <f t="shared" si="19"/>
        <v>0</v>
      </c>
    </row>
    <row r="75" spans="1:53" x14ac:dyDescent="0.25">
      <c r="A75" s="262" t="s">
        <v>2767</v>
      </c>
      <c r="B75" s="263" t="s">
        <v>2768</v>
      </c>
      <c r="C75" s="264">
        <f t="shared" si="16"/>
        <v>0</v>
      </c>
      <c r="D75" s="264">
        <f t="shared" si="16"/>
        <v>0</v>
      </c>
      <c r="E75" s="264">
        <f t="shared" si="16"/>
        <v>0</v>
      </c>
      <c r="F75" s="264">
        <f t="shared" si="16"/>
        <v>0</v>
      </c>
      <c r="G75" s="264">
        <f t="shared" si="16"/>
        <v>0</v>
      </c>
      <c r="H75" s="264">
        <f t="shared" si="16"/>
        <v>0</v>
      </c>
      <c r="I75" s="264">
        <f t="shared" si="16"/>
        <v>0</v>
      </c>
      <c r="J75" s="264">
        <f t="shared" si="16"/>
        <v>0</v>
      </c>
      <c r="K75" s="264">
        <f t="shared" si="16"/>
        <v>0</v>
      </c>
      <c r="L75" s="264">
        <f t="shared" si="16"/>
        <v>0</v>
      </c>
      <c r="M75" s="264">
        <f t="shared" si="16"/>
        <v>0</v>
      </c>
      <c r="N75" s="264">
        <f t="shared" si="16"/>
        <v>0</v>
      </c>
      <c r="O75" s="264">
        <f t="shared" si="16"/>
        <v>0</v>
      </c>
      <c r="P75" s="264">
        <f t="shared" si="16"/>
        <v>0</v>
      </c>
      <c r="Q75" s="264">
        <f t="shared" si="16"/>
        <v>0</v>
      </c>
      <c r="R75" s="264">
        <f t="shared" si="16"/>
        <v>0</v>
      </c>
      <c r="S75" s="264">
        <f t="shared" si="19"/>
        <v>0</v>
      </c>
      <c r="T75" s="264">
        <f t="shared" si="19"/>
        <v>0</v>
      </c>
      <c r="U75" s="264">
        <f t="shared" si="19"/>
        <v>0</v>
      </c>
      <c r="V75" s="264">
        <f t="shared" si="19"/>
        <v>0</v>
      </c>
      <c r="W75" s="264">
        <f t="shared" si="19"/>
        <v>0</v>
      </c>
      <c r="X75" s="264">
        <f t="shared" si="19"/>
        <v>0</v>
      </c>
      <c r="Y75" s="264">
        <f t="shared" si="19"/>
        <v>0</v>
      </c>
      <c r="Z75" s="264">
        <f t="shared" si="19"/>
        <v>0</v>
      </c>
      <c r="AA75" s="264">
        <f t="shared" si="19"/>
        <v>0</v>
      </c>
      <c r="AB75" s="264">
        <f t="shared" si="19"/>
        <v>0</v>
      </c>
      <c r="AC75" s="264">
        <f t="shared" si="19"/>
        <v>0</v>
      </c>
      <c r="AD75" s="264">
        <f t="shared" si="19"/>
        <v>0</v>
      </c>
      <c r="AE75" s="264">
        <f t="shared" si="19"/>
        <v>0</v>
      </c>
      <c r="AF75" s="264">
        <f t="shared" si="19"/>
        <v>0</v>
      </c>
      <c r="AG75" s="264">
        <f t="shared" si="19"/>
        <v>0</v>
      </c>
      <c r="AH75" s="264">
        <f t="shared" si="19"/>
        <v>0</v>
      </c>
      <c r="AI75" s="264">
        <f t="shared" si="19"/>
        <v>0</v>
      </c>
      <c r="AJ75" s="264">
        <f t="shared" si="19"/>
        <v>0</v>
      </c>
      <c r="AK75" s="264">
        <f t="shared" si="19"/>
        <v>0</v>
      </c>
      <c r="AL75" s="264">
        <f t="shared" si="19"/>
        <v>0</v>
      </c>
      <c r="AM75" s="264">
        <f t="shared" si="19"/>
        <v>0</v>
      </c>
      <c r="AN75" s="264">
        <f t="shared" si="19"/>
        <v>0</v>
      </c>
      <c r="AO75" s="264">
        <f t="shared" si="19"/>
        <v>0</v>
      </c>
      <c r="AP75" s="264">
        <f t="shared" si="19"/>
        <v>0</v>
      </c>
      <c r="AQ75" s="264">
        <f t="shared" si="19"/>
        <v>0</v>
      </c>
      <c r="AR75" s="264">
        <f t="shared" si="19"/>
        <v>0</v>
      </c>
      <c r="AS75" s="264">
        <f t="shared" si="19"/>
        <v>0</v>
      </c>
      <c r="AT75" s="264">
        <f t="shared" si="19"/>
        <v>0</v>
      </c>
      <c r="AU75" s="264">
        <f t="shared" si="19"/>
        <v>0</v>
      </c>
      <c r="AV75" s="264">
        <f t="shared" si="19"/>
        <v>0</v>
      </c>
      <c r="AW75" s="264">
        <f t="shared" si="19"/>
        <v>0</v>
      </c>
      <c r="AX75" s="264">
        <f t="shared" si="19"/>
        <v>0</v>
      </c>
      <c r="AY75" s="264">
        <f t="shared" si="19"/>
        <v>0</v>
      </c>
      <c r="AZ75" s="264">
        <f t="shared" si="19"/>
        <v>0</v>
      </c>
      <c r="BA75" s="264">
        <f t="shared" si="19"/>
        <v>0</v>
      </c>
    </row>
    <row r="76" spans="1:53" x14ac:dyDescent="0.25">
      <c r="A76" s="262" t="s">
        <v>2769</v>
      </c>
      <c r="B76" s="263" t="s">
        <v>2770</v>
      </c>
      <c r="C76" s="264">
        <f t="shared" ref="C76:BA80" si="20">C252-C164</f>
        <v>0</v>
      </c>
      <c r="D76" s="264">
        <f t="shared" si="20"/>
        <v>0</v>
      </c>
      <c r="E76" s="264">
        <f t="shared" si="20"/>
        <v>0</v>
      </c>
      <c r="F76" s="264">
        <f t="shared" si="20"/>
        <v>0</v>
      </c>
      <c r="G76" s="264">
        <f t="shared" si="20"/>
        <v>0</v>
      </c>
      <c r="H76" s="264">
        <f t="shared" si="20"/>
        <v>0</v>
      </c>
      <c r="I76" s="264">
        <f t="shared" si="20"/>
        <v>0</v>
      </c>
      <c r="J76" s="264">
        <f t="shared" si="20"/>
        <v>0</v>
      </c>
      <c r="K76" s="264">
        <f t="shared" si="20"/>
        <v>0</v>
      </c>
      <c r="L76" s="264">
        <f t="shared" si="20"/>
        <v>0</v>
      </c>
      <c r="M76" s="264">
        <f t="shared" si="20"/>
        <v>0</v>
      </c>
      <c r="N76" s="264">
        <f t="shared" si="20"/>
        <v>0</v>
      </c>
      <c r="O76" s="264">
        <f t="shared" si="20"/>
        <v>0</v>
      </c>
      <c r="P76" s="264">
        <f t="shared" si="20"/>
        <v>0</v>
      </c>
      <c r="Q76" s="264">
        <f t="shared" si="20"/>
        <v>0</v>
      </c>
      <c r="R76" s="264">
        <f t="shared" si="20"/>
        <v>0</v>
      </c>
      <c r="S76" s="264">
        <f t="shared" si="20"/>
        <v>0</v>
      </c>
      <c r="T76" s="264">
        <f t="shared" si="20"/>
        <v>0</v>
      </c>
      <c r="U76" s="264">
        <f t="shared" si="20"/>
        <v>0</v>
      </c>
      <c r="V76" s="264">
        <f t="shared" si="20"/>
        <v>0</v>
      </c>
      <c r="W76" s="264">
        <f t="shared" si="20"/>
        <v>0</v>
      </c>
      <c r="X76" s="264">
        <f t="shared" si="20"/>
        <v>0</v>
      </c>
      <c r="Y76" s="264">
        <f t="shared" si="20"/>
        <v>0</v>
      </c>
      <c r="Z76" s="264">
        <f t="shared" si="20"/>
        <v>0</v>
      </c>
      <c r="AA76" s="264">
        <f t="shared" si="20"/>
        <v>0</v>
      </c>
      <c r="AB76" s="264">
        <f t="shared" si="20"/>
        <v>0</v>
      </c>
      <c r="AC76" s="264">
        <f t="shared" si="20"/>
        <v>0</v>
      </c>
      <c r="AD76" s="264">
        <f t="shared" si="20"/>
        <v>0</v>
      </c>
      <c r="AE76" s="264">
        <f t="shared" si="20"/>
        <v>0</v>
      </c>
      <c r="AF76" s="264">
        <f t="shared" si="20"/>
        <v>0</v>
      </c>
      <c r="AG76" s="264">
        <f t="shared" si="20"/>
        <v>0</v>
      </c>
      <c r="AH76" s="264">
        <f t="shared" si="20"/>
        <v>0</v>
      </c>
      <c r="AI76" s="264">
        <f t="shared" si="20"/>
        <v>0</v>
      </c>
      <c r="AJ76" s="264">
        <f t="shared" si="20"/>
        <v>0</v>
      </c>
      <c r="AK76" s="264">
        <f t="shared" si="20"/>
        <v>0</v>
      </c>
      <c r="AL76" s="264">
        <f t="shared" si="20"/>
        <v>0</v>
      </c>
      <c r="AM76" s="264">
        <f t="shared" si="20"/>
        <v>0</v>
      </c>
      <c r="AN76" s="264">
        <f t="shared" si="20"/>
        <v>0</v>
      </c>
      <c r="AO76" s="264">
        <f t="shared" si="20"/>
        <v>0</v>
      </c>
      <c r="AP76" s="264">
        <f t="shared" si="20"/>
        <v>0</v>
      </c>
      <c r="AQ76" s="264">
        <f t="shared" si="20"/>
        <v>0</v>
      </c>
      <c r="AR76" s="264">
        <f t="shared" si="20"/>
        <v>0</v>
      </c>
      <c r="AS76" s="264">
        <f t="shared" si="20"/>
        <v>0</v>
      </c>
      <c r="AT76" s="264">
        <f t="shared" si="20"/>
        <v>0</v>
      </c>
      <c r="AU76" s="264">
        <f t="shared" si="20"/>
        <v>0</v>
      </c>
      <c r="AV76" s="264">
        <f t="shared" si="20"/>
        <v>0</v>
      </c>
      <c r="AW76" s="264">
        <f t="shared" si="20"/>
        <v>0</v>
      </c>
      <c r="AX76" s="264">
        <f t="shared" si="20"/>
        <v>0</v>
      </c>
      <c r="AY76" s="264">
        <f t="shared" si="20"/>
        <v>0</v>
      </c>
      <c r="AZ76" s="264">
        <f t="shared" si="20"/>
        <v>0</v>
      </c>
      <c r="BA76" s="264">
        <f t="shared" si="20"/>
        <v>0</v>
      </c>
    </row>
    <row r="77" spans="1:53" x14ac:dyDescent="0.25">
      <c r="A77" s="262" t="s">
        <v>2771</v>
      </c>
      <c r="B77" s="263" t="s">
        <v>2772</v>
      </c>
      <c r="C77" s="264">
        <f t="shared" si="20"/>
        <v>0</v>
      </c>
      <c r="D77" s="264">
        <f t="shared" si="20"/>
        <v>0</v>
      </c>
      <c r="E77" s="264">
        <f t="shared" si="20"/>
        <v>0</v>
      </c>
      <c r="F77" s="264">
        <f t="shared" si="20"/>
        <v>0</v>
      </c>
      <c r="G77" s="264">
        <f t="shared" si="20"/>
        <v>0</v>
      </c>
      <c r="H77" s="264">
        <f t="shared" si="20"/>
        <v>0</v>
      </c>
      <c r="I77" s="264">
        <f t="shared" si="20"/>
        <v>0</v>
      </c>
      <c r="J77" s="264">
        <f t="shared" si="20"/>
        <v>0</v>
      </c>
      <c r="K77" s="264">
        <f t="shared" si="20"/>
        <v>0</v>
      </c>
      <c r="L77" s="264">
        <f t="shared" si="20"/>
        <v>0</v>
      </c>
      <c r="M77" s="264">
        <f t="shared" si="20"/>
        <v>0</v>
      </c>
      <c r="N77" s="264">
        <f t="shared" si="20"/>
        <v>0</v>
      </c>
      <c r="O77" s="264">
        <f t="shared" si="20"/>
        <v>0</v>
      </c>
      <c r="P77" s="264">
        <f t="shared" si="20"/>
        <v>0</v>
      </c>
      <c r="Q77" s="264">
        <f t="shared" si="20"/>
        <v>0</v>
      </c>
      <c r="R77" s="264">
        <f t="shared" si="20"/>
        <v>0</v>
      </c>
      <c r="S77" s="264">
        <f t="shared" si="20"/>
        <v>0</v>
      </c>
      <c r="T77" s="264">
        <f t="shared" si="20"/>
        <v>0</v>
      </c>
      <c r="U77" s="264">
        <f t="shared" si="20"/>
        <v>0</v>
      </c>
      <c r="V77" s="264">
        <f t="shared" si="20"/>
        <v>0</v>
      </c>
      <c r="W77" s="264">
        <f t="shared" si="20"/>
        <v>0</v>
      </c>
      <c r="X77" s="264">
        <f t="shared" si="20"/>
        <v>0</v>
      </c>
      <c r="Y77" s="264">
        <f t="shared" si="20"/>
        <v>0</v>
      </c>
      <c r="Z77" s="264">
        <f t="shared" si="20"/>
        <v>0</v>
      </c>
      <c r="AA77" s="264">
        <f t="shared" si="20"/>
        <v>0</v>
      </c>
      <c r="AB77" s="264">
        <f t="shared" si="20"/>
        <v>0</v>
      </c>
      <c r="AC77" s="264">
        <f t="shared" si="20"/>
        <v>0</v>
      </c>
      <c r="AD77" s="264">
        <f t="shared" si="20"/>
        <v>0</v>
      </c>
      <c r="AE77" s="264">
        <f t="shared" si="20"/>
        <v>0</v>
      </c>
      <c r="AF77" s="264">
        <f t="shared" si="20"/>
        <v>0</v>
      </c>
      <c r="AG77" s="264">
        <f t="shared" si="20"/>
        <v>0</v>
      </c>
      <c r="AH77" s="264">
        <f t="shared" si="20"/>
        <v>0</v>
      </c>
      <c r="AI77" s="264">
        <f t="shared" si="20"/>
        <v>0</v>
      </c>
      <c r="AJ77" s="264">
        <f t="shared" si="20"/>
        <v>0</v>
      </c>
      <c r="AK77" s="264">
        <f t="shared" si="20"/>
        <v>0</v>
      </c>
      <c r="AL77" s="264">
        <f t="shared" si="20"/>
        <v>0</v>
      </c>
      <c r="AM77" s="264">
        <f t="shared" si="20"/>
        <v>0</v>
      </c>
      <c r="AN77" s="264">
        <f t="shared" si="20"/>
        <v>0</v>
      </c>
      <c r="AO77" s="264">
        <f t="shared" si="20"/>
        <v>0</v>
      </c>
      <c r="AP77" s="264">
        <f t="shared" si="20"/>
        <v>0</v>
      </c>
      <c r="AQ77" s="264">
        <f t="shared" si="20"/>
        <v>0</v>
      </c>
      <c r="AR77" s="264">
        <f t="shared" si="20"/>
        <v>0</v>
      </c>
      <c r="AS77" s="264">
        <f t="shared" si="20"/>
        <v>0</v>
      </c>
      <c r="AT77" s="264">
        <f t="shared" si="20"/>
        <v>0</v>
      </c>
      <c r="AU77" s="264">
        <f t="shared" si="20"/>
        <v>0</v>
      </c>
      <c r="AV77" s="264">
        <f t="shared" si="20"/>
        <v>0</v>
      </c>
      <c r="AW77" s="264">
        <f t="shared" si="20"/>
        <v>0</v>
      </c>
      <c r="AX77" s="264">
        <f t="shared" si="20"/>
        <v>0</v>
      </c>
      <c r="AY77" s="264">
        <f t="shared" si="20"/>
        <v>0</v>
      </c>
      <c r="AZ77" s="264">
        <f t="shared" si="20"/>
        <v>0</v>
      </c>
      <c r="BA77" s="264">
        <f t="shared" si="20"/>
        <v>0</v>
      </c>
    </row>
    <row r="78" spans="1:53" x14ac:dyDescent="0.25">
      <c r="A78" s="256" t="s">
        <v>2773</v>
      </c>
      <c r="B78" s="257" t="s">
        <v>2774</v>
      </c>
      <c r="C78" s="258">
        <f t="shared" si="20"/>
        <v>0</v>
      </c>
      <c r="D78" s="258">
        <f t="shared" si="20"/>
        <v>0</v>
      </c>
      <c r="E78" s="258">
        <f t="shared" si="20"/>
        <v>0</v>
      </c>
      <c r="F78" s="258">
        <f t="shared" si="20"/>
        <v>0</v>
      </c>
      <c r="G78" s="258">
        <f t="shared" si="20"/>
        <v>0</v>
      </c>
      <c r="H78" s="258">
        <f t="shared" si="20"/>
        <v>0</v>
      </c>
      <c r="I78" s="258">
        <f t="shared" si="20"/>
        <v>0</v>
      </c>
      <c r="J78" s="258">
        <f t="shared" si="20"/>
        <v>0</v>
      </c>
      <c r="K78" s="258">
        <f t="shared" si="20"/>
        <v>0</v>
      </c>
      <c r="L78" s="258">
        <f t="shared" si="20"/>
        <v>0</v>
      </c>
      <c r="M78" s="258">
        <f t="shared" si="20"/>
        <v>0</v>
      </c>
      <c r="N78" s="258">
        <f t="shared" si="20"/>
        <v>0</v>
      </c>
      <c r="O78" s="258">
        <f t="shared" si="20"/>
        <v>0</v>
      </c>
      <c r="P78" s="258">
        <f t="shared" si="20"/>
        <v>0</v>
      </c>
      <c r="Q78" s="258">
        <f t="shared" si="20"/>
        <v>0</v>
      </c>
      <c r="R78" s="258">
        <f t="shared" si="20"/>
        <v>0</v>
      </c>
      <c r="S78" s="258">
        <f t="shared" si="20"/>
        <v>0</v>
      </c>
      <c r="T78" s="258">
        <f t="shared" si="20"/>
        <v>0</v>
      </c>
      <c r="U78" s="258">
        <f t="shared" si="20"/>
        <v>0</v>
      </c>
      <c r="V78" s="258">
        <f t="shared" si="20"/>
        <v>0</v>
      </c>
      <c r="W78" s="258">
        <f t="shared" si="20"/>
        <v>0</v>
      </c>
      <c r="X78" s="258">
        <f t="shared" si="20"/>
        <v>0</v>
      </c>
      <c r="Y78" s="258">
        <f t="shared" si="20"/>
        <v>0</v>
      </c>
      <c r="Z78" s="258">
        <f t="shared" si="20"/>
        <v>0</v>
      </c>
      <c r="AA78" s="258">
        <f t="shared" si="20"/>
        <v>0</v>
      </c>
      <c r="AB78" s="258">
        <f t="shared" si="20"/>
        <v>0</v>
      </c>
      <c r="AC78" s="258">
        <f t="shared" si="20"/>
        <v>0</v>
      </c>
      <c r="AD78" s="258">
        <f t="shared" si="20"/>
        <v>0</v>
      </c>
      <c r="AE78" s="258">
        <f t="shared" si="20"/>
        <v>0</v>
      </c>
      <c r="AF78" s="258">
        <f t="shared" si="20"/>
        <v>0</v>
      </c>
      <c r="AG78" s="258">
        <f t="shared" si="20"/>
        <v>0</v>
      </c>
      <c r="AH78" s="258">
        <f t="shared" si="20"/>
        <v>0</v>
      </c>
      <c r="AI78" s="258">
        <f t="shared" si="20"/>
        <v>0</v>
      </c>
      <c r="AJ78" s="258">
        <f t="shared" si="20"/>
        <v>0</v>
      </c>
      <c r="AK78" s="258">
        <f t="shared" si="20"/>
        <v>0</v>
      </c>
      <c r="AL78" s="258">
        <f t="shared" si="20"/>
        <v>0</v>
      </c>
      <c r="AM78" s="258">
        <f t="shared" si="20"/>
        <v>0</v>
      </c>
      <c r="AN78" s="258">
        <f t="shared" si="20"/>
        <v>0</v>
      </c>
      <c r="AO78" s="258">
        <f t="shared" si="20"/>
        <v>0</v>
      </c>
      <c r="AP78" s="258">
        <f t="shared" si="20"/>
        <v>0</v>
      </c>
      <c r="AQ78" s="258">
        <f t="shared" si="20"/>
        <v>0</v>
      </c>
      <c r="AR78" s="258">
        <f t="shared" si="20"/>
        <v>0</v>
      </c>
      <c r="AS78" s="258">
        <f t="shared" si="20"/>
        <v>0</v>
      </c>
      <c r="AT78" s="258">
        <f t="shared" si="20"/>
        <v>0</v>
      </c>
      <c r="AU78" s="258">
        <f t="shared" si="20"/>
        <v>0</v>
      </c>
      <c r="AV78" s="258">
        <f t="shared" si="20"/>
        <v>0</v>
      </c>
      <c r="AW78" s="258">
        <f t="shared" si="20"/>
        <v>0</v>
      </c>
      <c r="AX78" s="258">
        <f t="shared" si="20"/>
        <v>0</v>
      </c>
      <c r="AY78" s="258">
        <f t="shared" si="20"/>
        <v>0</v>
      </c>
      <c r="AZ78" s="258">
        <f t="shared" si="20"/>
        <v>0</v>
      </c>
      <c r="BA78" s="258">
        <f t="shared" si="20"/>
        <v>0</v>
      </c>
    </row>
    <row r="79" spans="1:53" x14ac:dyDescent="0.25">
      <c r="A79" s="253" t="s">
        <v>2617</v>
      </c>
      <c r="B79" s="254" t="s">
        <v>2775</v>
      </c>
      <c r="C79" s="255">
        <f t="shared" si="20"/>
        <v>168.00759124136141</v>
      </c>
      <c r="D79" s="255">
        <f t="shared" si="20"/>
        <v>155.79939999999999</v>
      </c>
      <c r="E79" s="255">
        <f t="shared" si="20"/>
        <v>150.99690999999996</v>
      </c>
      <c r="F79" s="255">
        <f t="shared" si="20"/>
        <v>157.39381999999998</v>
      </c>
      <c r="G79" s="255">
        <f t="shared" si="20"/>
        <v>165.57796999999999</v>
      </c>
      <c r="H79" s="255">
        <f t="shared" si="20"/>
        <v>241.02008598387454</v>
      </c>
      <c r="I79" s="255">
        <f t="shared" si="20"/>
        <v>250.71884999999997</v>
      </c>
      <c r="J79" s="255">
        <f t="shared" si="20"/>
        <v>262.98567000000003</v>
      </c>
      <c r="K79" s="255">
        <f t="shared" si="20"/>
        <v>258.89295000000004</v>
      </c>
      <c r="L79" s="255">
        <f t="shared" si="20"/>
        <v>204.80113</v>
      </c>
      <c r="M79" s="255">
        <f t="shared" si="20"/>
        <v>246.41657012283503</v>
      </c>
      <c r="N79" s="255">
        <f t="shared" si="20"/>
        <v>254.44483798722754</v>
      </c>
      <c r="O79" s="255">
        <f t="shared" si="20"/>
        <v>258.31541732407999</v>
      </c>
      <c r="P79" s="255">
        <f t="shared" si="20"/>
        <v>266.69901224402827</v>
      </c>
      <c r="Q79" s="255">
        <f t="shared" si="20"/>
        <v>1106.4247775736546</v>
      </c>
      <c r="R79" s="255">
        <f t="shared" si="20"/>
        <v>1089.0593724741259</v>
      </c>
      <c r="S79" s="255">
        <f t="shared" si="20"/>
        <v>1058.9407751447341</v>
      </c>
      <c r="T79" s="255">
        <f t="shared" si="20"/>
        <v>1110.5618751828058</v>
      </c>
      <c r="U79" s="255">
        <f t="shared" si="20"/>
        <v>1117.0954896464341</v>
      </c>
      <c r="V79" s="255">
        <f t="shared" si="20"/>
        <v>1144.529780333088</v>
      </c>
      <c r="W79" s="255">
        <f t="shared" si="20"/>
        <v>1134.0314598662653</v>
      </c>
      <c r="X79" s="255">
        <f t="shared" si="20"/>
        <v>1124.4997981340825</v>
      </c>
      <c r="Y79" s="255">
        <f t="shared" si="20"/>
        <v>1153.609447264535</v>
      </c>
      <c r="Z79" s="255">
        <f t="shared" si="20"/>
        <v>1146.8683561235644</v>
      </c>
      <c r="AA79" s="255">
        <f t="shared" si="20"/>
        <v>1139.5223571967599</v>
      </c>
      <c r="AB79" s="255">
        <f t="shared" si="20"/>
        <v>1123.6236796848423</v>
      </c>
      <c r="AC79" s="255">
        <f t="shared" si="20"/>
        <v>1114.1467177988718</v>
      </c>
      <c r="AD79" s="255">
        <f t="shared" si="20"/>
        <v>1107.3426076968879</v>
      </c>
      <c r="AE79" s="255">
        <f t="shared" si="20"/>
        <v>1104.5615190162985</v>
      </c>
      <c r="AF79" s="255">
        <f t="shared" si="20"/>
        <v>1118.8203281715134</v>
      </c>
      <c r="AG79" s="255">
        <f t="shared" si="20"/>
        <v>1113.8677042085139</v>
      </c>
      <c r="AH79" s="255">
        <f t="shared" si="20"/>
        <v>1104.3231431018817</v>
      </c>
      <c r="AI79" s="255">
        <f t="shared" si="20"/>
        <v>1125.7861405714063</v>
      </c>
      <c r="AJ79" s="255">
        <f t="shared" si="20"/>
        <v>1120.6903634832963</v>
      </c>
      <c r="AK79" s="255">
        <f t="shared" si="20"/>
        <v>1119.3510183972683</v>
      </c>
      <c r="AL79" s="255">
        <f t="shared" si="20"/>
        <v>1109.0963308454129</v>
      </c>
      <c r="AM79" s="255">
        <f t="shared" si="20"/>
        <v>1103.1183719634651</v>
      </c>
      <c r="AN79" s="255">
        <f t="shared" si="20"/>
        <v>1105.6056688626049</v>
      </c>
      <c r="AO79" s="255">
        <f t="shared" si="20"/>
        <v>1100.868170102972</v>
      </c>
      <c r="AP79" s="255">
        <f t="shared" si="20"/>
        <v>1093.3670815866703</v>
      </c>
      <c r="AQ79" s="255">
        <f t="shared" si="20"/>
        <v>1083.8274738934381</v>
      </c>
      <c r="AR79" s="255">
        <f t="shared" si="20"/>
        <v>1073.1137993971345</v>
      </c>
      <c r="AS79" s="255">
        <f t="shared" si="20"/>
        <v>1065.2793045407018</v>
      </c>
      <c r="AT79" s="255">
        <f t="shared" si="20"/>
        <v>1048.1537805119733</v>
      </c>
      <c r="AU79" s="255">
        <f t="shared" si="20"/>
        <v>1025.6157702151006</v>
      </c>
      <c r="AV79" s="255">
        <f t="shared" si="20"/>
        <v>998.09862275214596</v>
      </c>
      <c r="AW79" s="255">
        <f t="shared" si="20"/>
        <v>970.02326913363254</v>
      </c>
      <c r="AX79" s="255">
        <f t="shared" si="20"/>
        <v>934.36315848253798</v>
      </c>
      <c r="AY79" s="255">
        <f t="shared" si="20"/>
        <v>874.26912209824445</v>
      </c>
      <c r="AZ79" s="255">
        <f t="shared" si="20"/>
        <v>835.89708658730876</v>
      </c>
      <c r="BA79" s="255">
        <f t="shared" si="20"/>
        <v>777.80241119167385</v>
      </c>
    </row>
    <row r="80" spans="1:53" x14ac:dyDescent="0.25">
      <c r="A80" s="253" t="s">
        <v>2776</v>
      </c>
      <c r="B80" s="254">
        <v>7200</v>
      </c>
      <c r="C80" s="255">
        <f t="shared" si="20"/>
        <v>0</v>
      </c>
      <c r="D80" s="255">
        <f t="shared" si="20"/>
        <v>0</v>
      </c>
      <c r="E80" s="255">
        <f t="shared" si="20"/>
        <v>0</v>
      </c>
      <c r="F80" s="255">
        <f t="shared" si="20"/>
        <v>0</v>
      </c>
      <c r="G80" s="255">
        <f t="shared" si="20"/>
        <v>0</v>
      </c>
      <c r="H80" s="255">
        <f t="shared" si="20"/>
        <v>0</v>
      </c>
      <c r="I80" s="255">
        <f t="shared" si="20"/>
        <v>0</v>
      </c>
      <c r="J80" s="255">
        <f t="shared" si="20"/>
        <v>0</v>
      </c>
      <c r="K80" s="255">
        <f t="shared" si="20"/>
        <v>0</v>
      </c>
      <c r="L80" s="255">
        <f t="shared" si="20"/>
        <v>0</v>
      </c>
      <c r="M80" s="255">
        <f t="shared" si="20"/>
        <v>0</v>
      </c>
      <c r="N80" s="255">
        <f t="shared" si="20"/>
        <v>0.21496130696474999</v>
      </c>
      <c r="O80" s="255">
        <f t="shared" si="20"/>
        <v>0</v>
      </c>
      <c r="P80" s="255">
        <f t="shared" si="20"/>
        <v>0</v>
      </c>
      <c r="Q80" s="255">
        <f t="shared" si="20"/>
        <v>0</v>
      </c>
      <c r="R80" s="255">
        <f t="shared" si="20"/>
        <v>2.3884937491346632E-2</v>
      </c>
      <c r="S80" s="255">
        <f t="shared" si="20"/>
        <v>2.2356465201218121E-2</v>
      </c>
      <c r="T80" s="255">
        <f t="shared" si="20"/>
        <v>2.4273984227158443E-2</v>
      </c>
      <c r="U80" s="255">
        <f t="shared" si="20"/>
        <v>2.6034419956552805E-2</v>
      </c>
      <c r="V80" s="255">
        <f t="shared" si="20"/>
        <v>2.62921339585791E-2</v>
      </c>
      <c r="W80" s="255">
        <f t="shared" si="20"/>
        <v>2.5401511502476444E-2</v>
      </c>
      <c r="X80" s="255">
        <f t="shared" si="20"/>
        <v>2.410417010644823E-2</v>
      </c>
      <c r="Y80" s="255">
        <f t="shared" si="20"/>
        <v>2.4141845424234209E-2</v>
      </c>
      <c r="Z80" s="255">
        <f t="shared" si="20"/>
        <v>2.2974576435128815E-2</v>
      </c>
      <c r="AA80" s="255">
        <f t="shared" si="20"/>
        <v>2.1973274005049833E-2</v>
      </c>
      <c r="AB80" s="255">
        <f t="shared" si="20"/>
        <v>2.0740609864482788E-2</v>
      </c>
      <c r="AC80" s="255">
        <f t="shared" si="20"/>
        <v>1.9664448028304207E-2</v>
      </c>
      <c r="AD80" s="255">
        <f t="shared" si="20"/>
        <v>1.8677729923840716E-2</v>
      </c>
      <c r="AE80" s="255">
        <f t="shared" si="20"/>
        <v>1.777525645576385E-2</v>
      </c>
      <c r="AF80" s="255">
        <f t="shared" si="20"/>
        <v>1.7336051014267544E-2</v>
      </c>
      <c r="AG80" s="255">
        <f t="shared" si="20"/>
        <v>1.664783544756783E-2</v>
      </c>
      <c r="AH80" s="255">
        <f t="shared" si="20"/>
        <v>1.5786167712897595E-2</v>
      </c>
      <c r="AI80" s="255">
        <f t="shared" si="20"/>
        <v>1.5709660756812637E-2</v>
      </c>
      <c r="AJ80" s="255">
        <f t="shared" si="20"/>
        <v>1.5011964483007781E-2</v>
      </c>
      <c r="AK80" s="255">
        <f t="shared" si="20"/>
        <v>1.4629738430857152E-2</v>
      </c>
      <c r="AL80" s="255">
        <f t="shared" si="20"/>
        <v>1.4128682747028269E-2</v>
      </c>
      <c r="AM80" s="255">
        <f t="shared" si="20"/>
        <v>1.3550563916824446E-2</v>
      </c>
      <c r="AN80" s="255">
        <f t="shared" si="20"/>
        <v>1.3065974055333116E-2</v>
      </c>
      <c r="AO80" s="255">
        <f t="shared" si="20"/>
        <v>1.2500484080813926E-2</v>
      </c>
      <c r="AP80" s="255">
        <f t="shared" si="20"/>
        <v>1.1923111164898449E-2</v>
      </c>
      <c r="AQ80" s="255">
        <f t="shared" si="20"/>
        <v>1.1381343501979248E-2</v>
      </c>
      <c r="AR80" s="255">
        <f t="shared" si="20"/>
        <v>1.0865691294978627E-2</v>
      </c>
      <c r="AS80" s="255">
        <f t="shared" si="20"/>
        <v>1.0400895880637782E-2</v>
      </c>
      <c r="AT80" s="255">
        <f t="shared" si="20"/>
        <v>9.7985546995480281E-3</v>
      </c>
      <c r="AU80" s="255">
        <f t="shared" si="20"/>
        <v>9.3195374733217925E-3</v>
      </c>
      <c r="AV80" s="255">
        <f t="shared" si="20"/>
        <v>8.7711464343737926E-3</v>
      </c>
      <c r="AW80" s="255">
        <f t="shared" si="20"/>
        <v>8.2023279714581454E-3</v>
      </c>
      <c r="AX80" s="255">
        <f t="shared" si="20"/>
        <v>7.7741588551182858E-3</v>
      </c>
      <c r="AY80" s="255">
        <f t="shared" si="20"/>
        <v>7.4358322835027229E-3</v>
      </c>
      <c r="AZ80" s="255">
        <f t="shared" si="20"/>
        <v>7.0083857420539693E-3</v>
      </c>
      <c r="BA80" s="255">
        <f t="shared" si="20"/>
        <v>5.7277146652792476E-3</v>
      </c>
    </row>
    <row r="81" spans="1:53" x14ac:dyDescent="0.25">
      <c r="A81" s="256" t="s">
        <v>2777</v>
      </c>
      <c r="B81" s="257" t="s">
        <v>2778</v>
      </c>
      <c r="C81" s="258">
        <f t="shared" ref="C81:BA85" si="21">C257-C169</f>
        <v>0</v>
      </c>
      <c r="D81" s="258">
        <f t="shared" si="21"/>
        <v>0</v>
      </c>
      <c r="E81" s="258">
        <f t="shared" si="21"/>
        <v>0</v>
      </c>
      <c r="F81" s="258">
        <f t="shared" si="21"/>
        <v>0</v>
      </c>
      <c r="G81" s="258">
        <f t="shared" si="21"/>
        <v>0</v>
      </c>
      <c r="H81" s="258">
        <f t="shared" si="21"/>
        <v>0</v>
      </c>
      <c r="I81" s="258">
        <f t="shared" si="21"/>
        <v>0</v>
      </c>
      <c r="J81" s="258">
        <f t="shared" si="21"/>
        <v>0</v>
      </c>
      <c r="K81" s="258">
        <f t="shared" si="21"/>
        <v>0</v>
      </c>
      <c r="L81" s="258">
        <f t="shared" si="21"/>
        <v>0</v>
      </c>
      <c r="M81" s="258">
        <f t="shared" si="21"/>
        <v>0</v>
      </c>
      <c r="N81" s="258">
        <f t="shared" si="21"/>
        <v>0.21496130696474999</v>
      </c>
      <c r="O81" s="258">
        <f t="shared" si="21"/>
        <v>0</v>
      </c>
      <c r="P81" s="258">
        <f t="shared" si="21"/>
        <v>0</v>
      </c>
      <c r="Q81" s="258">
        <f t="shared" si="21"/>
        <v>0</v>
      </c>
      <c r="R81" s="258">
        <f t="shared" si="21"/>
        <v>2.3884937491346632E-2</v>
      </c>
      <c r="S81" s="258">
        <f t="shared" si="21"/>
        <v>2.2356465201218121E-2</v>
      </c>
      <c r="T81" s="258">
        <f t="shared" si="21"/>
        <v>2.4273984227158443E-2</v>
      </c>
      <c r="U81" s="258">
        <f t="shared" si="21"/>
        <v>2.6034419956552805E-2</v>
      </c>
      <c r="V81" s="258">
        <f t="shared" si="21"/>
        <v>2.62921339585791E-2</v>
      </c>
      <c r="W81" s="258">
        <f t="shared" si="21"/>
        <v>2.5401511502476444E-2</v>
      </c>
      <c r="X81" s="258">
        <f t="shared" si="21"/>
        <v>2.410417010644823E-2</v>
      </c>
      <c r="Y81" s="258">
        <f t="shared" si="21"/>
        <v>2.4141845424234209E-2</v>
      </c>
      <c r="Z81" s="258">
        <f t="shared" si="21"/>
        <v>2.2974576435128815E-2</v>
      </c>
      <c r="AA81" s="258">
        <f t="shared" si="21"/>
        <v>2.1973274005049833E-2</v>
      </c>
      <c r="AB81" s="258">
        <f t="shared" si="21"/>
        <v>2.0740609864482788E-2</v>
      </c>
      <c r="AC81" s="258">
        <f t="shared" si="21"/>
        <v>1.9664448028304207E-2</v>
      </c>
      <c r="AD81" s="258">
        <f t="shared" si="21"/>
        <v>1.8677729923840716E-2</v>
      </c>
      <c r="AE81" s="258">
        <f t="shared" si="21"/>
        <v>1.777525645576385E-2</v>
      </c>
      <c r="AF81" s="258">
        <f t="shared" si="21"/>
        <v>1.7336051014267544E-2</v>
      </c>
      <c r="AG81" s="258">
        <f t="shared" si="21"/>
        <v>1.664783544756783E-2</v>
      </c>
      <c r="AH81" s="258">
        <f t="shared" si="21"/>
        <v>1.5786167712897595E-2</v>
      </c>
      <c r="AI81" s="258">
        <f t="shared" si="21"/>
        <v>1.5709660756812637E-2</v>
      </c>
      <c r="AJ81" s="258">
        <f t="shared" si="21"/>
        <v>1.5011964483007781E-2</v>
      </c>
      <c r="AK81" s="258">
        <f t="shared" si="21"/>
        <v>1.4629738430857152E-2</v>
      </c>
      <c r="AL81" s="258">
        <f t="shared" si="21"/>
        <v>1.4128682747028269E-2</v>
      </c>
      <c r="AM81" s="258">
        <f t="shared" si="21"/>
        <v>1.3550563916824446E-2</v>
      </c>
      <c r="AN81" s="258">
        <f t="shared" si="21"/>
        <v>1.3065974055333116E-2</v>
      </c>
      <c r="AO81" s="258">
        <f t="shared" si="21"/>
        <v>1.2500484080813926E-2</v>
      </c>
      <c r="AP81" s="258">
        <f t="shared" si="21"/>
        <v>1.1923111164898449E-2</v>
      </c>
      <c r="AQ81" s="258">
        <f t="shared" si="21"/>
        <v>1.1381343501979248E-2</v>
      </c>
      <c r="AR81" s="258">
        <f t="shared" si="21"/>
        <v>1.0865691294978627E-2</v>
      </c>
      <c r="AS81" s="258">
        <f t="shared" si="21"/>
        <v>1.0400895880637782E-2</v>
      </c>
      <c r="AT81" s="258">
        <f t="shared" si="21"/>
        <v>9.7985546995480281E-3</v>
      </c>
      <c r="AU81" s="258">
        <f t="shared" si="21"/>
        <v>9.3195374733217925E-3</v>
      </c>
      <c r="AV81" s="258">
        <f t="shared" si="21"/>
        <v>8.7711464343737926E-3</v>
      </c>
      <c r="AW81" s="258">
        <f t="shared" si="21"/>
        <v>8.2023279714581454E-3</v>
      </c>
      <c r="AX81" s="258">
        <f t="shared" si="21"/>
        <v>7.7741588551182858E-3</v>
      </c>
      <c r="AY81" s="258">
        <f t="shared" si="21"/>
        <v>7.4358322835027229E-3</v>
      </c>
      <c r="AZ81" s="258">
        <f t="shared" si="21"/>
        <v>7.0083857420539693E-3</v>
      </c>
      <c r="BA81" s="258">
        <f t="shared" si="21"/>
        <v>5.7277146652792476E-3</v>
      </c>
    </row>
    <row r="82" spans="1:53" x14ac:dyDescent="0.25">
      <c r="A82" s="256" t="s">
        <v>2779</v>
      </c>
      <c r="B82" s="257" t="s">
        <v>2780</v>
      </c>
      <c r="C82" s="258">
        <f t="shared" si="21"/>
        <v>0</v>
      </c>
      <c r="D82" s="258">
        <f t="shared" si="21"/>
        <v>0</v>
      </c>
      <c r="E82" s="258">
        <f t="shared" si="21"/>
        <v>0</v>
      </c>
      <c r="F82" s="258">
        <f t="shared" si="21"/>
        <v>0</v>
      </c>
      <c r="G82" s="258">
        <f t="shared" si="21"/>
        <v>0</v>
      </c>
      <c r="H82" s="258">
        <f t="shared" si="21"/>
        <v>0</v>
      </c>
      <c r="I82" s="258">
        <f t="shared" si="21"/>
        <v>0</v>
      </c>
      <c r="J82" s="258">
        <f t="shared" si="21"/>
        <v>0</v>
      </c>
      <c r="K82" s="258">
        <f t="shared" si="21"/>
        <v>0</v>
      </c>
      <c r="L82" s="258">
        <f t="shared" si="21"/>
        <v>0</v>
      </c>
      <c r="M82" s="258">
        <f t="shared" si="21"/>
        <v>0</v>
      </c>
      <c r="N82" s="258">
        <f t="shared" si="21"/>
        <v>0</v>
      </c>
      <c r="O82" s="258">
        <f t="shared" si="21"/>
        <v>0</v>
      </c>
      <c r="P82" s="258">
        <f t="shared" si="21"/>
        <v>0</v>
      </c>
      <c r="Q82" s="258">
        <f t="shared" si="21"/>
        <v>0</v>
      </c>
      <c r="R82" s="258">
        <f t="shared" si="21"/>
        <v>0</v>
      </c>
      <c r="S82" s="258">
        <f t="shared" si="21"/>
        <v>0</v>
      </c>
      <c r="T82" s="258">
        <f t="shared" si="21"/>
        <v>0</v>
      </c>
      <c r="U82" s="258">
        <f t="shared" si="21"/>
        <v>0</v>
      </c>
      <c r="V82" s="258">
        <f t="shared" si="21"/>
        <v>0</v>
      </c>
      <c r="W82" s="258">
        <f t="shared" si="21"/>
        <v>0</v>
      </c>
      <c r="X82" s="258">
        <f t="shared" si="21"/>
        <v>0</v>
      </c>
      <c r="Y82" s="258">
        <f t="shared" si="21"/>
        <v>0</v>
      </c>
      <c r="Z82" s="258">
        <f t="shared" si="21"/>
        <v>0</v>
      </c>
      <c r="AA82" s="258">
        <f t="shared" si="21"/>
        <v>0</v>
      </c>
      <c r="AB82" s="258">
        <f t="shared" si="21"/>
        <v>0</v>
      </c>
      <c r="AC82" s="258">
        <f t="shared" si="21"/>
        <v>0</v>
      </c>
      <c r="AD82" s="258">
        <f t="shared" si="21"/>
        <v>0</v>
      </c>
      <c r="AE82" s="258">
        <f t="shared" si="21"/>
        <v>0</v>
      </c>
      <c r="AF82" s="258">
        <f t="shared" si="21"/>
        <v>0</v>
      </c>
      <c r="AG82" s="258">
        <f t="shared" si="21"/>
        <v>0</v>
      </c>
      <c r="AH82" s="258">
        <f t="shared" si="21"/>
        <v>0</v>
      </c>
      <c r="AI82" s="258">
        <f t="shared" si="21"/>
        <v>0</v>
      </c>
      <c r="AJ82" s="258">
        <f t="shared" si="21"/>
        <v>0</v>
      </c>
      <c r="AK82" s="258">
        <f t="shared" si="21"/>
        <v>0</v>
      </c>
      <c r="AL82" s="258">
        <f t="shared" si="21"/>
        <v>0</v>
      </c>
      <c r="AM82" s="258">
        <f t="shared" si="21"/>
        <v>0</v>
      </c>
      <c r="AN82" s="258">
        <f t="shared" si="21"/>
        <v>0</v>
      </c>
      <c r="AO82" s="258">
        <f t="shared" si="21"/>
        <v>0</v>
      </c>
      <c r="AP82" s="258">
        <f t="shared" si="21"/>
        <v>0</v>
      </c>
      <c r="AQ82" s="258">
        <f t="shared" si="21"/>
        <v>0</v>
      </c>
      <c r="AR82" s="258">
        <f t="shared" si="21"/>
        <v>0</v>
      </c>
      <c r="AS82" s="258">
        <f t="shared" si="21"/>
        <v>0</v>
      </c>
      <c r="AT82" s="258">
        <f t="shared" si="21"/>
        <v>0</v>
      </c>
      <c r="AU82" s="258">
        <f t="shared" si="21"/>
        <v>0</v>
      </c>
      <c r="AV82" s="258">
        <f t="shared" si="21"/>
        <v>0</v>
      </c>
      <c r="AW82" s="258">
        <f t="shared" si="21"/>
        <v>0</v>
      </c>
      <c r="AX82" s="258">
        <f t="shared" si="21"/>
        <v>0</v>
      </c>
      <c r="AY82" s="258">
        <f t="shared" si="21"/>
        <v>0</v>
      </c>
      <c r="AZ82" s="258">
        <f t="shared" si="21"/>
        <v>0</v>
      </c>
      <c r="BA82" s="258">
        <f t="shared" si="21"/>
        <v>0</v>
      </c>
    </row>
    <row r="83" spans="1:53" x14ac:dyDescent="0.25">
      <c r="A83" s="253" t="s">
        <v>2062</v>
      </c>
      <c r="B83" s="254" t="s">
        <v>2781</v>
      </c>
      <c r="C83" s="255">
        <f t="shared" si="21"/>
        <v>0</v>
      </c>
      <c r="D83" s="255">
        <f t="shared" si="21"/>
        <v>0</v>
      </c>
      <c r="E83" s="255">
        <f t="shared" si="21"/>
        <v>0</v>
      </c>
      <c r="F83" s="255">
        <f t="shared" si="21"/>
        <v>0</v>
      </c>
      <c r="G83" s="255">
        <f t="shared" si="21"/>
        <v>0</v>
      </c>
      <c r="H83" s="255">
        <f t="shared" si="21"/>
        <v>0</v>
      </c>
      <c r="I83" s="255">
        <f t="shared" si="21"/>
        <v>0</v>
      </c>
      <c r="J83" s="255">
        <f t="shared" si="21"/>
        <v>0</v>
      </c>
      <c r="K83" s="255">
        <f t="shared" si="21"/>
        <v>0</v>
      </c>
      <c r="L83" s="255">
        <f t="shared" si="21"/>
        <v>0</v>
      </c>
      <c r="M83" s="255">
        <f t="shared" si="21"/>
        <v>0</v>
      </c>
      <c r="N83" s="255">
        <f t="shared" si="21"/>
        <v>0</v>
      </c>
      <c r="O83" s="255">
        <f t="shared" si="21"/>
        <v>0</v>
      </c>
      <c r="P83" s="255">
        <f t="shared" si="21"/>
        <v>0</v>
      </c>
      <c r="Q83" s="255">
        <f t="shared" si="21"/>
        <v>0</v>
      </c>
      <c r="R83" s="255">
        <f t="shared" si="21"/>
        <v>0</v>
      </c>
      <c r="S83" s="255">
        <f t="shared" si="21"/>
        <v>0</v>
      </c>
      <c r="T83" s="255">
        <f t="shared" si="21"/>
        <v>0</v>
      </c>
      <c r="U83" s="255">
        <f t="shared" si="21"/>
        <v>0</v>
      </c>
      <c r="V83" s="255">
        <f t="shared" si="21"/>
        <v>0</v>
      </c>
      <c r="W83" s="255">
        <f t="shared" si="21"/>
        <v>0</v>
      </c>
      <c r="X83" s="255">
        <f t="shared" si="21"/>
        <v>0</v>
      </c>
      <c r="Y83" s="255">
        <f t="shared" si="21"/>
        <v>0</v>
      </c>
      <c r="Z83" s="255">
        <f t="shared" si="21"/>
        <v>0</v>
      </c>
      <c r="AA83" s="255">
        <f t="shared" si="21"/>
        <v>0</v>
      </c>
      <c r="AB83" s="255">
        <f t="shared" si="21"/>
        <v>0</v>
      </c>
      <c r="AC83" s="255">
        <f t="shared" si="21"/>
        <v>0</v>
      </c>
      <c r="AD83" s="255">
        <f t="shared" si="21"/>
        <v>0</v>
      </c>
      <c r="AE83" s="255">
        <f t="shared" si="21"/>
        <v>0</v>
      </c>
      <c r="AF83" s="255">
        <f t="shared" si="21"/>
        <v>0</v>
      </c>
      <c r="AG83" s="255">
        <f t="shared" si="21"/>
        <v>0</v>
      </c>
      <c r="AH83" s="255">
        <f t="shared" si="21"/>
        <v>0</v>
      </c>
      <c r="AI83" s="255">
        <f t="shared" si="21"/>
        <v>0</v>
      </c>
      <c r="AJ83" s="255">
        <f t="shared" si="21"/>
        <v>0</v>
      </c>
      <c r="AK83" s="255">
        <f t="shared" si="21"/>
        <v>0</v>
      </c>
      <c r="AL83" s="255">
        <f t="shared" si="21"/>
        <v>0</v>
      </c>
      <c r="AM83" s="255">
        <f t="shared" si="21"/>
        <v>0</v>
      </c>
      <c r="AN83" s="255">
        <f t="shared" si="21"/>
        <v>0</v>
      </c>
      <c r="AO83" s="255">
        <f t="shared" si="21"/>
        <v>0</v>
      </c>
      <c r="AP83" s="255">
        <f t="shared" si="21"/>
        <v>0</v>
      </c>
      <c r="AQ83" s="255">
        <f t="shared" si="21"/>
        <v>0</v>
      </c>
      <c r="AR83" s="255">
        <f t="shared" si="21"/>
        <v>0</v>
      </c>
      <c r="AS83" s="255">
        <f t="shared" si="21"/>
        <v>0</v>
      </c>
      <c r="AT83" s="255">
        <f t="shared" si="21"/>
        <v>0</v>
      </c>
      <c r="AU83" s="255">
        <f t="shared" si="21"/>
        <v>0</v>
      </c>
      <c r="AV83" s="255">
        <f t="shared" si="21"/>
        <v>0</v>
      </c>
      <c r="AW83" s="255">
        <f t="shared" si="21"/>
        <v>0</v>
      </c>
      <c r="AX83" s="255">
        <f t="shared" si="21"/>
        <v>0</v>
      </c>
      <c r="AY83" s="255">
        <f t="shared" si="21"/>
        <v>0</v>
      </c>
      <c r="AZ83" s="255">
        <f t="shared" si="21"/>
        <v>0</v>
      </c>
      <c r="BA83" s="255">
        <f t="shared" si="21"/>
        <v>0</v>
      </c>
    </row>
    <row r="84" spans="1:53" x14ac:dyDescent="0.25">
      <c r="A84" s="265" t="s">
        <v>2782</v>
      </c>
      <c r="B84" s="266" t="s">
        <v>2783</v>
      </c>
      <c r="C84" s="267">
        <f t="shared" si="21"/>
        <v>0</v>
      </c>
      <c r="D84" s="267">
        <f t="shared" si="21"/>
        <v>0</v>
      </c>
      <c r="E84" s="267">
        <f t="shared" si="21"/>
        <v>0</v>
      </c>
      <c r="F84" s="267">
        <f t="shared" si="21"/>
        <v>0</v>
      </c>
      <c r="G84" s="267">
        <f t="shared" si="21"/>
        <v>0</v>
      </c>
      <c r="H84" s="267">
        <f t="shared" si="21"/>
        <v>0</v>
      </c>
      <c r="I84" s="267">
        <f t="shared" si="21"/>
        <v>0</v>
      </c>
      <c r="J84" s="267">
        <f t="shared" si="21"/>
        <v>0</v>
      </c>
      <c r="K84" s="267">
        <f t="shared" si="21"/>
        <v>0</v>
      </c>
      <c r="L84" s="267">
        <f t="shared" si="21"/>
        <v>0</v>
      </c>
      <c r="M84" s="267">
        <f t="shared" si="21"/>
        <v>0</v>
      </c>
      <c r="N84" s="267">
        <f t="shared" si="21"/>
        <v>0</v>
      </c>
      <c r="O84" s="267">
        <f t="shared" si="21"/>
        <v>0</v>
      </c>
      <c r="P84" s="267">
        <f t="shared" si="21"/>
        <v>0</v>
      </c>
      <c r="Q84" s="267">
        <f t="shared" si="21"/>
        <v>0</v>
      </c>
      <c r="R84" s="267">
        <f t="shared" si="21"/>
        <v>0</v>
      </c>
      <c r="S84" s="267">
        <f t="shared" si="21"/>
        <v>0</v>
      </c>
      <c r="T84" s="267">
        <f t="shared" si="21"/>
        <v>0</v>
      </c>
      <c r="U84" s="267">
        <f t="shared" si="21"/>
        <v>0</v>
      </c>
      <c r="V84" s="267">
        <f t="shared" si="21"/>
        <v>0</v>
      </c>
      <c r="W84" s="267">
        <f t="shared" si="21"/>
        <v>0</v>
      </c>
      <c r="X84" s="267">
        <f t="shared" si="21"/>
        <v>0</v>
      </c>
      <c r="Y84" s="267">
        <f t="shared" si="21"/>
        <v>0</v>
      </c>
      <c r="Z84" s="267">
        <f t="shared" si="21"/>
        <v>0</v>
      </c>
      <c r="AA84" s="267">
        <f t="shared" si="21"/>
        <v>0</v>
      </c>
      <c r="AB84" s="267">
        <f t="shared" si="21"/>
        <v>0</v>
      </c>
      <c r="AC84" s="267">
        <f t="shared" si="21"/>
        <v>0</v>
      </c>
      <c r="AD84" s="267">
        <f t="shared" si="21"/>
        <v>0</v>
      </c>
      <c r="AE84" s="267">
        <f t="shared" si="21"/>
        <v>0</v>
      </c>
      <c r="AF84" s="267">
        <f t="shared" si="21"/>
        <v>0</v>
      </c>
      <c r="AG84" s="267">
        <f t="shared" si="21"/>
        <v>0</v>
      </c>
      <c r="AH84" s="267">
        <f t="shared" si="21"/>
        <v>0</v>
      </c>
      <c r="AI84" s="267">
        <f t="shared" si="21"/>
        <v>0</v>
      </c>
      <c r="AJ84" s="267">
        <f t="shared" si="21"/>
        <v>0</v>
      </c>
      <c r="AK84" s="267">
        <f t="shared" si="21"/>
        <v>0</v>
      </c>
      <c r="AL84" s="267">
        <f t="shared" si="21"/>
        <v>0</v>
      </c>
      <c r="AM84" s="267">
        <f t="shared" si="21"/>
        <v>0</v>
      </c>
      <c r="AN84" s="267">
        <f t="shared" si="21"/>
        <v>0</v>
      </c>
      <c r="AO84" s="267">
        <f t="shared" si="21"/>
        <v>0</v>
      </c>
      <c r="AP84" s="267">
        <f t="shared" si="21"/>
        <v>0</v>
      </c>
      <c r="AQ84" s="267">
        <f t="shared" si="21"/>
        <v>0</v>
      </c>
      <c r="AR84" s="267">
        <f t="shared" si="21"/>
        <v>0</v>
      </c>
      <c r="AS84" s="267">
        <f t="shared" si="21"/>
        <v>0</v>
      </c>
      <c r="AT84" s="267">
        <f t="shared" si="21"/>
        <v>0</v>
      </c>
      <c r="AU84" s="267">
        <f t="shared" si="21"/>
        <v>0</v>
      </c>
      <c r="AV84" s="267">
        <f t="shared" si="21"/>
        <v>0</v>
      </c>
      <c r="AW84" s="267">
        <f t="shared" si="21"/>
        <v>0</v>
      </c>
      <c r="AX84" s="267">
        <f t="shared" si="21"/>
        <v>0</v>
      </c>
      <c r="AY84" s="267">
        <f t="shared" si="21"/>
        <v>0</v>
      </c>
      <c r="AZ84" s="267">
        <f t="shared" si="21"/>
        <v>0</v>
      </c>
      <c r="BA84" s="267">
        <f t="shared" si="21"/>
        <v>0</v>
      </c>
    </row>
    <row r="85" spans="1:53" x14ac:dyDescent="0.25">
      <c r="A85" s="268" t="s">
        <v>2784</v>
      </c>
      <c r="B85" s="269" t="s">
        <v>2785</v>
      </c>
      <c r="C85" s="270">
        <f t="shared" si="21"/>
        <v>0</v>
      </c>
      <c r="D85" s="270">
        <f t="shared" si="21"/>
        <v>0</v>
      </c>
      <c r="E85" s="270">
        <f t="shared" si="21"/>
        <v>0</v>
      </c>
      <c r="F85" s="270">
        <f t="shared" si="21"/>
        <v>0</v>
      </c>
      <c r="G85" s="270">
        <f t="shared" si="21"/>
        <v>0</v>
      </c>
      <c r="H85" s="270">
        <f t="shared" si="21"/>
        <v>0</v>
      </c>
      <c r="I85" s="270">
        <f t="shared" si="21"/>
        <v>0</v>
      </c>
      <c r="J85" s="270">
        <f t="shared" si="21"/>
        <v>0</v>
      </c>
      <c r="K85" s="270">
        <f t="shared" si="21"/>
        <v>0</v>
      </c>
      <c r="L85" s="270">
        <f t="shared" si="21"/>
        <v>0</v>
      </c>
      <c r="M85" s="270">
        <f t="shared" si="21"/>
        <v>0</v>
      </c>
      <c r="N85" s="270">
        <f t="shared" si="21"/>
        <v>0</v>
      </c>
      <c r="O85" s="270">
        <f t="shared" si="21"/>
        <v>0</v>
      </c>
      <c r="P85" s="270">
        <f t="shared" si="21"/>
        <v>0</v>
      </c>
      <c r="Q85" s="270">
        <f t="shared" si="21"/>
        <v>0</v>
      </c>
      <c r="R85" s="270">
        <f t="shared" si="21"/>
        <v>0</v>
      </c>
      <c r="S85" s="270">
        <f t="shared" si="21"/>
        <v>0</v>
      </c>
      <c r="T85" s="270">
        <f t="shared" si="21"/>
        <v>0</v>
      </c>
      <c r="U85" s="270">
        <f t="shared" si="21"/>
        <v>0</v>
      </c>
      <c r="V85" s="270">
        <f t="shared" si="21"/>
        <v>0</v>
      </c>
      <c r="W85" s="270">
        <f t="shared" si="21"/>
        <v>0</v>
      </c>
      <c r="X85" s="270">
        <f t="shared" si="21"/>
        <v>0</v>
      </c>
      <c r="Y85" s="270">
        <f t="shared" si="21"/>
        <v>0</v>
      </c>
      <c r="Z85" s="270">
        <f t="shared" si="21"/>
        <v>0</v>
      </c>
      <c r="AA85" s="270">
        <f t="shared" si="21"/>
        <v>0</v>
      </c>
      <c r="AB85" s="270">
        <f t="shared" si="21"/>
        <v>0</v>
      </c>
      <c r="AC85" s="270">
        <f t="shared" si="21"/>
        <v>0</v>
      </c>
      <c r="AD85" s="270">
        <f t="shared" si="21"/>
        <v>0</v>
      </c>
      <c r="AE85" s="270">
        <f t="shared" si="21"/>
        <v>0</v>
      </c>
      <c r="AF85" s="270">
        <f t="shared" si="21"/>
        <v>0</v>
      </c>
      <c r="AG85" s="270">
        <f t="shared" si="21"/>
        <v>0</v>
      </c>
      <c r="AH85" s="270">
        <f t="shared" si="21"/>
        <v>0</v>
      </c>
      <c r="AI85" s="270">
        <f t="shared" si="21"/>
        <v>0</v>
      </c>
      <c r="AJ85" s="270">
        <f t="shared" si="21"/>
        <v>0</v>
      </c>
      <c r="AK85" s="270">
        <f t="shared" si="21"/>
        <v>0</v>
      </c>
      <c r="AL85" s="270">
        <f t="shared" si="21"/>
        <v>0</v>
      </c>
      <c r="AM85" s="270">
        <f t="shared" si="21"/>
        <v>0</v>
      </c>
      <c r="AN85" s="270">
        <f t="shared" si="21"/>
        <v>0</v>
      </c>
      <c r="AO85" s="270">
        <f t="shared" si="21"/>
        <v>0</v>
      </c>
      <c r="AP85" s="270">
        <f t="shared" si="21"/>
        <v>0</v>
      </c>
      <c r="AQ85" s="270">
        <f t="shared" si="21"/>
        <v>0</v>
      </c>
      <c r="AR85" s="270">
        <f t="shared" si="21"/>
        <v>0</v>
      </c>
      <c r="AS85" s="270">
        <f t="shared" si="21"/>
        <v>0</v>
      </c>
      <c r="AT85" s="270">
        <f t="shared" si="21"/>
        <v>0</v>
      </c>
      <c r="AU85" s="270">
        <f t="shared" si="21"/>
        <v>0</v>
      </c>
      <c r="AV85" s="270">
        <f t="shared" si="21"/>
        <v>0</v>
      </c>
      <c r="AW85" s="270">
        <f t="shared" si="21"/>
        <v>0</v>
      </c>
      <c r="AX85" s="270">
        <f t="shared" si="21"/>
        <v>0</v>
      </c>
      <c r="AY85" s="270">
        <f t="shared" si="21"/>
        <v>0</v>
      </c>
      <c r="AZ85" s="270">
        <f t="shared" si="21"/>
        <v>0</v>
      </c>
      <c r="BA85" s="270">
        <f t="shared" si="21"/>
        <v>0</v>
      </c>
    </row>
    <row r="89" spans="1:53" x14ac:dyDescent="0.25">
      <c r="A89" s="245" t="s">
        <v>2842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652.57522834095437</v>
      </c>
      <c r="D90" s="283">
        <v>526.08322999999996</v>
      </c>
      <c r="E90" s="283">
        <v>434.59978000000007</v>
      </c>
      <c r="F90" s="283">
        <v>466.71189000000004</v>
      </c>
      <c r="G90" s="283">
        <v>457.76432</v>
      </c>
      <c r="H90" s="283">
        <v>475.92499807444591</v>
      </c>
      <c r="I90" s="283">
        <v>467.40969999999999</v>
      </c>
      <c r="J90" s="283">
        <v>484.40380999999991</v>
      </c>
      <c r="K90" s="283">
        <v>485.99892000000006</v>
      </c>
      <c r="L90" s="283">
        <v>419.07291000000004</v>
      </c>
      <c r="M90" s="283">
        <v>436.84956583839204</v>
      </c>
      <c r="N90" s="283">
        <v>409.85728003681936</v>
      </c>
      <c r="O90" s="283">
        <v>405.32324412480733</v>
      </c>
      <c r="P90" s="283">
        <v>412.29693149296526</v>
      </c>
      <c r="Q90" s="283">
        <v>413.36308480838971</v>
      </c>
      <c r="R90" s="283">
        <v>356.1485616849024</v>
      </c>
      <c r="S90" s="283">
        <v>244.54178604459773</v>
      </c>
      <c r="T90" s="283">
        <v>233.19890661265993</v>
      </c>
      <c r="U90" s="283">
        <v>215.18576212190578</v>
      </c>
      <c r="V90" s="283">
        <v>211.45901542735311</v>
      </c>
      <c r="W90" s="283">
        <v>208.59721048170044</v>
      </c>
      <c r="X90" s="283">
        <v>208.05592821701379</v>
      </c>
      <c r="Y90" s="283">
        <v>206.87811053265142</v>
      </c>
      <c r="Z90" s="283">
        <v>201.83912622997056</v>
      </c>
      <c r="AA90" s="283">
        <v>198.9296676726332</v>
      </c>
      <c r="AB90" s="283">
        <v>200.02385125389625</v>
      </c>
      <c r="AC90" s="283">
        <v>202.89338466485324</v>
      </c>
      <c r="AD90" s="283">
        <v>206.17805212265853</v>
      </c>
      <c r="AE90" s="283">
        <v>207.03460900656074</v>
      </c>
      <c r="AF90" s="283">
        <v>207.98725210688664</v>
      </c>
      <c r="AG90" s="283">
        <v>208.37959911996302</v>
      </c>
      <c r="AH90" s="283">
        <v>209.54623442796301</v>
      </c>
      <c r="AI90" s="283">
        <v>207.77586628638841</v>
      </c>
      <c r="AJ90" s="283">
        <v>202.34517803514132</v>
      </c>
      <c r="AK90" s="283">
        <v>197.89124373263883</v>
      </c>
      <c r="AL90" s="283">
        <v>192.36105576937302</v>
      </c>
      <c r="AM90" s="283">
        <v>190.3087947125284</v>
      </c>
      <c r="AN90" s="283">
        <v>187.8484123069469</v>
      </c>
      <c r="AO90" s="283">
        <v>183.94077504659288</v>
      </c>
      <c r="AP90" s="283">
        <v>180.18768406252673</v>
      </c>
      <c r="AQ90" s="283">
        <v>176.58877366801357</v>
      </c>
      <c r="AR90" s="283">
        <v>173.57255971281671</v>
      </c>
      <c r="AS90" s="283">
        <v>170.20403855888108</v>
      </c>
      <c r="AT90" s="283">
        <v>162.64050622396164</v>
      </c>
      <c r="AU90" s="283">
        <v>153.5436154318256</v>
      </c>
      <c r="AV90" s="283">
        <v>149.21107042705773</v>
      </c>
      <c r="AW90" s="283">
        <v>144.41656038012636</v>
      </c>
      <c r="AX90" s="283">
        <v>140.72446008821498</v>
      </c>
      <c r="AY90" s="283">
        <v>137.05584545532702</v>
      </c>
      <c r="AZ90" s="283">
        <v>131.43908483283764</v>
      </c>
      <c r="BA90" s="284">
        <v>126.5332302205327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0.99975000000000003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0.99975000000000003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0.99975000000000003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577.17089123951484</v>
      </c>
      <c r="D140" s="285">
        <v>449.98641999999995</v>
      </c>
      <c r="E140" s="285">
        <v>391.40181999999999</v>
      </c>
      <c r="F140" s="285">
        <v>424.41003000000006</v>
      </c>
      <c r="G140" s="285">
        <v>416.56430999999998</v>
      </c>
      <c r="H140" s="285">
        <v>431.64223101881976</v>
      </c>
      <c r="I140" s="285">
        <v>424.71024</v>
      </c>
      <c r="J140" s="285">
        <v>443.2025799999999</v>
      </c>
      <c r="K140" s="285">
        <v>447.09932000000003</v>
      </c>
      <c r="L140" s="285">
        <v>379.17583999999999</v>
      </c>
      <c r="M140" s="285">
        <v>411.31690483079024</v>
      </c>
      <c r="N140" s="285">
        <v>388.09847878710207</v>
      </c>
      <c r="O140" s="285">
        <v>373.60417104399022</v>
      </c>
      <c r="P140" s="285">
        <v>374.63163258477243</v>
      </c>
      <c r="Q140" s="285">
        <v>375.53051583507454</v>
      </c>
      <c r="R140" s="285">
        <v>326.57962341854216</v>
      </c>
      <c r="S140" s="285">
        <v>224.23890754667588</v>
      </c>
      <c r="T140" s="285">
        <v>213.83776125019983</v>
      </c>
      <c r="U140" s="285">
        <v>193.60344278174807</v>
      </c>
      <c r="V140" s="285">
        <v>188.1230360257928</v>
      </c>
      <c r="W140" s="285">
        <v>184.78855463890193</v>
      </c>
      <c r="X140" s="285">
        <v>184.78985199176944</v>
      </c>
      <c r="Y140" s="285">
        <v>181.51071789079634</v>
      </c>
      <c r="Z140" s="285">
        <v>176.47524919326068</v>
      </c>
      <c r="AA140" s="285">
        <v>173.88548830657314</v>
      </c>
      <c r="AB140" s="285">
        <v>175.50435003518314</v>
      </c>
      <c r="AC140" s="285">
        <v>178.5995161765351</v>
      </c>
      <c r="AD140" s="285">
        <v>182.0261019288325</v>
      </c>
      <c r="AE140" s="285">
        <v>183.26498176824614</v>
      </c>
      <c r="AF140" s="285">
        <v>183.17011983267125</v>
      </c>
      <c r="AG140" s="285">
        <v>182.68862457720999</v>
      </c>
      <c r="AH140" s="285">
        <v>183.8507840713373</v>
      </c>
      <c r="AI140" s="285">
        <v>180.00604434764401</v>
      </c>
      <c r="AJ140" s="285">
        <v>174.01103319705433</v>
      </c>
      <c r="AK140" s="285">
        <v>168.34806664452051</v>
      </c>
      <c r="AL140" s="285">
        <v>162.62802383678209</v>
      </c>
      <c r="AM140" s="285">
        <v>160.84116023840173</v>
      </c>
      <c r="AN140" s="285">
        <v>157.50578903019974</v>
      </c>
      <c r="AO140" s="285">
        <v>153.24750096365605</v>
      </c>
      <c r="AP140" s="285">
        <v>149.53117617145725</v>
      </c>
      <c r="AQ140" s="285">
        <v>145.91152822864484</v>
      </c>
      <c r="AR140" s="285">
        <v>143.43731220124351</v>
      </c>
      <c r="AS140" s="285">
        <v>140.2313241321306</v>
      </c>
      <c r="AT140" s="285">
        <v>133.58921532857525</v>
      </c>
      <c r="AU140" s="285">
        <v>125.32503344290181</v>
      </c>
      <c r="AV140" s="285">
        <v>121.82605562874647</v>
      </c>
      <c r="AW140" s="285">
        <v>117.49938867107878</v>
      </c>
      <c r="AX140" s="285">
        <v>113.20516526700072</v>
      </c>
      <c r="AY140" s="285">
        <v>110.29045472508295</v>
      </c>
      <c r="AZ140" s="285">
        <v>104.71559525816615</v>
      </c>
      <c r="BA140" s="286">
        <v>100.02640793726658</v>
      </c>
    </row>
    <row r="141" spans="1:53" x14ac:dyDescent="0.25">
      <c r="A141" s="256" t="s">
        <v>2061</v>
      </c>
      <c r="B141" s="257" t="s">
        <v>2724</v>
      </c>
      <c r="C141" s="258">
        <v>56.415182822585713</v>
      </c>
      <c r="D141" s="287">
        <v>29.006909999999998</v>
      </c>
      <c r="E141" s="287">
        <v>17.199880000000004</v>
      </c>
      <c r="F141" s="287">
        <v>41.710030000000003</v>
      </c>
      <c r="G141" s="287">
        <v>56.287199999999999</v>
      </c>
      <c r="H141" s="287">
        <v>72.800155925669415</v>
      </c>
      <c r="I141" s="287">
        <v>47.310240000000007</v>
      </c>
      <c r="J141" s="287">
        <v>55.600479999999997</v>
      </c>
      <c r="K141" s="287">
        <v>55.599319999999999</v>
      </c>
      <c r="L141" s="287">
        <v>34.800280000000001</v>
      </c>
      <c r="M141" s="287">
        <v>49.632563567772898</v>
      </c>
      <c r="N141" s="287">
        <v>35.060358982000594</v>
      </c>
      <c r="O141" s="287">
        <v>20.542166649225749</v>
      </c>
      <c r="P141" s="287">
        <v>28.090121167938737</v>
      </c>
      <c r="Q141" s="287">
        <v>26.128103683527812</v>
      </c>
      <c r="R141" s="287">
        <v>24.959504604518642</v>
      </c>
      <c r="S141" s="287">
        <v>17.137909545111302</v>
      </c>
      <c r="T141" s="287">
        <v>16.342981018457778</v>
      </c>
      <c r="U141" s="287">
        <v>18.841575784014417</v>
      </c>
      <c r="V141" s="287">
        <v>19.036863161289634</v>
      </c>
      <c r="W141" s="287">
        <v>18.531891561356147</v>
      </c>
      <c r="X141" s="287">
        <v>17.609625812342983</v>
      </c>
      <c r="Y141" s="287">
        <v>18.325519895600834</v>
      </c>
      <c r="Z141" s="287">
        <v>17.77063690042759</v>
      </c>
      <c r="AA141" s="287">
        <v>17.174033545901555</v>
      </c>
      <c r="AB141" s="287">
        <v>16.615479829290109</v>
      </c>
      <c r="AC141" s="287">
        <v>16.462762764120914</v>
      </c>
      <c r="AD141" s="287">
        <v>16.361963318216056</v>
      </c>
      <c r="AE141" s="287">
        <v>16.076117668531985</v>
      </c>
      <c r="AF141" s="287">
        <v>16.535351858569637</v>
      </c>
      <c r="AG141" s="287">
        <v>16.830672410398048</v>
      </c>
      <c r="AH141" s="287">
        <v>16.755468701050063</v>
      </c>
      <c r="AI141" s="287">
        <v>17.588856228346238</v>
      </c>
      <c r="AJ141" s="287">
        <v>17.604273279932396</v>
      </c>
      <c r="AK141" s="287">
        <v>17.893503933603156</v>
      </c>
      <c r="AL141" s="287">
        <v>17.721534787829597</v>
      </c>
      <c r="AM141" s="287">
        <v>17.487725852095899</v>
      </c>
      <c r="AN141" s="287">
        <v>17.675740468525809</v>
      </c>
      <c r="AO141" s="287">
        <v>17.605126696252114</v>
      </c>
      <c r="AP141" s="287">
        <v>17.394116795893002</v>
      </c>
      <c r="AQ141" s="287">
        <v>17.255180329428047</v>
      </c>
      <c r="AR141" s="287">
        <v>16.941210069532008</v>
      </c>
      <c r="AS141" s="287">
        <v>16.731763850867996</v>
      </c>
      <c r="AT141" s="287">
        <v>16.097771958175709</v>
      </c>
      <c r="AU141" s="287">
        <v>15.407064736072163</v>
      </c>
      <c r="AV141" s="287">
        <v>14.930002875791224</v>
      </c>
      <c r="AW141" s="287">
        <v>14.538265673746483</v>
      </c>
      <c r="AX141" s="287">
        <v>14.487876234127967</v>
      </c>
      <c r="AY141" s="287">
        <v>14.082288992769683</v>
      </c>
      <c r="AZ141" s="287">
        <v>13.765658155542242</v>
      </c>
      <c r="BA141" s="288">
        <v>13.428781445671227</v>
      </c>
    </row>
    <row r="142" spans="1:53" x14ac:dyDescent="0.25">
      <c r="A142" s="256" t="s">
        <v>2725</v>
      </c>
      <c r="B142" s="257" t="s">
        <v>2726</v>
      </c>
      <c r="C142" s="258">
        <v>520.75570841692911</v>
      </c>
      <c r="D142" s="287">
        <v>420.97951</v>
      </c>
      <c r="E142" s="287">
        <v>374.20193999999998</v>
      </c>
      <c r="F142" s="287">
        <v>382.70000000000005</v>
      </c>
      <c r="G142" s="287">
        <v>360.27710999999994</v>
      </c>
      <c r="H142" s="287">
        <v>358.84207509315036</v>
      </c>
      <c r="I142" s="287">
        <v>377.4</v>
      </c>
      <c r="J142" s="287">
        <v>387.60210000000001</v>
      </c>
      <c r="K142" s="287">
        <v>391.5</v>
      </c>
      <c r="L142" s="287">
        <v>344.37556000000006</v>
      </c>
      <c r="M142" s="287">
        <v>361.68434126301736</v>
      </c>
      <c r="N142" s="287">
        <v>353.03811980510147</v>
      </c>
      <c r="O142" s="287">
        <v>353.06200439476447</v>
      </c>
      <c r="P142" s="287">
        <v>346.54151141683377</v>
      </c>
      <c r="Q142" s="287">
        <v>349.40241215154674</v>
      </c>
      <c r="R142" s="287">
        <v>301.6201188140235</v>
      </c>
      <c r="S142" s="287">
        <v>207.10099800156459</v>
      </c>
      <c r="T142" s="287">
        <v>197.49478023174208</v>
      </c>
      <c r="U142" s="287">
        <v>174.76186699773365</v>
      </c>
      <c r="V142" s="287">
        <v>169.08617286450317</v>
      </c>
      <c r="W142" s="287">
        <v>166.2566630775458</v>
      </c>
      <c r="X142" s="287">
        <v>167.18022617942646</v>
      </c>
      <c r="Y142" s="287">
        <v>163.18519799519552</v>
      </c>
      <c r="Z142" s="287">
        <v>158.7046122928331</v>
      </c>
      <c r="AA142" s="287">
        <v>156.71145476067159</v>
      </c>
      <c r="AB142" s="287">
        <v>158.88887020589303</v>
      </c>
      <c r="AC142" s="287">
        <v>162.13675341241418</v>
      </c>
      <c r="AD142" s="287">
        <v>165.66413861061648</v>
      </c>
      <c r="AE142" s="287">
        <v>167.18886409971415</v>
      </c>
      <c r="AF142" s="287">
        <v>166.63476797410163</v>
      </c>
      <c r="AG142" s="287">
        <v>165.85795216681194</v>
      </c>
      <c r="AH142" s="287">
        <v>167.09531537028724</v>
      </c>
      <c r="AI142" s="287">
        <v>162.41718811929778</v>
      </c>
      <c r="AJ142" s="287">
        <v>156.40675991712195</v>
      </c>
      <c r="AK142" s="287">
        <v>150.45456271091737</v>
      </c>
      <c r="AL142" s="287">
        <v>144.90648904895249</v>
      </c>
      <c r="AM142" s="287">
        <v>143.35343438630585</v>
      </c>
      <c r="AN142" s="287">
        <v>139.83004856167389</v>
      </c>
      <c r="AO142" s="287">
        <v>135.64237426740397</v>
      </c>
      <c r="AP142" s="287">
        <v>132.13705937556423</v>
      </c>
      <c r="AQ142" s="287">
        <v>128.65634789921677</v>
      </c>
      <c r="AR142" s="287">
        <v>126.49610213171151</v>
      </c>
      <c r="AS142" s="287">
        <v>123.49956028126259</v>
      </c>
      <c r="AT142" s="287">
        <v>117.49144337039952</v>
      </c>
      <c r="AU142" s="287">
        <v>109.91796870682967</v>
      </c>
      <c r="AV142" s="287">
        <v>106.89605275295526</v>
      </c>
      <c r="AW142" s="287">
        <v>102.96112299733228</v>
      </c>
      <c r="AX142" s="287">
        <v>98.717289032872756</v>
      </c>
      <c r="AY142" s="287">
        <v>96.208165732313276</v>
      </c>
      <c r="AZ142" s="287">
        <v>90.949937102623892</v>
      </c>
      <c r="BA142" s="288">
        <v>86.597626491595364</v>
      </c>
    </row>
    <row r="143" spans="1:53" x14ac:dyDescent="0.25">
      <c r="A143" s="259" t="s">
        <v>2727</v>
      </c>
      <c r="B143" s="260" t="s">
        <v>2728</v>
      </c>
      <c r="C143" s="261">
        <v>429.87484475016691</v>
      </c>
      <c r="D143" s="289">
        <v>365.17950999999999</v>
      </c>
      <c r="E143" s="289">
        <v>330.4</v>
      </c>
      <c r="F143" s="289">
        <v>345.59999999999997</v>
      </c>
      <c r="G143" s="289">
        <v>334.77616999999992</v>
      </c>
      <c r="H143" s="289">
        <v>334.36037068883201</v>
      </c>
      <c r="I143" s="289">
        <v>331.3</v>
      </c>
      <c r="J143" s="289">
        <v>327.2</v>
      </c>
      <c r="K143" s="289">
        <v>336.59999999999997</v>
      </c>
      <c r="L143" s="289">
        <v>300.87556000000001</v>
      </c>
      <c r="M143" s="289">
        <v>298.77233209133499</v>
      </c>
      <c r="N143" s="289">
        <v>296.52718066303595</v>
      </c>
      <c r="O143" s="289">
        <v>295.309066590236</v>
      </c>
      <c r="P143" s="289">
        <v>281.93369637909603</v>
      </c>
      <c r="Q143" s="289">
        <v>288.25786261490776</v>
      </c>
      <c r="R143" s="289">
        <v>246.47060128273463</v>
      </c>
      <c r="S143" s="289">
        <v>169.23376233789483</v>
      </c>
      <c r="T143" s="289">
        <v>161.38398666944573</v>
      </c>
      <c r="U143" s="289">
        <v>146.09587931314761</v>
      </c>
      <c r="V143" s="289">
        <v>143.23201197023613</v>
      </c>
      <c r="W143" s="289">
        <v>141.28834613266469</v>
      </c>
      <c r="X143" s="289">
        <v>141.49517084439745</v>
      </c>
      <c r="Y143" s="289">
        <v>139.50863044783424</v>
      </c>
      <c r="Z143" s="289">
        <v>135.93819795190629</v>
      </c>
      <c r="AA143" s="289">
        <v>134.17569688281353</v>
      </c>
      <c r="AB143" s="289">
        <v>135.59269480002192</v>
      </c>
      <c r="AC143" s="289">
        <v>137.81772522137416</v>
      </c>
      <c r="AD143" s="289">
        <v>140.22252377665586</v>
      </c>
      <c r="AE143" s="289">
        <v>140.87713152147614</v>
      </c>
      <c r="AF143" s="289">
        <v>140.94280680941347</v>
      </c>
      <c r="AG143" s="289">
        <v>140.65528698094755</v>
      </c>
      <c r="AH143" s="289">
        <v>141.50059594351634</v>
      </c>
      <c r="AI143" s="289">
        <v>138.81321694996819</v>
      </c>
      <c r="AJ143" s="289">
        <v>134.18812369845713</v>
      </c>
      <c r="AK143" s="289">
        <v>129.69732543564677</v>
      </c>
      <c r="AL143" s="289">
        <v>125.17675679501698</v>
      </c>
      <c r="AM143" s="289">
        <v>123.80893210904163</v>
      </c>
      <c r="AN143" s="289">
        <v>121.06421122402057</v>
      </c>
      <c r="AO143" s="289">
        <v>117.63224597490319</v>
      </c>
      <c r="AP143" s="289">
        <v>114.68376910712666</v>
      </c>
      <c r="AQ143" s="289">
        <v>111.76317528309821</v>
      </c>
      <c r="AR143" s="289">
        <v>109.85667632078055</v>
      </c>
      <c r="AS143" s="289">
        <v>107.31066548949774</v>
      </c>
      <c r="AT143" s="289">
        <v>102.1426808901671</v>
      </c>
      <c r="AU143" s="289">
        <v>95.67244664967771</v>
      </c>
      <c r="AV143" s="289">
        <v>93.01484337336673</v>
      </c>
      <c r="AW143" s="289">
        <v>89.641235523460239</v>
      </c>
      <c r="AX143" s="289">
        <v>86.115006917656757</v>
      </c>
      <c r="AY143" s="289">
        <v>83.907124751175431</v>
      </c>
      <c r="AZ143" s="289">
        <v>79.44059089266203</v>
      </c>
      <c r="BA143" s="290">
        <v>75.712923397686339</v>
      </c>
    </row>
    <row r="144" spans="1:53" x14ac:dyDescent="0.25">
      <c r="A144" s="259" t="s">
        <v>2729</v>
      </c>
      <c r="B144" s="260" t="s">
        <v>2730</v>
      </c>
      <c r="C144" s="261">
        <v>90.880863666762195</v>
      </c>
      <c r="D144" s="289">
        <v>55.8</v>
      </c>
      <c r="E144" s="289">
        <v>43.801939999999995</v>
      </c>
      <c r="F144" s="289">
        <v>37.100000000000009</v>
      </c>
      <c r="G144" s="289">
        <v>25.50094</v>
      </c>
      <c r="H144" s="289">
        <v>24.481704404318297</v>
      </c>
      <c r="I144" s="289">
        <v>46.100000000000009</v>
      </c>
      <c r="J144" s="289">
        <v>60.40209999999999</v>
      </c>
      <c r="K144" s="289">
        <v>54.9</v>
      </c>
      <c r="L144" s="289">
        <v>43.5</v>
      </c>
      <c r="M144" s="289">
        <v>62.912009171682392</v>
      </c>
      <c r="N144" s="289">
        <v>56.510939142065503</v>
      </c>
      <c r="O144" s="289">
        <v>57.7529378045285</v>
      </c>
      <c r="P144" s="289">
        <v>64.607815037737751</v>
      </c>
      <c r="Q144" s="289">
        <v>61.14454953663892</v>
      </c>
      <c r="R144" s="289">
        <v>55.149517531288801</v>
      </c>
      <c r="S144" s="289">
        <v>37.867235663669739</v>
      </c>
      <c r="T144" s="289">
        <v>36.110793562296323</v>
      </c>
      <c r="U144" s="289">
        <v>28.665987684586042</v>
      </c>
      <c r="V144" s="289">
        <v>25.854160894267054</v>
      </c>
      <c r="W144" s="289">
        <v>24.968316944881103</v>
      </c>
      <c r="X144" s="289">
        <v>25.685055335028988</v>
      </c>
      <c r="Y144" s="289">
        <v>23.67656754736128</v>
      </c>
      <c r="Z144" s="289">
        <v>22.766414340926829</v>
      </c>
      <c r="AA144" s="289">
        <v>22.535757877858067</v>
      </c>
      <c r="AB144" s="289">
        <v>23.296175405871125</v>
      </c>
      <c r="AC144" s="289">
        <v>24.319028191040051</v>
      </c>
      <c r="AD144" s="289">
        <v>25.441614833960585</v>
      </c>
      <c r="AE144" s="289">
        <v>26.311732578237997</v>
      </c>
      <c r="AF144" s="289">
        <v>25.691961164688156</v>
      </c>
      <c r="AG144" s="289">
        <v>25.202665185864397</v>
      </c>
      <c r="AH144" s="289">
        <v>25.594719426770883</v>
      </c>
      <c r="AI144" s="289">
        <v>23.603971169329579</v>
      </c>
      <c r="AJ144" s="289">
        <v>22.218636218664809</v>
      </c>
      <c r="AK144" s="289">
        <v>20.757237275270601</v>
      </c>
      <c r="AL144" s="289">
        <v>19.729732253935513</v>
      </c>
      <c r="AM144" s="289">
        <v>19.544502277264204</v>
      </c>
      <c r="AN144" s="289">
        <v>18.765837337653323</v>
      </c>
      <c r="AO144" s="289">
        <v>18.01012829250077</v>
      </c>
      <c r="AP144" s="289">
        <v>17.453290268437577</v>
      </c>
      <c r="AQ144" s="289">
        <v>16.89317261611858</v>
      </c>
      <c r="AR144" s="289">
        <v>16.639425810930966</v>
      </c>
      <c r="AS144" s="289">
        <v>16.188894791764845</v>
      </c>
      <c r="AT144" s="289">
        <v>15.348762480232431</v>
      </c>
      <c r="AU144" s="289">
        <v>14.245522057151977</v>
      </c>
      <c r="AV144" s="289">
        <v>13.881209379588524</v>
      </c>
      <c r="AW144" s="289">
        <v>13.319887473872056</v>
      </c>
      <c r="AX144" s="289">
        <v>12.60228211521599</v>
      </c>
      <c r="AY144" s="289">
        <v>12.301040981137826</v>
      </c>
      <c r="AZ144" s="289">
        <v>11.50934620996185</v>
      </c>
      <c r="BA144" s="290">
        <v>10.884703093909017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75.404337101439481</v>
      </c>
      <c r="D167" s="285">
        <v>76.096810000000005</v>
      </c>
      <c r="E167" s="285">
        <v>43.197960000000009</v>
      </c>
      <c r="F167" s="285">
        <v>42.301859999999998</v>
      </c>
      <c r="G167" s="285">
        <v>40.20026</v>
      </c>
      <c r="H167" s="285">
        <v>44.282767055626138</v>
      </c>
      <c r="I167" s="285">
        <v>42.699460000000002</v>
      </c>
      <c r="J167" s="285">
        <v>41.201229999999995</v>
      </c>
      <c r="K167" s="285">
        <v>38.8996</v>
      </c>
      <c r="L167" s="285">
        <v>39.897069999999999</v>
      </c>
      <c r="M167" s="285">
        <v>25.532661007601792</v>
      </c>
      <c r="N167" s="285">
        <v>21.758801249717319</v>
      </c>
      <c r="O167" s="285">
        <v>31.719073080817115</v>
      </c>
      <c r="P167" s="285">
        <v>37.665298908192852</v>
      </c>
      <c r="Q167" s="285">
        <v>37.832568973315148</v>
      </c>
      <c r="R167" s="285">
        <v>29.568938266360327</v>
      </c>
      <c r="S167" s="285">
        <v>20.302878497921871</v>
      </c>
      <c r="T167" s="285">
        <v>19.361145362460057</v>
      </c>
      <c r="U167" s="285">
        <v>21.582319340157731</v>
      </c>
      <c r="V167" s="285">
        <v>23.335979401560312</v>
      </c>
      <c r="W167" s="285">
        <v>23.808655842798515</v>
      </c>
      <c r="X167" s="285">
        <v>23.266076225244362</v>
      </c>
      <c r="Y167" s="285">
        <v>25.367392641855059</v>
      </c>
      <c r="Z167" s="285">
        <v>25.363877036709855</v>
      </c>
      <c r="AA167" s="285">
        <v>25.044179366060067</v>
      </c>
      <c r="AB167" s="285">
        <v>24.519501218713138</v>
      </c>
      <c r="AC167" s="285">
        <v>24.293868488318143</v>
      </c>
      <c r="AD167" s="285">
        <v>24.151950193826067</v>
      </c>
      <c r="AE167" s="285">
        <v>23.769627238314591</v>
      </c>
      <c r="AF167" s="285">
        <v>24.817132274215378</v>
      </c>
      <c r="AG167" s="285">
        <v>25.690974542753008</v>
      </c>
      <c r="AH167" s="285">
        <v>25.695450356625702</v>
      </c>
      <c r="AI167" s="285">
        <v>27.769821938744425</v>
      </c>
      <c r="AJ167" s="285">
        <v>28.334144838086992</v>
      </c>
      <c r="AK167" s="285">
        <v>29.543177088118309</v>
      </c>
      <c r="AL167" s="285">
        <v>29.733031932590933</v>
      </c>
      <c r="AM167" s="285">
        <v>29.467634474126651</v>
      </c>
      <c r="AN167" s="285">
        <v>30.342623276747162</v>
      </c>
      <c r="AO167" s="285">
        <v>30.693274082936817</v>
      </c>
      <c r="AP167" s="285">
        <v>30.656507891069477</v>
      </c>
      <c r="AQ167" s="285">
        <v>30.677245439368736</v>
      </c>
      <c r="AR167" s="285">
        <v>30.135247511573176</v>
      </c>
      <c r="AS167" s="285">
        <v>29.972714426750464</v>
      </c>
      <c r="AT167" s="285">
        <v>29.051290895386419</v>
      </c>
      <c r="AU167" s="285">
        <v>28.218581988923773</v>
      </c>
      <c r="AV167" s="285">
        <v>27.385014798311261</v>
      </c>
      <c r="AW167" s="285">
        <v>26.917171709047569</v>
      </c>
      <c r="AX167" s="285">
        <v>27.519294821214256</v>
      </c>
      <c r="AY167" s="285">
        <v>26.765390730244061</v>
      </c>
      <c r="AZ167" s="285">
        <v>26.723489574671486</v>
      </c>
      <c r="BA167" s="286">
        <v>26.506822283266104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2843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5507.164271173966</v>
      </c>
      <c r="D178" s="283">
        <v>5207.5027100000007</v>
      </c>
      <c r="E178" s="283">
        <v>5159.3846699999995</v>
      </c>
      <c r="F178" s="283">
        <v>4871.10412</v>
      </c>
      <c r="G178" s="283">
        <v>4707.3154400000021</v>
      </c>
      <c r="H178" s="283">
        <v>4936.520467106594</v>
      </c>
      <c r="I178" s="283">
        <v>4755.7876199999992</v>
      </c>
      <c r="J178" s="283">
        <v>4897.8681899999965</v>
      </c>
      <c r="K178" s="283">
        <v>4818.763670000003</v>
      </c>
      <c r="L178" s="283">
        <v>3792.0346300000024</v>
      </c>
      <c r="M178" s="283">
        <v>4320.3665889914155</v>
      </c>
      <c r="N178" s="283">
        <v>4080.6145037874862</v>
      </c>
      <c r="O178" s="283">
        <v>4161.4035913550697</v>
      </c>
      <c r="P178" s="283">
        <v>3854.8895514707906</v>
      </c>
      <c r="Q178" s="283">
        <v>4608.8603526355691</v>
      </c>
      <c r="R178" s="283">
        <v>4455.5320147315624</v>
      </c>
      <c r="S178" s="283">
        <v>4266.8330795865249</v>
      </c>
      <c r="T178" s="283">
        <v>4421.7164172706844</v>
      </c>
      <c r="U178" s="283">
        <v>4179.5831049320241</v>
      </c>
      <c r="V178" s="283">
        <v>4125.137459823638</v>
      </c>
      <c r="W178" s="283">
        <v>4041.2712822801486</v>
      </c>
      <c r="X178" s="283">
        <v>4024.9729445481098</v>
      </c>
      <c r="Y178" s="283">
        <v>3983.1962000624808</v>
      </c>
      <c r="Z178" s="283">
        <v>3896.0036657811515</v>
      </c>
      <c r="AA178" s="283">
        <v>3856.4977319415702</v>
      </c>
      <c r="AB178" s="283">
        <v>3831.108332649062</v>
      </c>
      <c r="AC178" s="283">
        <v>3815.8676412668856</v>
      </c>
      <c r="AD178" s="283">
        <v>3800.6569704643512</v>
      </c>
      <c r="AE178" s="283">
        <v>3790.2270522028002</v>
      </c>
      <c r="AF178" s="283">
        <v>3766.5608205300787</v>
      </c>
      <c r="AG178" s="283">
        <v>3700.2218030280096</v>
      </c>
      <c r="AH178" s="283">
        <v>3663.5557922220487</v>
      </c>
      <c r="AI178" s="283">
        <v>3610.6092965799012</v>
      </c>
      <c r="AJ178" s="283">
        <v>3519.9795828085271</v>
      </c>
      <c r="AK178" s="283">
        <v>3441.0875189330623</v>
      </c>
      <c r="AL178" s="283">
        <v>3367.066743387144</v>
      </c>
      <c r="AM178" s="283">
        <v>3335.676081007809</v>
      </c>
      <c r="AN178" s="283">
        <v>3286.1942320829962</v>
      </c>
      <c r="AO178" s="283">
        <v>3222.6474093109819</v>
      </c>
      <c r="AP178" s="283">
        <v>3163.8874737172919</v>
      </c>
      <c r="AQ178" s="283">
        <v>3102.9281486314271</v>
      </c>
      <c r="AR178" s="283">
        <v>3061.5333383794787</v>
      </c>
      <c r="AS178" s="283">
        <v>3012.5749855170729</v>
      </c>
      <c r="AT178" s="283">
        <v>2923.1096161753126</v>
      </c>
      <c r="AU178" s="283">
        <v>2827.9534419299339</v>
      </c>
      <c r="AV178" s="283">
        <v>2749.0853685800121</v>
      </c>
      <c r="AW178" s="283">
        <v>2650.3205405081053</v>
      </c>
      <c r="AX178" s="283">
        <v>2497.3847046492256</v>
      </c>
      <c r="AY178" s="283">
        <v>2379.5026769008578</v>
      </c>
      <c r="AZ178" s="283">
        <v>2203.9696728846952</v>
      </c>
      <c r="BA178" s="284">
        <v>2002.1155019165701</v>
      </c>
    </row>
    <row r="179" spans="1:53" x14ac:dyDescent="0.25">
      <c r="A179" s="253" t="s">
        <v>2629</v>
      </c>
      <c r="B179" s="254" t="s">
        <v>2630</v>
      </c>
      <c r="C179" s="255">
        <v>183.93905919177223</v>
      </c>
      <c r="D179" s="285">
        <v>274.20175</v>
      </c>
      <c r="E179" s="285">
        <v>173.6980099999991</v>
      </c>
      <c r="F179" s="285">
        <v>359.5948900000007</v>
      </c>
      <c r="G179" s="285">
        <v>206.70183000000173</v>
      </c>
      <c r="H179" s="285">
        <v>549.61503567806506</v>
      </c>
      <c r="I179" s="285">
        <v>269.47866999999923</v>
      </c>
      <c r="J179" s="285">
        <v>314.98876999999732</v>
      </c>
      <c r="K179" s="285">
        <v>331.8010300000019</v>
      </c>
      <c r="L179" s="285">
        <v>379.30342000000184</v>
      </c>
      <c r="M179" s="285">
        <v>353.83166473203818</v>
      </c>
      <c r="N179" s="285">
        <v>212.63754266449087</v>
      </c>
      <c r="O179" s="285">
        <v>429.13361358683647</v>
      </c>
      <c r="P179" s="285">
        <v>104.39922492320656</v>
      </c>
      <c r="Q179" s="285">
        <v>81.49512396419972</v>
      </c>
      <c r="R179" s="285">
        <v>77.983446530424317</v>
      </c>
      <c r="S179" s="285">
        <v>75.540268477401284</v>
      </c>
      <c r="T179" s="285">
        <v>82.142828709586055</v>
      </c>
      <c r="U179" s="285">
        <v>75.683881072315501</v>
      </c>
      <c r="V179" s="285">
        <v>76.386432378799526</v>
      </c>
      <c r="W179" s="285">
        <v>75.753889716389025</v>
      </c>
      <c r="X179" s="285">
        <v>74.483083060273756</v>
      </c>
      <c r="Y179" s="285">
        <v>74.726990210518139</v>
      </c>
      <c r="Z179" s="285">
        <v>73.425508931919111</v>
      </c>
      <c r="AA179" s="285">
        <v>72.556197566132113</v>
      </c>
      <c r="AB179" s="285">
        <v>71.585633050024711</v>
      </c>
      <c r="AC179" s="285">
        <v>70.494644408360713</v>
      </c>
      <c r="AD179" s="285">
        <v>69.07295362220114</v>
      </c>
      <c r="AE179" s="285">
        <v>68.161177667368449</v>
      </c>
      <c r="AF179" s="285">
        <v>67.513288795743136</v>
      </c>
      <c r="AG179" s="285">
        <v>65.721949172438627</v>
      </c>
      <c r="AH179" s="285">
        <v>64.825303251801998</v>
      </c>
      <c r="AI179" s="285">
        <v>64.722633111042342</v>
      </c>
      <c r="AJ179" s="285">
        <v>63.276074498529084</v>
      </c>
      <c r="AK179" s="285">
        <v>62.364402408493596</v>
      </c>
      <c r="AL179" s="285">
        <v>61.38574282171313</v>
      </c>
      <c r="AM179" s="285">
        <v>60.795823623634817</v>
      </c>
      <c r="AN179" s="285">
        <v>59.925728635528131</v>
      </c>
      <c r="AO179" s="285">
        <v>58.77403226530636</v>
      </c>
      <c r="AP179" s="285">
        <v>57.61631345236529</v>
      </c>
      <c r="AQ179" s="285">
        <v>56.42526042996645</v>
      </c>
      <c r="AR179" s="285">
        <v>55.61913535913483</v>
      </c>
      <c r="AS179" s="285">
        <v>54.714358362582026</v>
      </c>
      <c r="AT179" s="285">
        <v>53.256714889455957</v>
      </c>
      <c r="AU179" s="285">
        <v>51.78826820112814</v>
      </c>
      <c r="AV179" s="285">
        <v>50.438964898155724</v>
      </c>
      <c r="AW179" s="285">
        <v>48.760515488994095</v>
      </c>
      <c r="AX179" s="285">
        <v>46.423436954272958</v>
      </c>
      <c r="AY179" s="285">
        <v>45.578227256550178</v>
      </c>
      <c r="AZ179" s="285">
        <v>43.15747552050167</v>
      </c>
      <c r="BA179" s="286">
        <v>36.745534470263479</v>
      </c>
    </row>
    <row r="180" spans="1:53" x14ac:dyDescent="0.25">
      <c r="A180" s="256" t="s">
        <v>2631</v>
      </c>
      <c r="B180" s="257" t="s">
        <v>2632</v>
      </c>
      <c r="C180" s="258">
        <v>183.93905919177223</v>
      </c>
      <c r="D180" s="287">
        <v>274.20175</v>
      </c>
      <c r="E180" s="287">
        <v>173.6980099999991</v>
      </c>
      <c r="F180" s="287">
        <v>359.5948900000007</v>
      </c>
      <c r="G180" s="287">
        <v>206.70183000000173</v>
      </c>
      <c r="H180" s="287">
        <v>549.61503567806506</v>
      </c>
      <c r="I180" s="287">
        <v>269.47866999999923</v>
      </c>
      <c r="J180" s="287">
        <v>314.98876999999732</v>
      </c>
      <c r="K180" s="287">
        <v>331.8010300000019</v>
      </c>
      <c r="L180" s="287">
        <v>379.30342000000184</v>
      </c>
      <c r="M180" s="287">
        <v>353.83166473203818</v>
      </c>
      <c r="N180" s="287">
        <v>212.63754266449087</v>
      </c>
      <c r="O180" s="287">
        <v>429.13361358683647</v>
      </c>
      <c r="P180" s="287">
        <v>104.39922492320656</v>
      </c>
      <c r="Q180" s="287">
        <v>81.49512396419972</v>
      </c>
      <c r="R180" s="287">
        <v>77.983446530424317</v>
      </c>
      <c r="S180" s="287">
        <v>75.540268477401284</v>
      </c>
      <c r="T180" s="287">
        <v>82.142828709586055</v>
      </c>
      <c r="U180" s="287">
        <v>75.683881072315501</v>
      </c>
      <c r="V180" s="287">
        <v>76.386432378799526</v>
      </c>
      <c r="W180" s="287">
        <v>75.753889716389025</v>
      </c>
      <c r="X180" s="287">
        <v>74.483083060273756</v>
      </c>
      <c r="Y180" s="287">
        <v>74.726990210518139</v>
      </c>
      <c r="Z180" s="287">
        <v>73.425508931919111</v>
      </c>
      <c r="AA180" s="287">
        <v>72.556197566132113</v>
      </c>
      <c r="AB180" s="287">
        <v>71.585633050024711</v>
      </c>
      <c r="AC180" s="287">
        <v>70.494644408360713</v>
      </c>
      <c r="AD180" s="287">
        <v>69.07295362220114</v>
      </c>
      <c r="AE180" s="287">
        <v>68.161177667368449</v>
      </c>
      <c r="AF180" s="287">
        <v>67.513288795743136</v>
      </c>
      <c r="AG180" s="287">
        <v>65.721949172438627</v>
      </c>
      <c r="AH180" s="287">
        <v>64.825303251801998</v>
      </c>
      <c r="AI180" s="287">
        <v>64.722633111042342</v>
      </c>
      <c r="AJ180" s="287">
        <v>63.276074498529084</v>
      </c>
      <c r="AK180" s="287">
        <v>62.364402408493596</v>
      </c>
      <c r="AL180" s="287">
        <v>61.38574282171313</v>
      </c>
      <c r="AM180" s="287">
        <v>60.795823623634817</v>
      </c>
      <c r="AN180" s="287">
        <v>59.925728635528131</v>
      </c>
      <c r="AO180" s="287">
        <v>58.77403226530636</v>
      </c>
      <c r="AP180" s="287">
        <v>57.61631345236529</v>
      </c>
      <c r="AQ180" s="287">
        <v>56.42526042996645</v>
      </c>
      <c r="AR180" s="287">
        <v>55.61913535913483</v>
      </c>
      <c r="AS180" s="287">
        <v>54.714358362582026</v>
      </c>
      <c r="AT180" s="287">
        <v>53.256714889455957</v>
      </c>
      <c r="AU180" s="287">
        <v>51.78826820112814</v>
      </c>
      <c r="AV180" s="287">
        <v>50.438964898155724</v>
      </c>
      <c r="AW180" s="287">
        <v>48.760515488994095</v>
      </c>
      <c r="AX180" s="287">
        <v>46.423436954272958</v>
      </c>
      <c r="AY180" s="287">
        <v>45.578227256550178</v>
      </c>
      <c r="AZ180" s="287">
        <v>43.15747552050167</v>
      </c>
      <c r="BA180" s="288">
        <v>36.745534470263479</v>
      </c>
    </row>
    <row r="181" spans="1:53" x14ac:dyDescent="0.25">
      <c r="A181" s="259" t="s">
        <v>2633</v>
      </c>
      <c r="B181" s="260" t="s">
        <v>2634</v>
      </c>
      <c r="C181" s="261">
        <v>36.929539290033198</v>
      </c>
      <c r="D181" s="289">
        <v>121.00067999999999</v>
      </c>
      <c r="E181" s="289">
        <v>94.012049999999093</v>
      </c>
      <c r="F181" s="289">
        <v>273.19484000000068</v>
      </c>
      <c r="G181" s="289">
        <v>152.20134000000172</v>
      </c>
      <c r="H181" s="289">
        <v>325.0042577008129</v>
      </c>
      <c r="I181" s="289">
        <v>99.28011000000032</v>
      </c>
      <c r="J181" s="289">
        <v>103.28850000000038</v>
      </c>
      <c r="K181" s="289">
        <v>89.001010000000463</v>
      </c>
      <c r="L181" s="289">
        <v>92.099910000001387</v>
      </c>
      <c r="M181" s="289">
        <v>46.269803644811404</v>
      </c>
      <c r="N181" s="289">
        <v>111.34289563753475</v>
      </c>
      <c r="O181" s="289">
        <v>81.804836701435903</v>
      </c>
      <c r="P181" s="289">
        <v>72.919335747703002</v>
      </c>
      <c r="Q181" s="289">
        <v>51.63938688576139</v>
      </c>
      <c r="R181" s="289">
        <v>47.458864462295871</v>
      </c>
      <c r="S181" s="289">
        <v>46.128869103810324</v>
      </c>
      <c r="T181" s="289">
        <v>51.233079450652596</v>
      </c>
      <c r="U181" s="289">
        <v>47.202721058412585</v>
      </c>
      <c r="V181" s="289">
        <v>47.572008919186047</v>
      </c>
      <c r="W181" s="289">
        <v>46.877228932838875</v>
      </c>
      <c r="X181" s="289">
        <v>45.936038671711295</v>
      </c>
      <c r="Y181" s="289">
        <v>46.169003148950885</v>
      </c>
      <c r="Z181" s="289">
        <v>45.085194151065338</v>
      </c>
      <c r="AA181" s="289">
        <v>44.471629547730139</v>
      </c>
      <c r="AB181" s="289">
        <v>43.691136140961888</v>
      </c>
      <c r="AC181" s="289">
        <v>42.717263100199673</v>
      </c>
      <c r="AD181" s="289">
        <v>41.824018510852696</v>
      </c>
      <c r="AE181" s="289">
        <v>41.033483955310849</v>
      </c>
      <c r="AF181" s="289">
        <v>40.625805378251037</v>
      </c>
      <c r="AG181" s="289">
        <v>39.653455400778327</v>
      </c>
      <c r="AH181" s="289">
        <v>38.834894195346791</v>
      </c>
      <c r="AI181" s="289">
        <v>38.757126846571268</v>
      </c>
      <c r="AJ181" s="289">
        <v>37.585108664562398</v>
      </c>
      <c r="AK181" s="289">
        <v>36.980573589286251</v>
      </c>
      <c r="AL181" s="289">
        <v>36.369288405589124</v>
      </c>
      <c r="AM181" s="289">
        <v>35.867042554047977</v>
      </c>
      <c r="AN181" s="289">
        <v>35.150130612705112</v>
      </c>
      <c r="AO181" s="289">
        <v>34.246011359583122</v>
      </c>
      <c r="AP181" s="289">
        <v>33.34957534245013</v>
      </c>
      <c r="AQ181" s="289">
        <v>32.487020343748384</v>
      </c>
      <c r="AR181" s="289">
        <v>31.808471208626738</v>
      </c>
      <c r="AS181" s="289">
        <v>31.098441877399896</v>
      </c>
      <c r="AT181" s="289">
        <v>29.911118082262423</v>
      </c>
      <c r="AU181" s="289">
        <v>28.908181273139704</v>
      </c>
      <c r="AV181" s="289">
        <v>27.843271065820115</v>
      </c>
      <c r="AW181" s="289">
        <v>26.523584910097522</v>
      </c>
      <c r="AX181" s="289">
        <v>25.383431737443576</v>
      </c>
      <c r="AY181" s="289">
        <v>24.793813963545151</v>
      </c>
      <c r="AZ181" s="289">
        <v>23.609875388030083</v>
      </c>
      <c r="BA181" s="290">
        <v>19.523539996176147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0.62086299767908315</v>
      </c>
      <c r="I182" s="291">
        <v>0.6</v>
      </c>
      <c r="J182" s="291">
        <v>0</v>
      </c>
      <c r="K182" s="291">
        <v>0.60056000000000154</v>
      </c>
      <c r="L182" s="291">
        <v>0</v>
      </c>
      <c r="M182" s="291">
        <v>0</v>
      </c>
      <c r="N182" s="291">
        <v>0.71653768988248989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36.929539290033198</v>
      </c>
      <c r="D183" s="291">
        <v>49.599999999999994</v>
      </c>
      <c r="E183" s="291">
        <v>83.598969999999099</v>
      </c>
      <c r="F183" s="291">
        <v>271.49481000000071</v>
      </c>
      <c r="G183" s="291">
        <v>147.79881000000171</v>
      </c>
      <c r="H183" s="291">
        <v>317.38301436632628</v>
      </c>
      <c r="I183" s="291">
        <v>95.879650000000311</v>
      </c>
      <c r="J183" s="291">
        <v>101.58871000000039</v>
      </c>
      <c r="K183" s="291">
        <v>87.30043000000046</v>
      </c>
      <c r="L183" s="291">
        <v>78.098730000001382</v>
      </c>
      <c r="M183" s="291">
        <v>39.194611636570293</v>
      </c>
      <c r="N183" s="291">
        <v>109.00245879437861</v>
      </c>
      <c r="O183" s="291">
        <v>79.631173720512109</v>
      </c>
      <c r="P183" s="291">
        <v>71.295797380229288</v>
      </c>
      <c r="Q183" s="291">
        <v>50.563893842958841</v>
      </c>
      <c r="R183" s="291">
        <v>47.458864462295871</v>
      </c>
      <c r="S183" s="291">
        <v>46.128869103810324</v>
      </c>
      <c r="T183" s="291">
        <v>51.233079450652596</v>
      </c>
      <c r="U183" s="291">
        <v>47.202721058412585</v>
      </c>
      <c r="V183" s="291">
        <v>47.572008919186047</v>
      </c>
      <c r="W183" s="291">
        <v>46.877228932838875</v>
      </c>
      <c r="X183" s="291">
        <v>45.936038671711295</v>
      </c>
      <c r="Y183" s="291">
        <v>46.169003148950885</v>
      </c>
      <c r="Z183" s="291">
        <v>45.085194151065338</v>
      </c>
      <c r="AA183" s="291">
        <v>44.471629547730139</v>
      </c>
      <c r="AB183" s="291">
        <v>43.691136140961888</v>
      </c>
      <c r="AC183" s="291">
        <v>42.717263100199673</v>
      </c>
      <c r="AD183" s="291">
        <v>41.824018510852696</v>
      </c>
      <c r="AE183" s="291">
        <v>41.033483955310849</v>
      </c>
      <c r="AF183" s="291">
        <v>40.625805378251037</v>
      </c>
      <c r="AG183" s="291">
        <v>39.653455400778327</v>
      </c>
      <c r="AH183" s="291">
        <v>38.834894195346791</v>
      </c>
      <c r="AI183" s="291">
        <v>38.757126846571268</v>
      </c>
      <c r="AJ183" s="291">
        <v>37.585108664562398</v>
      </c>
      <c r="AK183" s="291">
        <v>36.980573589286251</v>
      </c>
      <c r="AL183" s="291">
        <v>36.369288405589124</v>
      </c>
      <c r="AM183" s="291">
        <v>35.867042554047977</v>
      </c>
      <c r="AN183" s="291">
        <v>35.150130612705112</v>
      </c>
      <c r="AO183" s="291">
        <v>34.246011359583122</v>
      </c>
      <c r="AP183" s="291">
        <v>33.34957534245013</v>
      </c>
      <c r="AQ183" s="291">
        <v>32.487020343748384</v>
      </c>
      <c r="AR183" s="291">
        <v>31.808471208626738</v>
      </c>
      <c r="AS183" s="291">
        <v>31.098441877399896</v>
      </c>
      <c r="AT183" s="291">
        <v>29.911118082262423</v>
      </c>
      <c r="AU183" s="291">
        <v>28.908181273139704</v>
      </c>
      <c r="AV183" s="291">
        <v>27.843271065820115</v>
      </c>
      <c r="AW183" s="291">
        <v>26.523584910097522</v>
      </c>
      <c r="AX183" s="291">
        <v>25.383431737443576</v>
      </c>
      <c r="AY183" s="291">
        <v>24.793813963545151</v>
      </c>
      <c r="AZ183" s="291">
        <v>23.609875388030083</v>
      </c>
      <c r="BA183" s="292">
        <v>19.523539996176147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71.400679999999994</v>
      </c>
      <c r="E184" s="291">
        <v>10.413079999999999</v>
      </c>
      <c r="F184" s="291">
        <v>1.7000299999999999</v>
      </c>
      <c r="G184" s="291">
        <v>4.4025299999999987</v>
      </c>
      <c r="H184" s="291">
        <v>7.0003803368075666</v>
      </c>
      <c r="I184" s="291">
        <v>2.8004599999999997</v>
      </c>
      <c r="J184" s="291">
        <v>1.6997899999999997</v>
      </c>
      <c r="K184" s="291">
        <v>1.10002</v>
      </c>
      <c r="L184" s="291">
        <v>14.00118</v>
      </c>
      <c r="M184" s="291">
        <v>7.0751920082411166</v>
      </c>
      <c r="N184" s="291">
        <v>1.6238991532736311</v>
      </c>
      <c r="O184" s="291">
        <v>2.1736629809238073</v>
      </c>
      <c r="P184" s="291">
        <v>1.6235383674736992</v>
      </c>
      <c r="Q184" s="291">
        <v>1.0754930428025464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147.00951990173905</v>
      </c>
      <c r="D187" s="289">
        <v>153.20106999999999</v>
      </c>
      <c r="E187" s="289">
        <v>79.685959999999994</v>
      </c>
      <c r="F187" s="289">
        <v>86.400050000000007</v>
      </c>
      <c r="G187" s="289">
        <v>54.500489999999999</v>
      </c>
      <c r="H187" s="289">
        <v>224.61077797725213</v>
      </c>
      <c r="I187" s="289">
        <v>164.7985599999989</v>
      </c>
      <c r="J187" s="289">
        <v>209.00026999999693</v>
      </c>
      <c r="K187" s="289">
        <v>238.30002000000144</v>
      </c>
      <c r="L187" s="289">
        <v>287.20351000000045</v>
      </c>
      <c r="M187" s="289">
        <v>235.52593866437402</v>
      </c>
      <c r="N187" s="289">
        <v>85.077010645949102</v>
      </c>
      <c r="O187" s="289">
        <v>338.32428658254406</v>
      </c>
      <c r="P187" s="289">
        <v>22.477236148774864</v>
      </c>
      <c r="Q187" s="289">
        <v>19.059902550875524</v>
      </c>
      <c r="R187" s="289">
        <v>17.008662669909739</v>
      </c>
      <c r="S187" s="289">
        <v>16.388383941797745</v>
      </c>
      <c r="T187" s="289">
        <v>17.223282441125534</v>
      </c>
      <c r="U187" s="289">
        <v>16.153061778774756</v>
      </c>
      <c r="V187" s="289">
        <v>16.345356831149601</v>
      </c>
      <c r="W187" s="289">
        <v>16.384061916987296</v>
      </c>
      <c r="X187" s="289">
        <v>16.213224391432437</v>
      </c>
      <c r="Y187" s="289">
        <v>16.216988668608259</v>
      </c>
      <c r="Z187" s="289">
        <v>16.092370883039873</v>
      </c>
      <c r="AA187" s="289">
        <v>15.950805340972925</v>
      </c>
      <c r="AB187" s="289">
        <v>15.848300827203717</v>
      </c>
      <c r="AC187" s="289">
        <v>15.803014038549213</v>
      </c>
      <c r="AD187" s="289">
        <v>15.523615237495459</v>
      </c>
      <c r="AE187" s="289">
        <v>15.476574360607531</v>
      </c>
      <c r="AF187" s="289">
        <v>15.354394903885456</v>
      </c>
      <c r="AG187" s="289">
        <v>14.901638043396657</v>
      </c>
      <c r="AH187" s="289">
        <v>14.863574851699589</v>
      </c>
      <c r="AI187" s="289">
        <v>14.843414123018199</v>
      </c>
      <c r="AJ187" s="289">
        <v>14.685972063101318</v>
      </c>
      <c r="AK187" s="289">
        <v>14.505938553638046</v>
      </c>
      <c r="AL187" s="289">
        <v>14.295261508337948</v>
      </c>
      <c r="AM187" s="289">
        <v>14.248469154260384</v>
      </c>
      <c r="AN187" s="289">
        <v>14.157774063734355</v>
      </c>
      <c r="AO187" s="289">
        <v>14.014911291207266</v>
      </c>
      <c r="AP187" s="289">
        <v>13.866507910931624</v>
      </c>
      <c r="AQ187" s="289">
        <v>13.678354920151781</v>
      </c>
      <c r="AR187" s="289">
        <v>13.60867757377142</v>
      </c>
      <c r="AS187" s="289">
        <v>13.497888140905268</v>
      </c>
      <c r="AT187" s="289">
        <v>13.343777193926577</v>
      </c>
      <c r="AU187" s="289">
        <v>13.075739037004926</v>
      </c>
      <c r="AV187" s="289">
        <v>12.91639835278859</v>
      </c>
      <c r="AW187" s="289">
        <v>12.710713117525795</v>
      </c>
      <c r="AX187" s="289">
        <v>12.021197190780981</v>
      </c>
      <c r="AY187" s="289">
        <v>11.877433420390982</v>
      </c>
      <c r="AZ187" s="289">
        <v>11.166171013742579</v>
      </c>
      <c r="BA187" s="290">
        <v>9.8354948794138775</v>
      </c>
    </row>
    <row r="188" spans="1:53" x14ac:dyDescent="0.25">
      <c r="A188" s="262" t="s">
        <v>2646</v>
      </c>
      <c r="B188" s="263" t="s">
        <v>2647</v>
      </c>
      <c r="C188" s="264">
        <v>147.00951990173905</v>
      </c>
      <c r="D188" s="291">
        <v>153.20106999999999</v>
      </c>
      <c r="E188" s="291">
        <v>79.685959999999994</v>
      </c>
      <c r="F188" s="291">
        <v>86.400050000000007</v>
      </c>
      <c r="G188" s="291">
        <v>54.500489999999999</v>
      </c>
      <c r="H188" s="291">
        <v>224.61077797725213</v>
      </c>
      <c r="I188" s="291">
        <v>164.7985599999989</v>
      </c>
      <c r="J188" s="291">
        <v>209.00026999999693</v>
      </c>
      <c r="K188" s="291">
        <v>238.30002000000144</v>
      </c>
      <c r="L188" s="291">
        <v>287.20351000000045</v>
      </c>
      <c r="M188" s="291">
        <v>235.52593866437402</v>
      </c>
      <c r="N188" s="291">
        <v>85.077010645949102</v>
      </c>
      <c r="O188" s="291">
        <v>338.32428658254406</v>
      </c>
      <c r="P188" s="291">
        <v>22.477236148774864</v>
      </c>
      <c r="Q188" s="291">
        <v>19.059902550875524</v>
      </c>
      <c r="R188" s="291">
        <v>17.008662669909739</v>
      </c>
      <c r="S188" s="291">
        <v>16.388383941797745</v>
      </c>
      <c r="T188" s="291">
        <v>17.223282441125534</v>
      </c>
      <c r="U188" s="291">
        <v>16.153061778774756</v>
      </c>
      <c r="V188" s="291">
        <v>16.345356831149601</v>
      </c>
      <c r="W188" s="291">
        <v>16.384061916987296</v>
      </c>
      <c r="X188" s="291">
        <v>16.213224391432437</v>
      </c>
      <c r="Y188" s="291">
        <v>16.216988668608259</v>
      </c>
      <c r="Z188" s="291">
        <v>16.092370883039873</v>
      </c>
      <c r="AA188" s="291">
        <v>15.950805340972925</v>
      </c>
      <c r="AB188" s="291">
        <v>15.848300827203717</v>
      </c>
      <c r="AC188" s="291">
        <v>15.803014038549213</v>
      </c>
      <c r="AD188" s="291">
        <v>15.523615237495459</v>
      </c>
      <c r="AE188" s="291">
        <v>15.476574360607531</v>
      </c>
      <c r="AF188" s="291">
        <v>15.354394903885456</v>
      </c>
      <c r="AG188" s="291">
        <v>14.901638043396657</v>
      </c>
      <c r="AH188" s="291">
        <v>14.863574851699589</v>
      </c>
      <c r="AI188" s="291">
        <v>14.843414123018199</v>
      </c>
      <c r="AJ188" s="291">
        <v>14.685972063101318</v>
      </c>
      <c r="AK188" s="291">
        <v>14.505938553638046</v>
      </c>
      <c r="AL188" s="291">
        <v>14.295261508337948</v>
      </c>
      <c r="AM188" s="291">
        <v>14.248469154260384</v>
      </c>
      <c r="AN188" s="291">
        <v>14.157774063734355</v>
      </c>
      <c r="AO188" s="291">
        <v>14.014911291207266</v>
      </c>
      <c r="AP188" s="291">
        <v>13.866507910931624</v>
      </c>
      <c r="AQ188" s="291">
        <v>13.678354920151781</v>
      </c>
      <c r="AR188" s="291">
        <v>13.60867757377142</v>
      </c>
      <c r="AS188" s="291">
        <v>13.497888140905268</v>
      </c>
      <c r="AT188" s="291">
        <v>13.343777193926577</v>
      </c>
      <c r="AU188" s="291">
        <v>13.075739037004926</v>
      </c>
      <c r="AV188" s="291">
        <v>12.91639835278859</v>
      </c>
      <c r="AW188" s="291">
        <v>12.710713117525795</v>
      </c>
      <c r="AX188" s="291">
        <v>12.021197190780981</v>
      </c>
      <c r="AY188" s="291">
        <v>11.877433420390982</v>
      </c>
      <c r="AZ188" s="291">
        <v>11.166171013742579</v>
      </c>
      <c r="BA188" s="292">
        <v>9.8354948794138775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5.3999999999999995</v>
      </c>
      <c r="J190" s="289">
        <v>2.6999999999999997</v>
      </c>
      <c r="K190" s="289">
        <v>4.5</v>
      </c>
      <c r="L190" s="289">
        <v>0</v>
      </c>
      <c r="M190" s="289">
        <v>72.035922422852792</v>
      </c>
      <c r="N190" s="289">
        <v>16.217636381006997</v>
      </c>
      <c r="O190" s="289">
        <v>9.004490302856599</v>
      </c>
      <c r="P190" s="289">
        <v>9.0026530267286926</v>
      </c>
      <c r="Q190" s="289">
        <v>10.7958345275628</v>
      </c>
      <c r="R190" s="289">
        <v>13.515919398218701</v>
      </c>
      <c r="S190" s="289">
        <v>13.02301543179323</v>
      </c>
      <c r="T190" s="289">
        <v>13.686466817807933</v>
      </c>
      <c r="U190" s="289">
        <v>12.328098235128154</v>
      </c>
      <c r="V190" s="289">
        <v>12.469066628463885</v>
      </c>
      <c r="W190" s="289">
        <v>12.492598866562856</v>
      </c>
      <c r="X190" s="289">
        <v>12.333819997130039</v>
      </c>
      <c r="Y190" s="289">
        <v>12.340998392958999</v>
      </c>
      <c r="Z190" s="289">
        <v>12.247943897813888</v>
      </c>
      <c r="AA190" s="289">
        <v>12.133762677429058</v>
      </c>
      <c r="AB190" s="289">
        <v>12.046196081859097</v>
      </c>
      <c r="AC190" s="289">
        <v>11.974367269611829</v>
      </c>
      <c r="AD190" s="289">
        <v>11.725319873853003</v>
      </c>
      <c r="AE190" s="289">
        <v>11.651119351450074</v>
      </c>
      <c r="AF190" s="289">
        <v>11.533088513606637</v>
      </c>
      <c r="AG190" s="289">
        <v>11.166855728263636</v>
      </c>
      <c r="AH190" s="289">
        <v>11.126834204755614</v>
      </c>
      <c r="AI190" s="289">
        <v>11.122092141452864</v>
      </c>
      <c r="AJ190" s="289">
        <v>11.004993770865367</v>
      </c>
      <c r="AK190" s="289">
        <v>10.877890265569294</v>
      </c>
      <c r="AL190" s="289">
        <v>10.721192907786062</v>
      </c>
      <c r="AM190" s="289">
        <v>10.680311915326465</v>
      </c>
      <c r="AN190" s="289">
        <v>10.617823959088669</v>
      </c>
      <c r="AO190" s="289">
        <v>10.513109614515967</v>
      </c>
      <c r="AP190" s="289">
        <v>10.400230198983531</v>
      </c>
      <c r="AQ190" s="289">
        <v>10.259885166066276</v>
      </c>
      <c r="AR190" s="289">
        <v>10.201986576736669</v>
      </c>
      <c r="AS190" s="289">
        <v>10.11802834427686</v>
      </c>
      <c r="AT190" s="289">
        <v>10.001819613266958</v>
      </c>
      <c r="AU190" s="289">
        <v>9.8043478909835056</v>
      </c>
      <c r="AV190" s="289">
        <v>9.6792954795470187</v>
      </c>
      <c r="AW190" s="289">
        <v>9.5262174613707824</v>
      </c>
      <c r="AX190" s="289">
        <v>9.018808026048406</v>
      </c>
      <c r="AY190" s="289">
        <v>8.9069798726140466</v>
      </c>
      <c r="AZ190" s="289">
        <v>8.3814291187290113</v>
      </c>
      <c r="BA190" s="290">
        <v>7.3864995946734506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16.14613147202358</v>
      </c>
      <c r="D197" s="285">
        <v>23.900560000000002</v>
      </c>
      <c r="E197" s="285">
        <v>79.411280000000005</v>
      </c>
      <c r="F197" s="285">
        <v>60.443759999999955</v>
      </c>
      <c r="G197" s="285">
        <v>34.996449999999896</v>
      </c>
      <c r="H197" s="285">
        <v>27.394259135402752</v>
      </c>
      <c r="I197" s="285">
        <v>2.0002500000000509</v>
      </c>
      <c r="J197" s="285">
        <v>23.000389999999747</v>
      </c>
      <c r="K197" s="285">
        <v>1.0001300000003539</v>
      </c>
      <c r="L197" s="285">
        <v>2.1000500000000102</v>
      </c>
      <c r="M197" s="285">
        <v>1.0246398310485307</v>
      </c>
      <c r="N197" s="285">
        <v>1.0150162917477488</v>
      </c>
      <c r="O197" s="285">
        <v>1.0150950606667948</v>
      </c>
      <c r="P197" s="285">
        <v>1.0151352704137087</v>
      </c>
      <c r="Q197" s="285">
        <v>1.01517653411509</v>
      </c>
      <c r="R197" s="285">
        <v>1.0149663558284301</v>
      </c>
      <c r="S197" s="285">
        <v>1.1226909733726891</v>
      </c>
      <c r="T197" s="285">
        <v>1.1208647769554485</v>
      </c>
      <c r="U197" s="285">
        <v>1.2058169471738212</v>
      </c>
      <c r="V197" s="285">
        <v>1.2151169196603804</v>
      </c>
      <c r="W197" s="285">
        <v>1.1706419066414921</v>
      </c>
      <c r="X197" s="285">
        <v>1.1126947150487028</v>
      </c>
      <c r="Y197" s="285">
        <v>1.1658600953706713</v>
      </c>
      <c r="Z197" s="285">
        <v>1.1472112468413367</v>
      </c>
      <c r="AA197" s="285">
        <v>1.1237977337846816</v>
      </c>
      <c r="AB197" s="285">
        <v>1.0846730166457723</v>
      </c>
      <c r="AC197" s="285">
        <v>1.0512326189888617</v>
      </c>
      <c r="AD197" s="285">
        <v>1.0183470410799338</v>
      </c>
      <c r="AE197" s="285">
        <v>0.99121215419862396</v>
      </c>
      <c r="AF197" s="285">
        <v>1.002213190161406</v>
      </c>
      <c r="AG197" s="285">
        <v>1.003479199799767</v>
      </c>
      <c r="AH197" s="285">
        <v>0.99127722355165759</v>
      </c>
      <c r="AI197" s="285">
        <v>1.0359356205589636</v>
      </c>
      <c r="AJ197" s="285">
        <v>1.0597580825560977</v>
      </c>
      <c r="AK197" s="285">
        <v>1.1004044149198264</v>
      </c>
      <c r="AL197" s="285">
        <v>1.108544751294448</v>
      </c>
      <c r="AM197" s="285">
        <v>1.1001502633144793</v>
      </c>
      <c r="AN197" s="285">
        <v>1.127887368194388</v>
      </c>
      <c r="AO197" s="285">
        <v>1.1412413619509172</v>
      </c>
      <c r="AP197" s="285">
        <v>1.1430725738726719</v>
      </c>
      <c r="AQ197" s="285">
        <v>1.1476720471122068</v>
      </c>
      <c r="AR197" s="285">
        <v>1.1398847927286726</v>
      </c>
      <c r="AS197" s="285">
        <v>1.1430211441075004</v>
      </c>
      <c r="AT197" s="285">
        <v>1.1436097423690277</v>
      </c>
      <c r="AU197" s="285">
        <v>1.1505555542949346</v>
      </c>
      <c r="AV197" s="285">
        <v>1.1315237650723324</v>
      </c>
      <c r="AW197" s="285">
        <v>1.1187244624431356</v>
      </c>
      <c r="AX197" s="285">
        <v>1.1403639181716279</v>
      </c>
      <c r="AY197" s="285">
        <v>1.1221568957308692</v>
      </c>
      <c r="AZ197" s="285">
        <v>1.1332390239525594</v>
      </c>
      <c r="BA197" s="286">
        <v>1.1305651208386838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16.14613147202358</v>
      </c>
      <c r="D206" s="287">
        <v>23.900560000000002</v>
      </c>
      <c r="E206" s="287">
        <v>79.411280000000005</v>
      </c>
      <c r="F206" s="287">
        <v>60.443759999999955</v>
      </c>
      <c r="G206" s="287">
        <v>34.996449999999896</v>
      </c>
      <c r="H206" s="287">
        <v>27.394259135402752</v>
      </c>
      <c r="I206" s="287">
        <v>2.0002500000000509</v>
      </c>
      <c r="J206" s="287">
        <v>23.000389999999747</v>
      </c>
      <c r="K206" s="287">
        <v>1.0001300000003539</v>
      </c>
      <c r="L206" s="287">
        <v>2.1000500000000102</v>
      </c>
      <c r="M206" s="287">
        <v>1.0246398310485307</v>
      </c>
      <c r="N206" s="287">
        <v>1.0150162917477488</v>
      </c>
      <c r="O206" s="287">
        <v>1.0150950606667948</v>
      </c>
      <c r="P206" s="287">
        <v>1.0151352704137087</v>
      </c>
      <c r="Q206" s="287">
        <v>1.01517653411509</v>
      </c>
      <c r="R206" s="287">
        <v>1.0149663558284301</v>
      </c>
      <c r="S206" s="287">
        <v>1.1226909733726891</v>
      </c>
      <c r="T206" s="287">
        <v>1.1208647769554485</v>
      </c>
      <c r="U206" s="287">
        <v>1.2058169471738212</v>
      </c>
      <c r="V206" s="287">
        <v>1.2151169196603804</v>
      </c>
      <c r="W206" s="287">
        <v>1.1706419066414921</v>
      </c>
      <c r="X206" s="287">
        <v>1.1126947150487028</v>
      </c>
      <c r="Y206" s="287">
        <v>1.1658600953706713</v>
      </c>
      <c r="Z206" s="287">
        <v>1.1472112468413367</v>
      </c>
      <c r="AA206" s="287">
        <v>1.1237977337846816</v>
      </c>
      <c r="AB206" s="287">
        <v>1.0846730166457723</v>
      </c>
      <c r="AC206" s="287">
        <v>1.0512326189888617</v>
      </c>
      <c r="AD206" s="287">
        <v>1.0183470410799338</v>
      </c>
      <c r="AE206" s="287">
        <v>0.99121215419862396</v>
      </c>
      <c r="AF206" s="287">
        <v>1.002213190161406</v>
      </c>
      <c r="AG206" s="287">
        <v>1.003479199799767</v>
      </c>
      <c r="AH206" s="287">
        <v>0.99127722355165759</v>
      </c>
      <c r="AI206" s="287">
        <v>1.0359356205589636</v>
      </c>
      <c r="AJ206" s="287">
        <v>1.0597580825560977</v>
      </c>
      <c r="AK206" s="287">
        <v>1.1004044149198264</v>
      </c>
      <c r="AL206" s="287">
        <v>1.108544751294448</v>
      </c>
      <c r="AM206" s="287">
        <v>1.1001502633144793</v>
      </c>
      <c r="AN206" s="287">
        <v>1.127887368194388</v>
      </c>
      <c r="AO206" s="287">
        <v>1.1412413619509172</v>
      </c>
      <c r="AP206" s="287">
        <v>1.1430725738726719</v>
      </c>
      <c r="AQ206" s="287">
        <v>1.1476720471122068</v>
      </c>
      <c r="AR206" s="287">
        <v>1.1398847927286726</v>
      </c>
      <c r="AS206" s="287">
        <v>1.1430211441075004</v>
      </c>
      <c r="AT206" s="287">
        <v>1.1436097423690277</v>
      </c>
      <c r="AU206" s="287">
        <v>1.1505555542949346</v>
      </c>
      <c r="AV206" s="287">
        <v>1.1315237650723324</v>
      </c>
      <c r="AW206" s="287">
        <v>1.1187244624431356</v>
      </c>
      <c r="AX206" s="287">
        <v>1.1403639181716279</v>
      </c>
      <c r="AY206" s="287">
        <v>1.1221568957308692</v>
      </c>
      <c r="AZ206" s="287">
        <v>1.1332390239525594</v>
      </c>
      <c r="BA206" s="288">
        <v>1.1305651208386838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45.006390000000003</v>
      </c>
      <c r="F210" s="289">
        <v>47.195619999999955</v>
      </c>
      <c r="G210" s="289">
        <v>32.996799999999894</v>
      </c>
      <c r="H210" s="289">
        <v>26.367272960317905</v>
      </c>
      <c r="I210" s="289">
        <v>0</v>
      </c>
      <c r="J210" s="289">
        <v>22.000369999999744</v>
      </c>
      <c r="K210" s="289">
        <v>0</v>
      </c>
      <c r="L210" s="289">
        <v>1.1000500000000102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3.1288812458202004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3.0812609264995512</v>
      </c>
      <c r="D219" s="289">
        <v>1.0017499999999999</v>
      </c>
      <c r="E219" s="289">
        <v>0</v>
      </c>
      <c r="F219" s="289">
        <v>1.0341299999999998</v>
      </c>
      <c r="G219" s="289">
        <v>0.9998999999999999</v>
      </c>
      <c r="H219" s="289">
        <v>1.0269861750848508</v>
      </c>
      <c r="I219" s="289">
        <v>2.0002500000000509</v>
      </c>
      <c r="J219" s="289">
        <v>1.0000199999999999</v>
      </c>
      <c r="K219" s="289">
        <v>1.0001300000003539</v>
      </c>
      <c r="L219" s="289">
        <v>1</v>
      </c>
      <c r="M219" s="289">
        <v>1.0246398310485307</v>
      </c>
      <c r="N219" s="289">
        <v>1.0150162917477488</v>
      </c>
      <c r="O219" s="289">
        <v>1.0150950606667948</v>
      </c>
      <c r="P219" s="289">
        <v>1.0151352704137087</v>
      </c>
      <c r="Q219" s="289">
        <v>1.01517653411509</v>
      </c>
      <c r="R219" s="289">
        <v>1.0149663558284301</v>
      </c>
      <c r="S219" s="289">
        <v>1.1226909733726891</v>
      </c>
      <c r="T219" s="289">
        <v>1.1208647769554485</v>
      </c>
      <c r="U219" s="289">
        <v>1.2058169471738212</v>
      </c>
      <c r="V219" s="289">
        <v>1.2151169196603804</v>
      </c>
      <c r="W219" s="289">
        <v>1.1706419066414921</v>
      </c>
      <c r="X219" s="289">
        <v>1.1126947150487028</v>
      </c>
      <c r="Y219" s="289">
        <v>1.1658600953706713</v>
      </c>
      <c r="Z219" s="289">
        <v>1.1472112468413367</v>
      </c>
      <c r="AA219" s="289">
        <v>1.1237977337846816</v>
      </c>
      <c r="AB219" s="289">
        <v>1.0846730166457723</v>
      </c>
      <c r="AC219" s="289">
        <v>1.0512326189888617</v>
      </c>
      <c r="AD219" s="289">
        <v>1.0183470410799338</v>
      </c>
      <c r="AE219" s="289">
        <v>0.99121215419862396</v>
      </c>
      <c r="AF219" s="289">
        <v>1.002213190161406</v>
      </c>
      <c r="AG219" s="289">
        <v>1.003479199799767</v>
      </c>
      <c r="AH219" s="289">
        <v>0.99127722355165759</v>
      </c>
      <c r="AI219" s="289">
        <v>1.0359356205589636</v>
      </c>
      <c r="AJ219" s="289">
        <v>1.0597580825560977</v>
      </c>
      <c r="AK219" s="289">
        <v>1.1004044149198264</v>
      </c>
      <c r="AL219" s="289">
        <v>1.108544751294448</v>
      </c>
      <c r="AM219" s="289">
        <v>1.1001502633144793</v>
      </c>
      <c r="AN219" s="289">
        <v>1.127887368194388</v>
      </c>
      <c r="AO219" s="289">
        <v>1.1412413619509172</v>
      </c>
      <c r="AP219" s="289">
        <v>1.1430725738726719</v>
      </c>
      <c r="AQ219" s="289">
        <v>1.1476720471122068</v>
      </c>
      <c r="AR219" s="289">
        <v>1.1398847927286726</v>
      </c>
      <c r="AS219" s="289">
        <v>1.1430211441075004</v>
      </c>
      <c r="AT219" s="289">
        <v>1.1436097423690277</v>
      </c>
      <c r="AU219" s="289">
        <v>1.1505555542949346</v>
      </c>
      <c r="AV219" s="289">
        <v>1.1315237650723324</v>
      </c>
      <c r="AW219" s="289">
        <v>1.1187244624431356</v>
      </c>
      <c r="AX219" s="289">
        <v>1.1403639181716279</v>
      </c>
      <c r="AY219" s="289">
        <v>1.1221568957308692</v>
      </c>
      <c r="AZ219" s="289">
        <v>1.1332390239525594</v>
      </c>
      <c r="BA219" s="290">
        <v>1.1305651208386838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0.99975000000000003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9.9359892997038308</v>
      </c>
      <c r="D221" s="289">
        <v>22.898810000000001</v>
      </c>
      <c r="E221" s="289">
        <v>34.404890000000009</v>
      </c>
      <c r="F221" s="289">
        <v>12.21401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9.9359892997038308</v>
      </c>
      <c r="D225" s="291">
        <v>22.898810000000001</v>
      </c>
      <c r="E225" s="291">
        <v>34.404890000000009</v>
      </c>
      <c r="F225" s="291">
        <v>12.21401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4755.1779067877296</v>
      </c>
      <c r="D228" s="285">
        <v>4361.5620399999998</v>
      </c>
      <c r="E228" s="285">
        <v>4398.3220999999985</v>
      </c>
      <c r="F228" s="285">
        <v>3916.8795500000006</v>
      </c>
      <c r="G228" s="285">
        <v>4159.3301999999994</v>
      </c>
      <c r="H228" s="285">
        <v>3973.3672266605136</v>
      </c>
      <c r="I228" s="285">
        <v>4094.4798200000005</v>
      </c>
      <c r="J228" s="285">
        <v>4154.0972500000007</v>
      </c>
      <c r="K228" s="285">
        <v>4088.7060000000001</v>
      </c>
      <c r="L228" s="285">
        <v>3073.2447999999999</v>
      </c>
      <c r="M228" s="285">
        <v>3607.0736234967189</v>
      </c>
      <c r="N228" s="285">
        <v>3505.8254181831494</v>
      </c>
      <c r="O228" s="285">
        <v>3347.4511171349595</v>
      </c>
      <c r="P228" s="285">
        <v>3351.3406774897398</v>
      </c>
      <c r="Q228" s="285">
        <v>3284.1468015478104</v>
      </c>
      <c r="R228" s="285">
        <v>3160.62370777453</v>
      </c>
      <c r="S228" s="285">
        <v>3010.0313666094248</v>
      </c>
      <c r="T228" s="285">
        <v>3111.4946330120788</v>
      </c>
      <c r="U228" s="285">
        <v>2847.6143340631143</v>
      </c>
      <c r="V228" s="285">
        <v>2754.6400092704885</v>
      </c>
      <c r="W228" s="285">
        <v>2682.1201602956289</v>
      </c>
      <c r="X228" s="285">
        <v>2681.0910451930472</v>
      </c>
      <c r="Y228" s="285">
        <v>2598.7146982752138</v>
      </c>
      <c r="Z228" s="285">
        <v>2521.0398645789546</v>
      </c>
      <c r="AA228" s="285">
        <v>2491.7101634496894</v>
      </c>
      <c r="AB228" s="285">
        <v>2488.1903929909458</v>
      </c>
      <c r="AC228" s="285">
        <v>2487.6822485998832</v>
      </c>
      <c r="AD228" s="285">
        <v>2484.830062253367</v>
      </c>
      <c r="AE228" s="285">
        <v>2482.0680363605084</v>
      </c>
      <c r="AF228" s="285">
        <v>2441.1681516557478</v>
      </c>
      <c r="AG228" s="285">
        <v>2379.724583072325</v>
      </c>
      <c r="AH228" s="285">
        <v>2356.1215761085477</v>
      </c>
      <c r="AI228" s="285">
        <v>2272.4399028355365</v>
      </c>
      <c r="AJ228" s="285">
        <v>2186.0422768017015</v>
      </c>
      <c r="AK228" s="285">
        <v>2104.3382617103393</v>
      </c>
      <c r="AL228" s="285">
        <v>2041.0663231588167</v>
      </c>
      <c r="AM228" s="285">
        <v>2018.0102208849655</v>
      </c>
      <c r="AN228" s="285">
        <v>1963.6898658409987</v>
      </c>
      <c r="AO228" s="285">
        <v>1905.3387809724341</v>
      </c>
      <c r="AP228" s="285">
        <v>1856.541973284945</v>
      </c>
      <c r="AQ228" s="285">
        <v>1807.2849149885299</v>
      </c>
      <c r="AR228" s="285">
        <v>1780.1852077369608</v>
      </c>
      <c r="AS228" s="285">
        <v>1741.1911440681306</v>
      </c>
      <c r="AT228" s="285">
        <v>1675.2940582575532</v>
      </c>
      <c r="AU228" s="285">
        <v>1606.055550012253</v>
      </c>
      <c r="AV228" s="285">
        <v>1560.5297793458237</v>
      </c>
      <c r="AW228" s="285">
        <v>1495.1224445900161</v>
      </c>
      <c r="AX228" s="285">
        <v>1387.5578141554174</v>
      </c>
      <c r="AY228" s="285">
        <v>1340.3474026001738</v>
      </c>
      <c r="AZ228" s="285">
        <v>1214.3028493457705</v>
      </c>
      <c r="BA228" s="286">
        <v>1083.7564105071867</v>
      </c>
    </row>
    <row r="229" spans="1:53" x14ac:dyDescent="0.25">
      <c r="A229" s="256" t="s">
        <v>2061</v>
      </c>
      <c r="B229" s="257" t="s">
        <v>2724</v>
      </c>
      <c r="C229" s="258">
        <v>414.6304386866604</v>
      </c>
      <c r="D229" s="287">
        <v>383.24933999999996</v>
      </c>
      <c r="E229" s="287">
        <v>366.90971999999999</v>
      </c>
      <c r="F229" s="287">
        <v>46.310080000000006</v>
      </c>
      <c r="G229" s="287">
        <v>61.38317</v>
      </c>
      <c r="H229" s="287">
        <v>77.45569264466279</v>
      </c>
      <c r="I229" s="287">
        <v>50.908920000000002</v>
      </c>
      <c r="J229" s="287">
        <v>57.700559999999989</v>
      </c>
      <c r="K229" s="287">
        <v>58.596370000000007</v>
      </c>
      <c r="L229" s="287">
        <v>39.302309999999999</v>
      </c>
      <c r="M229" s="287">
        <v>55.246091560937778</v>
      </c>
      <c r="N229" s="287">
        <v>60.211738923322351</v>
      </c>
      <c r="O229" s="287">
        <v>28.806473521771274</v>
      </c>
      <c r="P229" s="287">
        <v>35.469933623611418</v>
      </c>
      <c r="Q229" s="287">
        <v>29.758530384891198</v>
      </c>
      <c r="R229" s="287">
        <v>31.815407186267294</v>
      </c>
      <c r="S229" s="287">
        <v>23.661443742136164</v>
      </c>
      <c r="T229" s="287">
        <v>23.3181716582238</v>
      </c>
      <c r="U229" s="287">
        <v>26.415536552347486</v>
      </c>
      <c r="V229" s="287">
        <v>26.617855461282204</v>
      </c>
      <c r="W229" s="287">
        <v>25.938672977342641</v>
      </c>
      <c r="X229" s="287">
        <v>24.69162956898435</v>
      </c>
      <c r="Y229" s="287">
        <v>25.518281414276277</v>
      </c>
      <c r="Z229" s="287">
        <v>24.802261507836874</v>
      </c>
      <c r="AA229" s="287">
        <v>24.008333332544847</v>
      </c>
      <c r="AB229" s="287">
        <v>23.216426651976015</v>
      </c>
      <c r="AC229" s="287">
        <v>22.975201953214548</v>
      </c>
      <c r="AD229" s="287">
        <v>22.727805564383814</v>
      </c>
      <c r="AE229" s="287">
        <v>22.376463018799242</v>
      </c>
      <c r="AF229" s="287">
        <v>22.89455372402416</v>
      </c>
      <c r="AG229" s="287">
        <v>23.107304880839898</v>
      </c>
      <c r="AH229" s="287">
        <v>22.969059790096491</v>
      </c>
      <c r="AI229" s="287">
        <v>23.981056486177003</v>
      </c>
      <c r="AJ229" s="287">
        <v>24.010734351594305</v>
      </c>
      <c r="AK229" s="287">
        <v>24.367854176263052</v>
      </c>
      <c r="AL229" s="287">
        <v>24.177351516748342</v>
      </c>
      <c r="AM229" s="287">
        <v>23.902089935508215</v>
      </c>
      <c r="AN229" s="287">
        <v>24.151617619015415</v>
      </c>
      <c r="AO229" s="287">
        <v>24.086484033469308</v>
      </c>
      <c r="AP229" s="287">
        <v>23.84209647206081</v>
      </c>
      <c r="AQ229" s="287">
        <v>23.675625215247649</v>
      </c>
      <c r="AR229" s="287">
        <v>23.314350269250234</v>
      </c>
      <c r="AS229" s="287">
        <v>23.081299746598766</v>
      </c>
      <c r="AT229" s="287">
        <v>22.389199042944934</v>
      </c>
      <c r="AU229" s="287">
        <v>21.618541572864995</v>
      </c>
      <c r="AV229" s="287">
        <v>21.033462197513394</v>
      </c>
      <c r="AW229" s="287">
        <v>20.550956138309008</v>
      </c>
      <c r="AX229" s="287">
        <v>20.252551372904886</v>
      </c>
      <c r="AY229" s="287">
        <v>19.709198553298389</v>
      </c>
      <c r="AZ229" s="287">
        <v>19.13620593634073</v>
      </c>
      <c r="BA229" s="288">
        <v>18.242278291356616</v>
      </c>
    </row>
    <row r="230" spans="1:53" x14ac:dyDescent="0.25">
      <c r="A230" s="256" t="s">
        <v>2725</v>
      </c>
      <c r="B230" s="257" t="s">
        <v>2726</v>
      </c>
      <c r="C230" s="258">
        <v>4340.5474681010701</v>
      </c>
      <c r="D230" s="287">
        <v>3978.3127000000004</v>
      </c>
      <c r="E230" s="287">
        <v>4031.4123799999993</v>
      </c>
      <c r="F230" s="287">
        <v>3870.5694700000004</v>
      </c>
      <c r="G230" s="287">
        <v>4097.9470300000003</v>
      </c>
      <c r="H230" s="287">
        <v>3895.911534015851</v>
      </c>
      <c r="I230" s="287">
        <v>4043.5709000000002</v>
      </c>
      <c r="J230" s="287">
        <v>4096.3966899999996</v>
      </c>
      <c r="K230" s="287">
        <v>4030.1096300000004</v>
      </c>
      <c r="L230" s="287">
        <v>3033.9424899999995</v>
      </c>
      <c r="M230" s="287">
        <v>3551.8275319357808</v>
      </c>
      <c r="N230" s="287">
        <v>3445.6136792598263</v>
      </c>
      <c r="O230" s="287">
        <v>3318.6446436131882</v>
      </c>
      <c r="P230" s="287">
        <v>3315.8707438661281</v>
      </c>
      <c r="Q230" s="287">
        <v>3254.3882711629194</v>
      </c>
      <c r="R230" s="287">
        <v>3128.8083005882622</v>
      </c>
      <c r="S230" s="287">
        <v>2986.3699228672886</v>
      </c>
      <c r="T230" s="287">
        <v>3088.1764613538544</v>
      </c>
      <c r="U230" s="287">
        <v>2821.1987975107668</v>
      </c>
      <c r="V230" s="287">
        <v>2728.0221538092069</v>
      </c>
      <c r="W230" s="287">
        <v>2656.1814873182857</v>
      </c>
      <c r="X230" s="287">
        <v>2656.3994156240633</v>
      </c>
      <c r="Y230" s="287">
        <v>2573.1964168609375</v>
      </c>
      <c r="Z230" s="287">
        <v>2496.237603071118</v>
      </c>
      <c r="AA230" s="287">
        <v>2467.7018301171443</v>
      </c>
      <c r="AB230" s="287">
        <v>2464.9739663389691</v>
      </c>
      <c r="AC230" s="287">
        <v>2464.7070466466698</v>
      </c>
      <c r="AD230" s="287">
        <v>2462.1022566889833</v>
      </c>
      <c r="AE230" s="287">
        <v>2459.6915733417095</v>
      </c>
      <c r="AF230" s="287">
        <v>2418.273597931724</v>
      </c>
      <c r="AG230" s="287">
        <v>2356.6172781914852</v>
      </c>
      <c r="AH230" s="287">
        <v>2333.1525163184515</v>
      </c>
      <c r="AI230" s="287">
        <v>2248.4588463493592</v>
      </c>
      <c r="AJ230" s="287">
        <v>2162.0315424501064</v>
      </c>
      <c r="AK230" s="287">
        <v>2079.970407534076</v>
      </c>
      <c r="AL230" s="287">
        <v>2016.8889716420681</v>
      </c>
      <c r="AM230" s="287">
        <v>1994.1081309494573</v>
      </c>
      <c r="AN230" s="287">
        <v>1939.5382482219829</v>
      </c>
      <c r="AO230" s="287">
        <v>1881.2522969389647</v>
      </c>
      <c r="AP230" s="287">
        <v>1832.699876812884</v>
      </c>
      <c r="AQ230" s="287">
        <v>1783.6092897732817</v>
      </c>
      <c r="AR230" s="287">
        <v>1756.8708574677103</v>
      </c>
      <c r="AS230" s="287">
        <v>1718.1098443215317</v>
      </c>
      <c r="AT230" s="287">
        <v>1652.9048592146089</v>
      </c>
      <c r="AU230" s="287">
        <v>1584.4370084393881</v>
      </c>
      <c r="AV230" s="287">
        <v>1539.4963171483103</v>
      </c>
      <c r="AW230" s="287">
        <v>1474.571488451707</v>
      </c>
      <c r="AX230" s="287">
        <v>1367.305262782512</v>
      </c>
      <c r="AY230" s="287">
        <v>1320.6382040468754</v>
      </c>
      <c r="AZ230" s="287">
        <v>1195.1666434094302</v>
      </c>
      <c r="BA230" s="288">
        <v>1065.5141322158299</v>
      </c>
    </row>
    <row r="231" spans="1:53" x14ac:dyDescent="0.25">
      <c r="A231" s="259" t="s">
        <v>2727</v>
      </c>
      <c r="B231" s="260" t="s">
        <v>2728</v>
      </c>
      <c r="C231" s="261">
        <v>2968.5688686934077</v>
      </c>
      <c r="D231" s="289">
        <v>2761.4970399999997</v>
      </c>
      <c r="E231" s="289">
        <v>2738.5336399999997</v>
      </c>
      <c r="F231" s="289">
        <v>2804.4219599999997</v>
      </c>
      <c r="G231" s="289">
        <v>2973.8394299999995</v>
      </c>
      <c r="H231" s="289">
        <v>2850.2203139910112</v>
      </c>
      <c r="I231" s="289">
        <v>2968.8026399999999</v>
      </c>
      <c r="J231" s="289">
        <v>3012.7486100000006</v>
      </c>
      <c r="K231" s="289">
        <v>3011.0178200000005</v>
      </c>
      <c r="L231" s="289">
        <v>2214.79493</v>
      </c>
      <c r="M231" s="289">
        <v>2645.4790062973893</v>
      </c>
      <c r="N231" s="289">
        <v>2465.3423553929142</v>
      </c>
      <c r="O231" s="289">
        <v>2313.3183801183945</v>
      </c>
      <c r="P231" s="289">
        <v>2301.9937972720709</v>
      </c>
      <c r="Q231" s="289">
        <v>2385.9923602046701</v>
      </c>
      <c r="R231" s="289">
        <v>2252.1005524273755</v>
      </c>
      <c r="S231" s="289">
        <v>2130.3113333759534</v>
      </c>
      <c r="T231" s="289">
        <v>2236.7369606054663</v>
      </c>
      <c r="U231" s="289">
        <v>2105.0650168695793</v>
      </c>
      <c r="V231" s="289">
        <v>2067.2522818926554</v>
      </c>
      <c r="W231" s="289">
        <v>2020.7632455217129</v>
      </c>
      <c r="X231" s="289">
        <v>2010.0168030131167</v>
      </c>
      <c r="Y231" s="289">
        <v>1971.4194490354166</v>
      </c>
      <c r="Z231" s="289">
        <v>1919.0753742947313</v>
      </c>
      <c r="AA231" s="289">
        <v>1896.9259345210207</v>
      </c>
      <c r="AB231" s="289">
        <v>1887.1373934855108</v>
      </c>
      <c r="AC231" s="289">
        <v>1876.5284204288678</v>
      </c>
      <c r="AD231" s="289">
        <v>1865.1751261128572</v>
      </c>
      <c r="AE231" s="289">
        <v>1853.5692776714752</v>
      </c>
      <c r="AF231" s="289">
        <v>1829.4283986517196</v>
      </c>
      <c r="AG231" s="289">
        <v>1786.3020086500649</v>
      </c>
      <c r="AH231" s="289">
        <v>1765.432070854328</v>
      </c>
      <c r="AI231" s="289">
        <v>1720.9872168515931</v>
      </c>
      <c r="AJ231" s="289">
        <v>1662.0384686324353</v>
      </c>
      <c r="AK231" s="289">
        <v>1610.4109706348622</v>
      </c>
      <c r="AL231" s="289">
        <v>1566.792843239142</v>
      </c>
      <c r="AM231" s="289">
        <v>1548.2244476563403</v>
      </c>
      <c r="AN231" s="289">
        <v>1509.7106696016128</v>
      </c>
      <c r="AO231" s="289">
        <v>1466.8693510932417</v>
      </c>
      <c r="AP231" s="289">
        <v>1429.5802073699704</v>
      </c>
      <c r="AQ231" s="289">
        <v>1392.1127699259732</v>
      </c>
      <c r="AR231" s="289">
        <v>1369.6937305444421</v>
      </c>
      <c r="AS231" s="289">
        <v>1339.7188675635996</v>
      </c>
      <c r="AT231" s="289">
        <v>1290.9639504931492</v>
      </c>
      <c r="AU231" s="289">
        <v>1239.9678885833425</v>
      </c>
      <c r="AV231" s="289">
        <v>1203.139470979092</v>
      </c>
      <c r="AW231" s="289">
        <v>1151.7874324594632</v>
      </c>
      <c r="AX231" s="289">
        <v>1074.0658992057893</v>
      </c>
      <c r="AY231" s="289">
        <v>1039.0753369987597</v>
      </c>
      <c r="AZ231" s="289">
        <v>952.18665324008907</v>
      </c>
      <c r="BA231" s="290">
        <v>841.12615422069257</v>
      </c>
    </row>
    <row r="232" spans="1:53" x14ac:dyDescent="0.25">
      <c r="A232" s="259" t="s">
        <v>2729</v>
      </c>
      <c r="B232" s="260" t="s">
        <v>2730</v>
      </c>
      <c r="C232" s="261">
        <v>1219.1411101557271</v>
      </c>
      <c r="D232" s="289">
        <v>1086.51566</v>
      </c>
      <c r="E232" s="289">
        <v>1147.7008999999998</v>
      </c>
      <c r="F232" s="289">
        <v>1066.14751</v>
      </c>
      <c r="G232" s="289">
        <v>1124.1076</v>
      </c>
      <c r="H232" s="289">
        <v>1045.69122002484</v>
      </c>
      <c r="I232" s="289">
        <v>1074.7682600000001</v>
      </c>
      <c r="J232" s="289">
        <v>1083.6480800000002</v>
      </c>
      <c r="K232" s="289">
        <v>1019.0918099999998</v>
      </c>
      <c r="L232" s="289">
        <v>819.14756000000011</v>
      </c>
      <c r="M232" s="289">
        <v>906.34852563839127</v>
      </c>
      <c r="N232" s="289">
        <v>925.2889984632626</v>
      </c>
      <c r="O232" s="289">
        <v>950.29616891181831</v>
      </c>
      <c r="P232" s="289">
        <v>951.87255182956017</v>
      </c>
      <c r="Q232" s="289">
        <v>837.56090570363961</v>
      </c>
      <c r="R232" s="289">
        <v>845.53835865099859</v>
      </c>
      <c r="S232" s="289">
        <v>825.79099343641315</v>
      </c>
      <c r="T232" s="289">
        <v>819.71902637156984</v>
      </c>
      <c r="U232" s="289">
        <v>693.15717775676626</v>
      </c>
      <c r="V232" s="289">
        <v>641.11752036288385</v>
      </c>
      <c r="W232" s="289">
        <v>617.02750318396136</v>
      </c>
      <c r="X232" s="289">
        <v>627.13292454064594</v>
      </c>
      <c r="Y232" s="289">
        <v>585.14170536485574</v>
      </c>
      <c r="Z232" s="289">
        <v>561.21898578811386</v>
      </c>
      <c r="AA232" s="289">
        <v>554.85541565476046</v>
      </c>
      <c r="AB232" s="289">
        <v>561.20669771796713</v>
      </c>
      <c r="AC232" s="289">
        <v>570.76884961855501</v>
      </c>
      <c r="AD232" s="289">
        <v>578.67094136322817</v>
      </c>
      <c r="AE232" s="289">
        <v>586.95714853290406</v>
      </c>
      <c r="AF232" s="289">
        <v>570.68685031841108</v>
      </c>
      <c r="AG232" s="289">
        <v>553.22360374228299</v>
      </c>
      <c r="AH232" s="289">
        <v>550.49691024127787</v>
      </c>
      <c r="AI232" s="289">
        <v>512.55218760636683</v>
      </c>
      <c r="AJ232" s="289">
        <v>486.31913326059316</v>
      </c>
      <c r="AK232" s="289">
        <v>457.41386413201064</v>
      </c>
      <c r="AL232" s="289">
        <v>438.78555405966625</v>
      </c>
      <c r="AM232" s="289">
        <v>434.62820517934989</v>
      </c>
      <c r="AN232" s="289">
        <v>419.35771800038373</v>
      </c>
      <c r="AO232" s="289">
        <v>404.51638260399699</v>
      </c>
      <c r="AP232" s="289">
        <v>393.61416978672838</v>
      </c>
      <c r="AQ232" s="289">
        <v>382.39572646631478</v>
      </c>
      <c r="AR232" s="289">
        <v>378.12602614101479</v>
      </c>
      <c r="AS232" s="289">
        <v>369.60563647144716</v>
      </c>
      <c r="AT232" s="289">
        <v>353.46006005198552</v>
      </c>
      <c r="AU232" s="289">
        <v>336.56531725179264</v>
      </c>
      <c r="AV232" s="289">
        <v>328.62947855556541</v>
      </c>
      <c r="AW232" s="289">
        <v>315.46049206030659</v>
      </c>
      <c r="AX232" s="289">
        <v>286.69251913109224</v>
      </c>
      <c r="AY232" s="289">
        <v>275.46034086699626</v>
      </c>
      <c r="AZ232" s="289">
        <v>237.48618125426509</v>
      </c>
      <c r="BA232" s="290">
        <v>219.44857836140591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152.8374892519345</v>
      </c>
      <c r="D234" s="289">
        <v>130.30000000000001</v>
      </c>
      <c r="E234" s="289">
        <v>145.17784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54.982325403649597</v>
      </c>
      <c r="O234" s="289">
        <v>55.030094582975103</v>
      </c>
      <c r="P234" s="289">
        <v>62.004394764497903</v>
      </c>
      <c r="Q234" s="289">
        <v>30.835005254609701</v>
      </c>
      <c r="R234" s="289">
        <v>31.169389509888205</v>
      </c>
      <c r="S234" s="289">
        <v>30.267596054921743</v>
      </c>
      <c r="T234" s="289">
        <v>31.720474376818995</v>
      </c>
      <c r="U234" s="289">
        <v>22.976602884421315</v>
      </c>
      <c r="V234" s="289">
        <v>19.652351553666918</v>
      </c>
      <c r="W234" s="289">
        <v>18.390738612612015</v>
      </c>
      <c r="X234" s="289">
        <v>19.249688070299928</v>
      </c>
      <c r="Y234" s="289">
        <v>16.635262460665349</v>
      </c>
      <c r="Z234" s="289">
        <v>15.943242988272759</v>
      </c>
      <c r="AA234" s="289">
        <v>15.920479941363002</v>
      </c>
      <c r="AB234" s="289">
        <v>16.629875135491766</v>
      </c>
      <c r="AC234" s="289">
        <v>17.409776599246062</v>
      </c>
      <c r="AD234" s="289">
        <v>18.256189212898146</v>
      </c>
      <c r="AE234" s="289">
        <v>19.165147137330198</v>
      </c>
      <c r="AF234" s="289">
        <v>18.158348961593493</v>
      </c>
      <c r="AG234" s="289">
        <v>17.091665799137797</v>
      </c>
      <c r="AH234" s="289">
        <v>17.223535222844664</v>
      </c>
      <c r="AI234" s="289">
        <v>14.919441891399634</v>
      </c>
      <c r="AJ234" s="289">
        <v>13.673940557078152</v>
      </c>
      <c r="AK234" s="289">
        <v>12.145572767203612</v>
      </c>
      <c r="AL234" s="289">
        <v>11.31057434326004</v>
      </c>
      <c r="AM234" s="289">
        <v>11.255478113767268</v>
      </c>
      <c r="AN234" s="289">
        <v>10.469860619986303</v>
      </c>
      <c r="AO234" s="289">
        <v>9.86656324172578</v>
      </c>
      <c r="AP234" s="289">
        <v>9.5054996561856839</v>
      </c>
      <c r="AQ234" s="289">
        <v>9.1007933809941992</v>
      </c>
      <c r="AR234" s="289">
        <v>9.0511007822536786</v>
      </c>
      <c r="AS234" s="289">
        <v>8.7853402864854591</v>
      </c>
      <c r="AT234" s="289">
        <v>8.4808486694738949</v>
      </c>
      <c r="AU234" s="289">
        <v>7.9038026042527827</v>
      </c>
      <c r="AV234" s="289">
        <v>7.7273676136529392</v>
      </c>
      <c r="AW234" s="289">
        <v>7.3235639319369792</v>
      </c>
      <c r="AX234" s="289">
        <v>6.5468444456306667</v>
      </c>
      <c r="AY234" s="289">
        <v>6.1025261811194751</v>
      </c>
      <c r="AZ234" s="289">
        <v>5.4938089150759915</v>
      </c>
      <c r="BA234" s="290">
        <v>4.9393996337318331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308.48924537964018</v>
      </c>
      <c r="D236" s="285">
        <v>315.94214999999997</v>
      </c>
      <c r="E236" s="285">
        <v>313.75840999999997</v>
      </c>
      <c r="F236" s="285">
        <v>334.49023999999997</v>
      </c>
      <c r="G236" s="285">
        <v>100.50873</v>
      </c>
      <c r="H236" s="285">
        <v>100.84109259311221</v>
      </c>
      <c r="I236" s="285">
        <v>96.410570000000007</v>
      </c>
      <c r="J236" s="285">
        <v>101.59488</v>
      </c>
      <c r="K236" s="285">
        <v>99.463959999999986</v>
      </c>
      <c r="L236" s="285">
        <v>92.688159999999996</v>
      </c>
      <c r="M236" s="285">
        <v>86.487429801173903</v>
      </c>
      <c r="N236" s="285">
        <v>84.717926104188564</v>
      </c>
      <c r="O236" s="285">
        <v>93.769275167708955</v>
      </c>
      <c r="P236" s="285">
        <v>93.770202635209003</v>
      </c>
      <c r="Q236" s="285">
        <v>97.945904042474581</v>
      </c>
      <c r="R236" s="285">
        <v>97.257698392801416</v>
      </c>
      <c r="S236" s="285">
        <v>100.87274341846981</v>
      </c>
      <c r="T236" s="285">
        <v>97.010796242570905</v>
      </c>
      <c r="U236" s="285">
        <v>116.375229442872</v>
      </c>
      <c r="V236" s="285">
        <v>125.00384938608288</v>
      </c>
      <c r="W236" s="285">
        <v>124.36107314092331</v>
      </c>
      <c r="X236" s="285">
        <v>120.4961430503074</v>
      </c>
      <c r="Y236" s="285">
        <v>129.58766972956414</v>
      </c>
      <c r="Z236" s="285">
        <v>128.13587328672659</v>
      </c>
      <c r="AA236" s="285">
        <v>126.51906335513941</v>
      </c>
      <c r="AB236" s="285">
        <v>122.08371207802566</v>
      </c>
      <c r="AC236" s="285">
        <v>118.17926490443433</v>
      </c>
      <c r="AD236" s="285">
        <v>114.22237192706433</v>
      </c>
      <c r="AE236" s="285">
        <v>110.65770450965552</v>
      </c>
      <c r="AF236" s="285">
        <v>113.22237039168277</v>
      </c>
      <c r="AG236" s="285">
        <v>114.19646499673141</v>
      </c>
      <c r="AH236" s="285">
        <v>111.58325601192664</v>
      </c>
      <c r="AI236" s="285">
        <v>118.83915284185619</v>
      </c>
      <c r="AJ236" s="285">
        <v>120.56195313987502</v>
      </c>
      <c r="AK236" s="285">
        <v>124.37562517549257</v>
      </c>
      <c r="AL236" s="285">
        <v>124.66264119456869</v>
      </c>
      <c r="AM236" s="285">
        <v>123.17032923438563</v>
      </c>
      <c r="AN236" s="285">
        <v>125.48939212486802</v>
      </c>
      <c r="AO236" s="285">
        <v>125.81941004130178</v>
      </c>
      <c r="AP236" s="285">
        <v>124.55060181720344</v>
      </c>
      <c r="AQ236" s="285">
        <v>123.55420048950981</v>
      </c>
      <c r="AR236" s="285">
        <v>121.32919789065171</v>
      </c>
      <c r="AS236" s="285">
        <v>120.26404207891957</v>
      </c>
      <c r="AT236" s="285">
        <v>116.20036332387325</v>
      </c>
      <c r="AU236" s="285">
        <v>115.11539642076035</v>
      </c>
      <c r="AV236" s="285">
        <v>111.49269187406901</v>
      </c>
      <c r="AW236" s="285">
        <v>108.37021279599999</v>
      </c>
      <c r="AX236" s="285">
        <v>100.37286215875601</v>
      </c>
      <c r="AY236" s="285">
        <v>91.412941487630903</v>
      </c>
      <c r="AZ236" s="285">
        <v>82.748524446747822</v>
      </c>
      <c r="BA236" s="286">
        <v>76.168030628675908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243.41192834280088</v>
      </c>
      <c r="D255" s="285">
        <v>231.89621</v>
      </c>
      <c r="E255" s="285">
        <v>194.19486999999998</v>
      </c>
      <c r="F255" s="285">
        <v>199.69567999999998</v>
      </c>
      <c r="G255" s="285">
        <v>205.77822999999998</v>
      </c>
      <c r="H255" s="285">
        <v>285.30285303950069</v>
      </c>
      <c r="I255" s="285">
        <v>293.41830999999996</v>
      </c>
      <c r="J255" s="285">
        <v>304.18690000000004</v>
      </c>
      <c r="K255" s="285">
        <v>297.79255000000006</v>
      </c>
      <c r="L255" s="285">
        <v>244.69820000000001</v>
      </c>
      <c r="M255" s="285">
        <v>271.94923113043683</v>
      </c>
      <c r="N255" s="285">
        <v>276.20363923694487</v>
      </c>
      <c r="O255" s="285">
        <v>290.0344904048971</v>
      </c>
      <c r="P255" s="285">
        <v>304.36431115222109</v>
      </c>
      <c r="Q255" s="285">
        <v>1144.2573465469698</v>
      </c>
      <c r="R255" s="285">
        <v>1118.6283107404863</v>
      </c>
      <c r="S255" s="285">
        <v>1079.243653642656</v>
      </c>
      <c r="T255" s="285">
        <v>1129.9230205452659</v>
      </c>
      <c r="U255" s="285">
        <v>1138.6778089865918</v>
      </c>
      <c r="V255" s="285">
        <v>1167.8657597346482</v>
      </c>
      <c r="W255" s="285">
        <v>1157.8401157090639</v>
      </c>
      <c r="X255" s="285">
        <v>1147.765874359327</v>
      </c>
      <c r="Y255" s="285">
        <v>1178.9768399063901</v>
      </c>
      <c r="Z255" s="285">
        <v>1172.2322331602743</v>
      </c>
      <c r="AA255" s="285">
        <v>1164.5665365628199</v>
      </c>
      <c r="AB255" s="285">
        <v>1148.1431809035555</v>
      </c>
      <c r="AC255" s="285">
        <v>1138.4405862871899</v>
      </c>
      <c r="AD255" s="285">
        <v>1131.4945578907138</v>
      </c>
      <c r="AE255" s="285">
        <v>1128.331146254613</v>
      </c>
      <c r="AF255" s="285">
        <v>1143.6374604457287</v>
      </c>
      <c r="AG255" s="285">
        <v>1139.5586787512671</v>
      </c>
      <c r="AH255" s="285">
        <v>1130.0185934585074</v>
      </c>
      <c r="AI255" s="285">
        <v>1153.5559625101507</v>
      </c>
      <c r="AJ255" s="285">
        <v>1149.0245083213833</v>
      </c>
      <c r="AK255" s="285">
        <v>1148.8941954853865</v>
      </c>
      <c r="AL255" s="285">
        <v>1138.8293627780038</v>
      </c>
      <c r="AM255" s="285">
        <v>1132.5860064375918</v>
      </c>
      <c r="AN255" s="285">
        <v>1135.9482921393521</v>
      </c>
      <c r="AO255" s="285">
        <v>1131.5614441859088</v>
      </c>
      <c r="AP255" s="285">
        <v>1124.0235894777397</v>
      </c>
      <c r="AQ255" s="285">
        <v>1114.5047193328069</v>
      </c>
      <c r="AR255" s="285">
        <v>1103.2490469087077</v>
      </c>
      <c r="AS255" s="285">
        <v>1095.2520189674522</v>
      </c>
      <c r="AT255" s="285">
        <v>1077.2050714073598</v>
      </c>
      <c r="AU255" s="285">
        <v>1053.8343522040243</v>
      </c>
      <c r="AV255" s="285">
        <v>1025.4836375504572</v>
      </c>
      <c r="AW255" s="285">
        <v>996.94044084268012</v>
      </c>
      <c r="AX255" s="285">
        <v>961.88245330375219</v>
      </c>
      <c r="AY255" s="285">
        <v>901.03451282848846</v>
      </c>
      <c r="AZ255" s="285">
        <v>862.62057616198024</v>
      </c>
      <c r="BA255" s="286">
        <v>804.30923347494002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0.21496130696474999</v>
      </c>
      <c r="O256" s="285">
        <v>0</v>
      </c>
      <c r="P256" s="285">
        <v>0</v>
      </c>
      <c r="Q256" s="285">
        <v>0</v>
      </c>
      <c r="R256" s="285">
        <v>2.3884937491346632E-2</v>
      </c>
      <c r="S256" s="285">
        <v>2.2356465201218121E-2</v>
      </c>
      <c r="T256" s="285">
        <v>2.4273984227158443E-2</v>
      </c>
      <c r="U256" s="285">
        <v>2.6034419956552805E-2</v>
      </c>
      <c r="V256" s="285">
        <v>2.62921339585791E-2</v>
      </c>
      <c r="W256" s="285">
        <v>2.5401511502476444E-2</v>
      </c>
      <c r="X256" s="285">
        <v>2.410417010644823E-2</v>
      </c>
      <c r="Y256" s="285">
        <v>2.4141845424234209E-2</v>
      </c>
      <c r="Z256" s="285">
        <v>2.2974576435128815E-2</v>
      </c>
      <c r="AA256" s="285">
        <v>2.1973274005049833E-2</v>
      </c>
      <c r="AB256" s="285">
        <v>2.0740609864482788E-2</v>
      </c>
      <c r="AC256" s="285">
        <v>1.9664448028304207E-2</v>
      </c>
      <c r="AD256" s="285">
        <v>1.8677729923840716E-2</v>
      </c>
      <c r="AE256" s="285">
        <v>1.777525645576385E-2</v>
      </c>
      <c r="AF256" s="285">
        <v>1.7336051014267544E-2</v>
      </c>
      <c r="AG256" s="285">
        <v>1.664783544756783E-2</v>
      </c>
      <c r="AH256" s="285">
        <v>1.5786167712897595E-2</v>
      </c>
      <c r="AI256" s="285">
        <v>1.5709660756812637E-2</v>
      </c>
      <c r="AJ256" s="285">
        <v>1.5011964483007781E-2</v>
      </c>
      <c r="AK256" s="285">
        <v>1.4629738430857152E-2</v>
      </c>
      <c r="AL256" s="285">
        <v>1.4128682747028269E-2</v>
      </c>
      <c r="AM256" s="285">
        <v>1.3550563916824446E-2</v>
      </c>
      <c r="AN256" s="285">
        <v>1.3065974055333116E-2</v>
      </c>
      <c r="AO256" s="285">
        <v>1.2500484080813926E-2</v>
      </c>
      <c r="AP256" s="285">
        <v>1.1923111164898449E-2</v>
      </c>
      <c r="AQ256" s="285">
        <v>1.1381343501979248E-2</v>
      </c>
      <c r="AR256" s="285">
        <v>1.0865691294978627E-2</v>
      </c>
      <c r="AS256" s="285">
        <v>1.0400895880637782E-2</v>
      </c>
      <c r="AT256" s="285">
        <v>9.7985546995480281E-3</v>
      </c>
      <c r="AU256" s="285">
        <v>9.3195374733217925E-3</v>
      </c>
      <c r="AV256" s="285">
        <v>8.7711464343737926E-3</v>
      </c>
      <c r="AW256" s="285">
        <v>8.2023279714581454E-3</v>
      </c>
      <c r="AX256" s="285">
        <v>7.7741588551182858E-3</v>
      </c>
      <c r="AY256" s="285">
        <v>7.4358322835027229E-3</v>
      </c>
      <c r="AZ256" s="285">
        <v>7.0083857420539693E-3</v>
      </c>
      <c r="BA256" s="286">
        <v>5.7277146652792476E-3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0.21496130696474999</v>
      </c>
      <c r="O257" s="287">
        <v>0</v>
      </c>
      <c r="P257" s="287">
        <v>0</v>
      </c>
      <c r="Q257" s="287">
        <v>0</v>
      </c>
      <c r="R257" s="287">
        <v>2.3884937491346632E-2</v>
      </c>
      <c r="S257" s="287">
        <v>2.2356465201218121E-2</v>
      </c>
      <c r="T257" s="287">
        <v>2.4273984227158443E-2</v>
      </c>
      <c r="U257" s="287">
        <v>2.6034419956552805E-2</v>
      </c>
      <c r="V257" s="287">
        <v>2.62921339585791E-2</v>
      </c>
      <c r="W257" s="287">
        <v>2.5401511502476444E-2</v>
      </c>
      <c r="X257" s="287">
        <v>2.410417010644823E-2</v>
      </c>
      <c r="Y257" s="287">
        <v>2.4141845424234209E-2</v>
      </c>
      <c r="Z257" s="287">
        <v>2.2974576435128815E-2</v>
      </c>
      <c r="AA257" s="287">
        <v>2.1973274005049833E-2</v>
      </c>
      <c r="AB257" s="287">
        <v>2.0740609864482788E-2</v>
      </c>
      <c r="AC257" s="287">
        <v>1.9664448028304207E-2</v>
      </c>
      <c r="AD257" s="287">
        <v>1.8677729923840716E-2</v>
      </c>
      <c r="AE257" s="287">
        <v>1.777525645576385E-2</v>
      </c>
      <c r="AF257" s="287">
        <v>1.7336051014267544E-2</v>
      </c>
      <c r="AG257" s="287">
        <v>1.664783544756783E-2</v>
      </c>
      <c r="AH257" s="287">
        <v>1.5786167712897595E-2</v>
      </c>
      <c r="AI257" s="287">
        <v>1.5709660756812637E-2</v>
      </c>
      <c r="AJ257" s="287">
        <v>1.5011964483007781E-2</v>
      </c>
      <c r="AK257" s="287">
        <v>1.4629738430857152E-2</v>
      </c>
      <c r="AL257" s="287">
        <v>1.4128682747028269E-2</v>
      </c>
      <c r="AM257" s="287">
        <v>1.3550563916824446E-2</v>
      </c>
      <c r="AN257" s="287">
        <v>1.3065974055333116E-2</v>
      </c>
      <c r="AO257" s="287">
        <v>1.2500484080813926E-2</v>
      </c>
      <c r="AP257" s="287">
        <v>1.1923111164898449E-2</v>
      </c>
      <c r="AQ257" s="287">
        <v>1.1381343501979248E-2</v>
      </c>
      <c r="AR257" s="287">
        <v>1.0865691294978627E-2</v>
      </c>
      <c r="AS257" s="287">
        <v>1.0400895880637782E-2</v>
      </c>
      <c r="AT257" s="287">
        <v>9.7985546995480281E-3</v>
      </c>
      <c r="AU257" s="287">
        <v>9.3195374733217925E-3</v>
      </c>
      <c r="AV257" s="287">
        <v>8.7711464343737926E-3</v>
      </c>
      <c r="AW257" s="287">
        <v>8.2023279714581454E-3</v>
      </c>
      <c r="AX257" s="287">
        <v>7.7741588551182858E-3</v>
      </c>
      <c r="AY257" s="287">
        <v>7.4358322835027229E-3</v>
      </c>
      <c r="AZ257" s="287">
        <v>7.0083857420539693E-3</v>
      </c>
      <c r="BA257" s="288">
        <v>5.7277146652792476E-3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2FE-B528-4B0C-87F2-D6D7B660B8FA}">
  <sheetPr>
    <tabColor theme="8" tint="0.59999389629810485"/>
    <pageSetUpPr fitToPage="1"/>
  </sheetPr>
  <dimension ref="A1:BA261"/>
  <sheetViews>
    <sheetView showGridLines="0" workbookViewId="0">
      <pane xSplit="2" ySplit="1" topLeftCell="S2" activePane="bottomRight" state="frozen"/>
      <selection activeCell="W33" sqref="W33"/>
      <selection pane="topRight" activeCell="W33" sqref="W33"/>
      <selection pane="bottomLeft" activeCell="W33" sqref="W33"/>
      <selection pane="bottomRight" activeCell="C183" sqref="C183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2801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46157.938999423895</v>
      </c>
      <c r="D2" s="252">
        <f t="shared" ref="D2:BA7" si="0">D178-D90</f>
        <v>44033.708439999988</v>
      </c>
      <c r="E2" s="252">
        <f t="shared" si="0"/>
        <v>42505.282409999949</v>
      </c>
      <c r="F2" s="252">
        <f t="shared" si="0"/>
        <v>43772.143020000003</v>
      </c>
      <c r="G2" s="252">
        <f t="shared" si="0"/>
        <v>44181.954790000025</v>
      </c>
      <c r="H2" s="252">
        <f t="shared" si="0"/>
        <v>41999.641273007313</v>
      </c>
      <c r="I2" s="252">
        <f t="shared" si="0"/>
        <v>44874.625870000047</v>
      </c>
      <c r="J2" s="252">
        <f t="shared" si="0"/>
        <v>44999.108689999972</v>
      </c>
      <c r="K2" s="252">
        <f t="shared" si="0"/>
        <v>43064.647830000002</v>
      </c>
      <c r="L2" s="252">
        <f t="shared" si="0"/>
        <v>31259.363239999973</v>
      </c>
      <c r="M2" s="252">
        <f t="shared" si="0"/>
        <v>38349.463645898009</v>
      </c>
      <c r="N2" s="252">
        <f t="shared" si="0"/>
        <v>38000.977562974236</v>
      </c>
      <c r="O2" s="252">
        <f t="shared" si="0"/>
        <v>36644.240365184982</v>
      </c>
      <c r="P2" s="252">
        <f t="shared" si="0"/>
        <v>35452.424240900946</v>
      </c>
      <c r="Q2" s="252">
        <f t="shared" si="0"/>
        <v>35192.431941365132</v>
      </c>
      <c r="R2" s="252">
        <f t="shared" si="0"/>
        <v>35062.506107175708</v>
      </c>
      <c r="S2" s="252">
        <f t="shared" si="0"/>
        <v>33033.63913315261</v>
      </c>
      <c r="T2" s="252">
        <f t="shared" si="0"/>
        <v>33860.754435631679</v>
      </c>
      <c r="U2" s="252">
        <f t="shared" si="0"/>
        <v>31737.364790504649</v>
      </c>
      <c r="V2" s="252">
        <f t="shared" si="0"/>
        <v>31077.781420489275</v>
      </c>
      <c r="W2" s="252">
        <f t="shared" si="0"/>
        <v>30334.766226222564</v>
      </c>
      <c r="X2" s="252">
        <f t="shared" si="0"/>
        <v>29976.374681280417</v>
      </c>
      <c r="Y2" s="252">
        <f t="shared" si="0"/>
        <v>29423.659642251489</v>
      </c>
      <c r="Z2" s="252">
        <f t="shared" si="0"/>
        <v>28788.433125934942</v>
      </c>
      <c r="AA2" s="252">
        <f t="shared" si="0"/>
        <v>28366.003670319915</v>
      </c>
      <c r="AB2" s="252">
        <f t="shared" si="0"/>
        <v>28129.257550886643</v>
      </c>
      <c r="AC2" s="252">
        <f t="shared" si="0"/>
        <v>28024.419993483843</v>
      </c>
      <c r="AD2" s="252">
        <f t="shared" si="0"/>
        <v>27947.141722790024</v>
      </c>
      <c r="AE2" s="252">
        <f t="shared" si="0"/>
        <v>27874.065057211832</v>
      </c>
      <c r="AF2" s="252">
        <f t="shared" si="0"/>
        <v>27662.749773402844</v>
      </c>
      <c r="AG2" s="252">
        <f t="shared" si="0"/>
        <v>27295.463144400997</v>
      </c>
      <c r="AH2" s="252">
        <f t="shared" si="0"/>
        <v>27086.829004054754</v>
      </c>
      <c r="AI2" s="252">
        <f t="shared" si="0"/>
        <v>26690.575028704141</v>
      </c>
      <c r="AJ2" s="252">
        <f t="shared" si="0"/>
        <v>26164.888043135288</v>
      </c>
      <c r="AK2" s="252">
        <f t="shared" si="0"/>
        <v>25606.078826651654</v>
      </c>
      <c r="AL2" s="252">
        <f t="shared" si="0"/>
        <v>25131.764294609075</v>
      </c>
      <c r="AM2" s="252">
        <f t="shared" si="0"/>
        <v>24880.227843938475</v>
      </c>
      <c r="AN2" s="252">
        <f t="shared" si="0"/>
        <v>24541.291583524864</v>
      </c>
      <c r="AO2" s="252">
        <f t="shared" si="0"/>
        <v>24089.819800216013</v>
      </c>
      <c r="AP2" s="252">
        <f t="shared" si="0"/>
        <v>23673.093465645987</v>
      </c>
      <c r="AQ2" s="252">
        <f t="shared" si="0"/>
        <v>23212.664622108117</v>
      </c>
      <c r="AR2" s="252">
        <f t="shared" si="0"/>
        <v>22892.816725376102</v>
      </c>
      <c r="AS2" s="252">
        <f t="shared" si="0"/>
        <v>22497.041479080875</v>
      </c>
      <c r="AT2" s="252">
        <f t="shared" si="0"/>
        <v>22003.961301033687</v>
      </c>
      <c r="AU2" s="252">
        <f t="shared" si="0"/>
        <v>21284.577118172412</v>
      </c>
      <c r="AV2" s="252">
        <f t="shared" si="0"/>
        <v>20828.360514458051</v>
      </c>
      <c r="AW2" s="252">
        <f t="shared" si="0"/>
        <v>20251.951424796538</v>
      </c>
      <c r="AX2" s="252">
        <f t="shared" si="0"/>
        <v>19121.542048150597</v>
      </c>
      <c r="AY2" s="252">
        <f t="shared" si="0"/>
        <v>18427.271931073228</v>
      </c>
      <c r="AZ2" s="252">
        <f t="shared" si="0"/>
        <v>16857.569560647105</v>
      </c>
      <c r="BA2" s="252">
        <f t="shared" si="0"/>
        <v>15516.442409730031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45573.435454365877</v>
      </c>
      <c r="D3" s="255">
        <f t="shared" si="1"/>
        <v>43425.195619999969</v>
      </c>
      <c r="E3" s="255">
        <f t="shared" si="1"/>
        <v>41929.733079999954</v>
      </c>
      <c r="F3" s="255">
        <f t="shared" si="1"/>
        <v>43239.8416</v>
      </c>
      <c r="G3" s="255">
        <f t="shared" si="1"/>
        <v>43704.924850000025</v>
      </c>
      <c r="H3" s="255">
        <f t="shared" si="1"/>
        <v>41510.378584302875</v>
      </c>
      <c r="I3" s="255">
        <f t="shared" si="1"/>
        <v>44210.701280000052</v>
      </c>
      <c r="J3" s="255">
        <f t="shared" si="1"/>
        <v>44378.35636999998</v>
      </c>
      <c r="K3" s="255">
        <f t="shared" si="1"/>
        <v>42343.963779999991</v>
      </c>
      <c r="L3" s="255">
        <f t="shared" si="1"/>
        <v>30642.476769999972</v>
      </c>
      <c r="M3" s="255">
        <f t="shared" si="1"/>
        <v>37487.039362203461</v>
      </c>
      <c r="N3" s="255">
        <f t="shared" si="1"/>
        <v>37094.461860769661</v>
      </c>
      <c r="O3" s="255">
        <f t="shared" si="1"/>
        <v>35877.186886833209</v>
      </c>
      <c r="P3" s="255">
        <f t="shared" si="1"/>
        <v>34696.238106657162</v>
      </c>
      <c r="Q3" s="255">
        <f t="shared" si="1"/>
        <v>34568.23281425397</v>
      </c>
      <c r="R3" s="255">
        <f t="shared" si="1"/>
        <v>34614.622593331726</v>
      </c>
      <c r="S3" s="255">
        <f t="shared" si="0"/>
        <v>32641.930140469303</v>
      </c>
      <c r="T3" s="255">
        <f t="shared" si="0"/>
        <v>33468.018615671906</v>
      </c>
      <c r="U3" s="255">
        <f t="shared" si="0"/>
        <v>31371.005058867504</v>
      </c>
      <c r="V3" s="255">
        <f t="shared" si="0"/>
        <v>30715.01766791859</v>
      </c>
      <c r="W3" s="255">
        <f t="shared" si="0"/>
        <v>29976.26874578615</v>
      </c>
      <c r="X3" s="255">
        <f t="shared" si="0"/>
        <v>29618.884043851194</v>
      </c>
      <c r="Y3" s="255">
        <f t="shared" si="0"/>
        <v>29070.602859115334</v>
      </c>
      <c r="Z3" s="255">
        <f t="shared" si="0"/>
        <v>28441.066064147348</v>
      </c>
      <c r="AA3" s="255">
        <f t="shared" si="0"/>
        <v>28021.377014850936</v>
      </c>
      <c r="AB3" s="255">
        <f t="shared" si="0"/>
        <v>27785.800864744855</v>
      </c>
      <c r="AC3" s="255">
        <f t="shared" si="0"/>
        <v>27680.570543469843</v>
      </c>
      <c r="AD3" s="255">
        <f t="shared" si="0"/>
        <v>27602.903400676336</v>
      </c>
      <c r="AE3" s="255">
        <f t="shared" si="0"/>
        <v>27529.246279643685</v>
      </c>
      <c r="AF3" s="255">
        <f t="shared" si="0"/>
        <v>27319.368767276141</v>
      </c>
      <c r="AG3" s="255">
        <f t="shared" si="0"/>
        <v>26955.454247465492</v>
      </c>
      <c r="AH3" s="255">
        <f t="shared" si="0"/>
        <v>26748.552883178676</v>
      </c>
      <c r="AI3" s="255">
        <f t="shared" si="0"/>
        <v>26356.859348665712</v>
      </c>
      <c r="AJ3" s="255">
        <f t="shared" si="0"/>
        <v>25837.21492681545</v>
      </c>
      <c r="AK3" s="255">
        <f t="shared" si="0"/>
        <v>25285.050706546896</v>
      </c>
      <c r="AL3" s="255">
        <f t="shared" si="0"/>
        <v>24816.075112638122</v>
      </c>
      <c r="AM3" s="255">
        <f t="shared" si="0"/>
        <v>24567.148788319297</v>
      </c>
      <c r="AN3" s="255">
        <f t="shared" si="0"/>
        <v>24231.823064284454</v>
      </c>
      <c r="AO3" s="255">
        <f t="shared" si="0"/>
        <v>23785.494936767634</v>
      </c>
      <c r="AP3" s="255">
        <f t="shared" si="0"/>
        <v>23373.356800288879</v>
      </c>
      <c r="AQ3" s="255">
        <f t="shared" si="0"/>
        <v>22917.512735533564</v>
      </c>
      <c r="AR3" s="255">
        <f t="shared" si="0"/>
        <v>22601.084747236513</v>
      </c>
      <c r="AS3" s="255">
        <f t="shared" si="0"/>
        <v>22209.572955883763</v>
      </c>
      <c r="AT3" s="255">
        <f t="shared" si="0"/>
        <v>21721.86744788981</v>
      </c>
      <c r="AU3" s="255">
        <f t="shared" si="0"/>
        <v>21010.672511874538</v>
      </c>
      <c r="AV3" s="255">
        <f t="shared" si="0"/>
        <v>20560.000844360693</v>
      </c>
      <c r="AW3" s="255">
        <f t="shared" si="0"/>
        <v>19990.892405511891</v>
      </c>
      <c r="AX3" s="255">
        <f t="shared" si="0"/>
        <v>18871.842722814814</v>
      </c>
      <c r="AY3" s="255">
        <f t="shared" si="0"/>
        <v>18181.865856154305</v>
      </c>
      <c r="AZ3" s="255">
        <f t="shared" si="0"/>
        <v>16643.100334662289</v>
      </c>
      <c r="BA3" s="255">
        <f t="shared" si="0"/>
        <v>15314.646170566451</v>
      </c>
    </row>
    <row r="4" spans="1:53" x14ac:dyDescent="0.25">
      <c r="A4" s="256" t="s">
        <v>2631</v>
      </c>
      <c r="B4" s="257" t="s">
        <v>2632</v>
      </c>
      <c r="C4" s="258">
        <f t="shared" si="1"/>
        <v>45546.564805921269</v>
      </c>
      <c r="D4" s="258">
        <f t="shared" si="0"/>
        <v>43396.194799999976</v>
      </c>
      <c r="E4" s="258">
        <f t="shared" si="0"/>
        <v>41896.934329999953</v>
      </c>
      <c r="F4" s="258">
        <f t="shared" si="0"/>
        <v>43083.14155</v>
      </c>
      <c r="G4" s="258">
        <f t="shared" si="0"/>
        <v>43531.525830000021</v>
      </c>
      <c r="H4" s="258">
        <f t="shared" si="0"/>
        <v>41341.013311311195</v>
      </c>
      <c r="I4" s="258">
        <f t="shared" si="0"/>
        <v>44022.802530000052</v>
      </c>
      <c r="J4" s="258">
        <f t="shared" si="0"/>
        <v>44193.055139999975</v>
      </c>
      <c r="K4" s="258">
        <f t="shared" si="0"/>
        <v>42163.562949999992</v>
      </c>
      <c r="L4" s="258">
        <f t="shared" si="0"/>
        <v>30498.876379999972</v>
      </c>
      <c r="M4" s="258">
        <f t="shared" si="0"/>
        <v>37329.114382520667</v>
      </c>
      <c r="N4" s="258">
        <f t="shared" si="0"/>
        <v>36939.164176411759</v>
      </c>
      <c r="O4" s="258">
        <f t="shared" si="0"/>
        <v>35725.495762494313</v>
      </c>
      <c r="P4" s="258">
        <f t="shared" si="0"/>
        <v>34552.476295755761</v>
      </c>
      <c r="Q4" s="258">
        <f t="shared" si="0"/>
        <v>34405.196690576166</v>
      </c>
      <c r="R4" s="258">
        <f t="shared" si="0"/>
        <v>34472.079275645003</v>
      </c>
      <c r="S4" s="258">
        <f t="shared" si="0"/>
        <v>32525.366125020089</v>
      </c>
      <c r="T4" s="258">
        <f t="shared" si="0"/>
        <v>33351.173615646047</v>
      </c>
      <c r="U4" s="258">
        <f t="shared" si="0"/>
        <v>31261.994090462093</v>
      </c>
      <c r="V4" s="258">
        <f t="shared" si="0"/>
        <v>30607.061371689761</v>
      </c>
      <c r="W4" s="258">
        <f t="shared" si="0"/>
        <v>29869.56700656658</v>
      </c>
      <c r="X4" s="258">
        <f t="shared" si="0"/>
        <v>29512.467354057884</v>
      </c>
      <c r="Y4" s="258">
        <f t="shared" si="0"/>
        <v>28965.493083085006</v>
      </c>
      <c r="Z4" s="258">
        <f t="shared" si="0"/>
        <v>28337.639397564242</v>
      </c>
      <c r="AA4" s="258">
        <f t="shared" si="0"/>
        <v>27918.75485578597</v>
      </c>
      <c r="AB4" s="258">
        <f t="shared" si="0"/>
        <v>27683.517263700604</v>
      </c>
      <c r="AC4" s="258">
        <f t="shared" si="0"/>
        <v>27578.160881510248</v>
      </c>
      <c r="AD4" s="258">
        <f t="shared" si="0"/>
        <v>27500.369598406243</v>
      </c>
      <c r="AE4" s="258">
        <f t="shared" si="0"/>
        <v>27426.531098418913</v>
      </c>
      <c r="AF4" s="258">
        <f t="shared" si="0"/>
        <v>27217.073976216616</v>
      </c>
      <c r="AG4" s="258">
        <f t="shared" si="0"/>
        <v>26854.156738135469</v>
      </c>
      <c r="AH4" s="258">
        <f t="shared" si="0"/>
        <v>26647.766335654502</v>
      </c>
      <c r="AI4" s="258">
        <f t="shared" si="0"/>
        <v>26257.426481824175</v>
      </c>
      <c r="AJ4" s="258">
        <f t="shared" si="0"/>
        <v>25739.578553998694</v>
      </c>
      <c r="AK4" s="258">
        <f t="shared" si="0"/>
        <v>25189.389768707475</v>
      </c>
      <c r="AL4" s="258">
        <f t="shared" si="0"/>
        <v>24722.001151196579</v>
      </c>
      <c r="AM4" s="258">
        <f t="shared" si="0"/>
        <v>24473.848522453438</v>
      </c>
      <c r="AN4" s="258">
        <f t="shared" si="0"/>
        <v>24139.594994100622</v>
      </c>
      <c r="AO4" s="258">
        <f t="shared" si="0"/>
        <v>23694.796295460692</v>
      </c>
      <c r="AP4" s="258">
        <f t="shared" si="0"/>
        <v>23284.022085538363</v>
      </c>
      <c r="AQ4" s="258">
        <f t="shared" si="0"/>
        <v>22829.541295116029</v>
      </c>
      <c r="AR4" s="258">
        <f t="shared" si="0"/>
        <v>22514.1293619436</v>
      </c>
      <c r="AS4" s="258">
        <f t="shared" si="0"/>
        <v>22123.885438135534</v>
      </c>
      <c r="AT4" s="258">
        <f t="shared" si="0"/>
        <v>21637.779287794536</v>
      </c>
      <c r="AU4" s="258">
        <f t="shared" si="0"/>
        <v>20929.022987579978</v>
      </c>
      <c r="AV4" s="258">
        <f t="shared" si="0"/>
        <v>20480.001724751692</v>
      </c>
      <c r="AW4" s="258">
        <f t="shared" si="0"/>
        <v>19913.067499987545</v>
      </c>
      <c r="AX4" s="258">
        <f t="shared" si="0"/>
        <v>18797.40468870107</v>
      </c>
      <c r="AY4" s="258">
        <f t="shared" si="0"/>
        <v>18108.706553449825</v>
      </c>
      <c r="AZ4" s="258">
        <f t="shared" si="0"/>
        <v>16579.17291445794</v>
      </c>
      <c r="BA4" s="258">
        <f t="shared" si="0"/>
        <v>15254.484152713227</v>
      </c>
    </row>
    <row r="5" spans="1:53" x14ac:dyDescent="0.25">
      <c r="A5" s="259" t="s">
        <v>2633</v>
      </c>
      <c r="B5" s="260" t="s">
        <v>2634</v>
      </c>
      <c r="C5" s="261">
        <f t="shared" si="1"/>
        <v>45395.426091362096</v>
      </c>
      <c r="D5" s="261">
        <f t="shared" si="0"/>
        <v>43290.597319999972</v>
      </c>
      <c r="E5" s="261">
        <f t="shared" si="0"/>
        <v>41811.935329999957</v>
      </c>
      <c r="F5" s="261">
        <f t="shared" si="0"/>
        <v>42982.443579999999</v>
      </c>
      <c r="G5" s="261">
        <f t="shared" si="0"/>
        <v>43416.52512000002</v>
      </c>
      <c r="H5" s="261">
        <f t="shared" si="0"/>
        <v>41218.485978298879</v>
      </c>
      <c r="I5" s="261">
        <f t="shared" si="0"/>
        <v>43877.201740000055</v>
      </c>
      <c r="J5" s="261">
        <f t="shared" si="0"/>
        <v>44045.354839999985</v>
      </c>
      <c r="K5" s="261">
        <f t="shared" si="0"/>
        <v>42009.056150000004</v>
      </c>
      <c r="L5" s="261">
        <f t="shared" si="0"/>
        <v>30413.174859999977</v>
      </c>
      <c r="M5" s="261">
        <f t="shared" si="0"/>
        <v>37203.886212081605</v>
      </c>
      <c r="N5" s="261">
        <f t="shared" si="0"/>
        <v>36789.40752464562</v>
      </c>
      <c r="O5" s="261">
        <f t="shared" si="0"/>
        <v>35598.883381041465</v>
      </c>
      <c r="P5" s="261">
        <f t="shared" si="0"/>
        <v>34444.252040579318</v>
      </c>
      <c r="Q5" s="261">
        <f t="shared" si="0"/>
        <v>34295.591174289984</v>
      </c>
      <c r="R5" s="261">
        <f t="shared" si="0"/>
        <v>34351.58213853756</v>
      </c>
      <c r="S5" s="261">
        <f t="shared" si="0"/>
        <v>32412.72290723621</v>
      </c>
      <c r="T5" s="261">
        <f t="shared" si="0"/>
        <v>33240.622749301161</v>
      </c>
      <c r="U5" s="261">
        <f t="shared" si="0"/>
        <v>31156.547467178712</v>
      </c>
      <c r="V5" s="261">
        <f t="shared" si="0"/>
        <v>30504.779618383891</v>
      </c>
      <c r="W5" s="261">
        <f t="shared" si="0"/>
        <v>29771.383377042293</v>
      </c>
      <c r="X5" s="261">
        <f t="shared" si="0"/>
        <v>29416.668794853795</v>
      </c>
      <c r="Y5" s="261">
        <f t="shared" si="0"/>
        <v>28872.951005856212</v>
      </c>
      <c r="Z5" s="261">
        <f t="shared" si="0"/>
        <v>28248.426666832725</v>
      </c>
      <c r="AA5" s="261">
        <f t="shared" si="0"/>
        <v>27832.476216995063</v>
      </c>
      <c r="AB5" s="261">
        <f t="shared" si="0"/>
        <v>27599.042929391107</v>
      </c>
      <c r="AC5" s="261">
        <f t="shared" si="0"/>
        <v>27495.257785069953</v>
      </c>
      <c r="AD5" s="261">
        <f t="shared" si="0"/>
        <v>27418.644999585274</v>
      </c>
      <c r="AE5" s="261">
        <f t="shared" si="0"/>
        <v>27346.058098165184</v>
      </c>
      <c r="AF5" s="261">
        <f t="shared" si="0"/>
        <v>27138.209725555676</v>
      </c>
      <c r="AG5" s="261">
        <f t="shared" si="0"/>
        <v>26777.25946019476</v>
      </c>
      <c r="AH5" s="261">
        <f t="shared" si="0"/>
        <v>26572.158590077383</v>
      </c>
      <c r="AI5" s="261">
        <f t="shared" si="0"/>
        <v>26183.739217855931</v>
      </c>
      <c r="AJ5" s="261">
        <f t="shared" si="0"/>
        <v>25668.082864419328</v>
      </c>
      <c r="AK5" s="261">
        <f t="shared" si="0"/>
        <v>25120.185072378437</v>
      </c>
      <c r="AL5" s="261">
        <f t="shared" si="0"/>
        <v>24654.808339715717</v>
      </c>
      <c r="AM5" s="261">
        <f t="shared" si="0"/>
        <v>24408.056111540947</v>
      </c>
      <c r="AN5" s="261">
        <f t="shared" si="0"/>
        <v>24075.343474358811</v>
      </c>
      <c r="AO5" s="261">
        <f t="shared" si="0"/>
        <v>23632.273263646104</v>
      </c>
      <c r="AP5" s="261">
        <f t="shared" si="0"/>
        <v>23223.151032199978</v>
      </c>
      <c r="AQ5" s="261">
        <f t="shared" si="0"/>
        <v>22770.592525756379</v>
      </c>
      <c r="AR5" s="261">
        <f t="shared" si="0"/>
        <v>22456.584148023518</v>
      </c>
      <c r="AS5" s="261">
        <f t="shared" si="0"/>
        <v>22068.163567334901</v>
      </c>
      <c r="AT5" s="261">
        <f t="shared" si="0"/>
        <v>21584.335864293924</v>
      </c>
      <c r="AU5" s="261">
        <f t="shared" si="0"/>
        <v>20878.964500996226</v>
      </c>
      <c r="AV5" s="261">
        <f t="shared" si="0"/>
        <v>20431.483465509271</v>
      </c>
      <c r="AW5" s="261">
        <f t="shared" si="0"/>
        <v>19866.23732080264</v>
      </c>
      <c r="AX5" s="261">
        <f t="shared" si="0"/>
        <v>18754.529830001706</v>
      </c>
      <c r="AY5" s="261">
        <f t="shared" si="0"/>
        <v>18068.92967319192</v>
      </c>
      <c r="AZ5" s="261">
        <f t="shared" si="0"/>
        <v>16543.660452561555</v>
      </c>
      <c r="BA5" s="261">
        <f t="shared" si="0"/>
        <v>15222.391511516897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45395.426091362096</v>
      </c>
      <c r="D7" s="264">
        <f t="shared" si="0"/>
        <v>43290.597319999972</v>
      </c>
      <c r="E7" s="264">
        <f t="shared" si="0"/>
        <v>41811.935329999957</v>
      </c>
      <c r="F7" s="264">
        <f t="shared" si="0"/>
        <v>42982.443579999999</v>
      </c>
      <c r="G7" s="264">
        <f t="shared" si="0"/>
        <v>43416.52512000002</v>
      </c>
      <c r="H7" s="264">
        <f t="shared" si="0"/>
        <v>41218.485978298879</v>
      </c>
      <c r="I7" s="264">
        <f t="shared" si="0"/>
        <v>43877.201740000055</v>
      </c>
      <c r="J7" s="264">
        <f t="shared" si="0"/>
        <v>44045.354839999985</v>
      </c>
      <c r="K7" s="264">
        <f t="shared" si="0"/>
        <v>42009.056150000004</v>
      </c>
      <c r="L7" s="264">
        <f t="shared" si="0"/>
        <v>30413.174859999977</v>
      </c>
      <c r="M7" s="264">
        <f t="shared" si="0"/>
        <v>37203.886212081605</v>
      </c>
      <c r="N7" s="264">
        <f t="shared" si="0"/>
        <v>36789.40752464562</v>
      </c>
      <c r="O7" s="264">
        <f t="shared" si="0"/>
        <v>35598.883381041465</v>
      </c>
      <c r="P7" s="264">
        <f t="shared" si="0"/>
        <v>34444.252040579318</v>
      </c>
      <c r="Q7" s="264">
        <f t="shared" si="0"/>
        <v>34295.591174289984</v>
      </c>
      <c r="R7" s="264">
        <f t="shared" si="0"/>
        <v>34351.58213853756</v>
      </c>
      <c r="S7" s="264">
        <f t="shared" si="0"/>
        <v>32412.72290723621</v>
      </c>
      <c r="T7" s="264">
        <f t="shared" si="0"/>
        <v>33240.622749301161</v>
      </c>
      <c r="U7" s="264">
        <f t="shared" si="0"/>
        <v>31156.547467178712</v>
      </c>
      <c r="V7" s="264">
        <f t="shared" si="0"/>
        <v>30504.779618383891</v>
      </c>
      <c r="W7" s="264">
        <f t="shared" si="0"/>
        <v>29771.383377042293</v>
      </c>
      <c r="X7" s="264">
        <f t="shared" ref="X7:BA7" si="2">X183-X95</f>
        <v>29416.668794853795</v>
      </c>
      <c r="Y7" s="264">
        <f t="shared" si="2"/>
        <v>28872.951005856212</v>
      </c>
      <c r="Z7" s="264">
        <f t="shared" si="2"/>
        <v>28248.426666832725</v>
      </c>
      <c r="AA7" s="264">
        <f t="shared" si="2"/>
        <v>27832.476216995063</v>
      </c>
      <c r="AB7" s="264">
        <f t="shared" si="2"/>
        <v>27599.042929391107</v>
      </c>
      <c r="AC7" s="264">
        <f t="shared" si="2"/>
        <v>27495.257785069953</v>
      </c>
      <c r="AD7" s="264">
        <f t="shared" si="2"/>
        <v>27418.644999585274</v>
      </c>
      <c r="AE7" s="264">
        <f t="shared" si="2"/>
        <v>27346.058098165184</v>
      </c>
      <c r="AF7" s="264">
        <f t="shared" si="2"/>
        <v>27138.209725555676</v>
      </c>
      <c r="AG7" s="264">
        <f t="shared" si="2"/>
        <v>26777.25946019476</v>
      </c>
      <c r="AH7" s="264">
        <f t="shared" si="2"/>
        <v>26572.158590077383</v>
      </c>
      <c r="AI7" s="264">
        <f t="shared" si="2"/>
        <v>26183.739217855931</v>
      </c>
      <c r="AJ7" s="264">
        <f t="shared" si="2"/>
        <v>25668.082864419328</v>
      </c>
      <c r="AK7" s="264">
        <f t="shared" si="2"/>
        <v>25120.185072378437</v>
      </c>
      <c r="AL7" s="264">
        <f t="shared" si="2"/>
        <v>24654.808339715717</v>
      </c>
      <c r="AM7" s="264">
        <f t="shared" si="2"/>
        <v>24408.056111540947</v>
      </c>
      <c r="AN7" s="264">
        <f t="shared" si="2"/>
        <v>24075.343474358811</v>
      </c>
      <c r="AO7" s="264">
        <f t="shared" si="2"/>
        <v>23632.273263646104</v>
      </c>
      <c r="AP7" s="264">
        <f t="shared" si="2"/>
        <v>23223.151032199978</v>
      </c>
      <c r="AQ7" s="264">
        <f t="shared" si="2"/>
        <v>22770.592525756379</v>
      </c>
      <c r="AR7" s="264">
        <f t="shared" si="2"/>
        <v>22456.584148023518</v>
      </c>
      <c r="AS7" s="264">
        <f t="shared" si="2"/>
        <v>22068.163567334901</v>
      </c>
      <c r="AT7" s="264">
        <f t="shared" si="2"/>
        <v>21584.335864293924</v>
      </c>
      <c r="AU7" s="264">
        <f t="shared" si="2"/>
        <v>20878.964500996226</v>
      </c>
      <c r="AV7" s="264">
        <f t="shared" si="2"/>
        <v>20431.483465509271</v>
      </c>
      <c r="AW7" s="264">
        <f t="shared" si="2"/>
        <v>19866.23732080264</v>
      </c>
      <c r="AX7" s="264">
        <f t="shared" si="2"/>
        <v>18754.529830001706</v>
      </c>
      <c r="AY7" s="264">
        <f t="shared" si="2"/>
        <v>18068.92967319192</v>
      </c>
      <c r="AZ7" s="264">
        <f t="shared" si="2"/>
        <v>16543.660452561555</v>
      </c>
      <c r="BA7" s="264">
        <f t="shared" si="2"/>
        <v>15222.391511516897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151.13871455917734</v>
      </c>
      <c r="D11" s="261">
        <f t="shared" si="1"/>
        <v>105.59748000000025</v>
      </c>
      <c r="E11" s="261">
        <f t="shared" si="1"/>
        <v>84.999000000000038</v>
      </c>
      <c r="F11" s="261">
        <f t="shared" si="1"/>
        <v>100.69797000000003</v>
      </c>
      <c r="G11" s="261">
        <f t="shared" si="1"/>
        <v>115.00071</v>
      </c>
      <c r="H11" s="261">
        <f t="shared" si="1"/>
        <v>122.52733301231814</v>
      </c>
      <c r="I11" s="261">
        <f t="shared" si="1"/>
        <v>145.60079000000002</v>
      </c>
      <c r="J11" s="261">
        <f t="shared" si="1"/>
        <v>147.70030000000003</v>
      </c>
      <c r="K11" s="261">
        <f t="shared" si="1"/>
        <v>154.50679999999997</v>
      </c>
      <c r="L11" s="261">
        <f t="shared" si="1"/>
        <v>85.701520000000002</v>
      </c>
      <c r="M11" s="261">
        <f t="shared" si="1"/>
        <v>125.22817043905737</v>
      </c>
      <c r="N11" s="261">
        <f t="shared" si="1"/>
        <v>149.75665176613171</v>
      </c>
      <c r="O11" s="261">
        <f t="shared" si="1"/>
        <v>126.61238145284227</v>
      </c>
      <c r="P11" s="261">
        <f t="shared" si="1"/>
        <v>108.22425517643335</v>
      </c>
      <c r="Q11" s="261">
        <f t="shared" si="1"/>
        <v>109.6055162861846</v>
      </c>
      <c r="R11" s="261">
        <f t="shared" si="1"/>
        <v>120.49713710744074</v>
      </c>
      <c r="S11" s="261">
        <f t="shared" si="3"/>
        <v>112.64321778387071</v>
      </c>
      <c r="T11" s="261">
        <f t="shared" si="3"/>
        <v>110.55086634489346</v>
      </c>
      <c r="U11" s="261">
        <f t="shared" si="3"/>
        <v>105.44662328337105</v>
      </c>
      <c r="V11" s="261">
        <f t="shared" si="3"/>
        <v>102.28175330587311</v>
      </c>
      <c r="W11" s="261">
        <f t="shared" si="3"/>
        <v>98.183629524283262</v>
      </c>
      <c r="X11" s="261">
        <f t="shared" si="3"/>
        <v>95.798559204084739</v>
      </c>
      <c r="Y11" s="261">
        <f t="shared" si="3"/>
        <v>92.54207722879724</v>
      </c>
      <c r="Z11" s="261">
        <f t="shared" si="3"/>
        <v>89.212730731520139</v>
      </c>
      <c r="AA11" s="261">
        <f t="shared" si="3"/>
        <v>86.278638790910719</v>
      </c>
      <c r="AB11" s="261">
        <f t="shared" si="3"/>
        <v>84.474334309488867</v>
      </c>
      <c r="AC11" s="261">
        <f t="shared" si="3"/>
        <v>82.90309644029486</v>
      </c>
      <c r="AD11" s="261">
        <f t="shared" si="3"/>
        <v>81.724598820973995</v>
      </c>
      <c r="AE11" s="261">
        <f t="shared" si="3"/>
        <v>80.473000253719292</v>
      </c>
      <c r="AF11" s="261">
        <f t="shared" si="3"/>
        <v>78.864250660943668</v>
      </c>
      <c r="AG11" s="261">
        <f t="shared" si="3"/>
        <v>76.897277940709955</v>
      </c>
      <c r="AH11" s="261">
        <f t="shared" si="3"/>
        <v>75.607745577117271</v>
      </c>
      <c r="AI11" s="261">
        <f t="shared" si="3"/>
        <v>73.687263968241439</v>
      </c>
      <c r="AJ11" s="261">
        <f t="shared" si="3"/>
        <v>71.495689579366072</v>
      </c>
      <c r="AK11" s="261">
        <f t="shared" si="3"/>
        <v>69.204696329037859</v>
      </c>
      <c r="AL11" s="261">
        <f t="shared" si="3"/>
        <v>67.192811480863156</v>
      </c>
      <c r="AM11" s="261">
        <f t="shared" si="3"/>
        <v>65.7924109124898</v>
      </c>
      <c r="AN11" s="261">
        <f t="shared" si="3"/>
        <v>64.251519741806277</v>
      </c>
      <c r="AO11" s="261">
        <f t="shared" si="3"/>
        <v>62.523031814584762</v>
      </c>
      <c r="AP11" s="261">
        <f t="shared" si="3"/>
        <v>60.871053338390453</v>
      </c>
      <c r="AQ11" s="261">
        <f t="shared" si="3"/>
        <v>58.948769359649781</v>
      </c>
      <c r="AR11" s="261">
        <f t="shared" si="3"/>
        <v>57.54521392008256</v>
      </c>
      <c r="AS11" s="261">
        <f t="shared" si="3"/>
        <v>55.721870800635585</v>
      </c>
      <c r="AT11" s="261">
        <f t="shared" si="3"/>
        <v>53.443423500612241</v>
      </c>
      <c r="AU11" s="261">
        <f t="shared" si="3"/>
        <v>50.058486583751112</v>
      </c>
      <c r="AV11" s="261">
        <f t="shared" si="3"/>
        <v>48.518259242417869</v>
      </c>
      <c r="AW11" s="261">
        <f t="shared" si="3"/>
        <v>46.83017918490647</v>
      </c>
      <c r="AX11" s="261">
        <f t="shared" si="3"/>
        <v>42.874858699363557</v>
      </c>
      <c r="AY11" s="261">
        <f t="shared" si="3"/>
        <v>39.776880257904494</v>
      </c>
      <c r="AZ11" s="261">
        <f t="shared" si="3"/>
        <v>35.512461896386448</v>
      </c>
      <c r="BA11" s="261">
        <f t="shared" si="3"/>
        <v>32.092641196327577</v>
      </c>
    </row>
    <row r="12" spans="1:53" x14ac:dyDescent="0.25">
      <c r="A12" s="262" t="s">
        <v>2646</v>
      </c>
      <c r="B12" s="263" t="s">
        <v>2647</v>
      </c>
      <c r="C12" s="264">
        <f t="shared" si="1"/>
        <v>151.13871455917734</v>
      </c>
      <c r="D12" s="264">
        <f t="shared" si="1"/>
        <v>105.59748000000025</v>
      </c>
      <c r="E12" s="264">
        <f t="shared" si="1"/>
        <v>84.999000000000038</v>
      </c>
      <c r="F12" s="264">
        <f t="shared" si="1"/>
        <v>100.69797000000003</v>
      </c>
      <c r="G12" s="264">
        <f t="shared" si="1"/>
        <v>115.00071</v>
      </c>
      <c r="H12" s="264">
        <f t="shared" si="1"/>
        <v>122.52733301231814</v>
      </c>
      <c r="I12" s="264">
        <f t="shared" si="1"/>
        <v>145.60079000000002</v>
      </c>
      <c r="J12" s="264">
        <f t="shared" si="1"/>
        <v>147.70030000000003</v>
      </c>
      <c r="K12" s="264">
        <f t="shared" si="1"/>
        <v>154.50679999999997</v>
      </c>
      <c r="L12" s="264">
        <f t="shared" si="1"/>
        <v>85.701520000000002</v>
      </c>
      <c r="M12" s="264">
        <f t="shared" si="1"/>
        <v>125.22817043905737</v>
      </c>
      <c r="N12" s="264">
        <f t="shared" si="1"/>
        <v>149.75665176613171</v>
      </c>
      <c r="O12" s="264">
        <f t="shared" si="1"/>
        <v>126.61238145284227</v>
      </c>
      <c r="P12" s="264">
        <f t="shared" si="1"/>
        <v>108.22425517643335</v>
      </c>
      <c r="Q12" s="264">
        <f t="shared" si="1"/>
        <v>109.6055162861846</v>
      </c>
      <c r="R12" s="264">
        <f t="shared" si="1"/>
        <v>120.49713710744074</v>
      </c>
      <c r="S12" s="264">
        <f t="shared" si="3"/>
        <v>112.64321778387071</v>
      </c>
      <c r="T12" s="264">
        <f t="shared" si="3"/>
        <v>110.55086634489346</v>
      </c>
      <c r="U12" s="264">
        <f t="shared" si="3"/>
        <v>105.44662328337105</v>
      </c>
      <c r="V12" s="264">
        <f t="shared" si="3"/>
        <v>102.28175330587311</v>
      </c>
      <c r="W12" s="264">
        <f t="shared" si="3"/>
        <v>98.183629524283262</v>
      </c>
      <c r="X12" s="264">
        <f t="shared" si="3"/>
        <v>95.798559204084739</v>
      </c>
      <c r="Y12" s="264">
        <f t="shared" si="3"/>
        <v>92.54207722879724</v>
      </c>
      <c r="Z12" s="264">
        <f t="shared" si="3"/>
        <v>89.212730731520139</v>
      </c>
      <c r="AA12" s="264">
        <f t="shared" si="3"/>
        <v>86.278638790910719</v>
      </c>
      <c r="AB12" s="264">
        <f t="shared" si="3"/>
        <v>84.474334309488867</v>
      </c>
      <c r="AC12" s="264">
        <f t="shared" si="3"/>
        <v>82.90309644029486</v>
      </c>
      <c r="AD12" s="264">
        <f t="shared" si="3"/>
        <v>81.724598820973995</v>
      </c>
      <c r="AE12" s="264">
        <f t="shared" si="3"/>
        <v>80.473000253719292</v>
      </c>
      <c r="AF12" s="264">
        <f t="shared" si="3"/>
        <v>78.864250660943668</v>
      </c>
      <c r="AG12" s="264">
        <f t="shared" si="3"/>
        <v>76.897277940709955</v>
      </c>
      <c r="AH12" s="264">
        <f t="shared" si="3"/>
        <v>75.607745577117271</v>
      </c>
      <c r="AI12" s="264">
        <f t="shared" si="3"/>
        <v>73.687263968241439</v>
      </c>
      <c r="AJ12" s="264">
        <f t="shared" si="3"/>
        <v>71.495689579366072</v>
      </c>
      <c r="AK12" s="264">
        <f t="shared" si="3"/>
        <v>69.204696329037859</v>
      </c>
      <c r="AL12" s="264">
        <f t="shared" si="3"/>
        <v>67.192811480863156</v>
      </c>
      <c r="AM12" s="264">
        <f t="shared" si="3"/>
        <v>65.7924109124898</v>
      </c>
      <c r="AN12" s="264">
        <f t="shared" si="3"/>
        <v>64.251519741806277</v>
      </c>
      <c r="AO12" s="264">
        <f t="shared" si="3"/>
        <v>62.523031814584762</v>
      </c>
      <c r="AP12" s="264">
        <f t="shared" si="3"/>
        <v>60.871053338390453</v>
      </c>
      <c r="AQ12" s="264">
        <f t="shared" si="3"/>
        <v>58.948769359649781</v>
      </c>
      <c r="AR12" s="264">
        <f t="shared" si="3"/>
        <v>57.54521392008256</v>
      </c>
      <c r="AS12" s="264">
        <f t="shared" si="3"/>
        <v>55.721870800635585</v>
      </c>
      <c r="AT12" s="264">
        <f t="shared" si="3"/>
        <v>53.443423500612241</v>
      </c>
      <c r="AU12" s="264">
        <f t="shared" si="3"/>
        <v>50.058486583751112</v>
      </c>
      <c r="AV12" s="264">
        <f t="shared" si="3"/>
        <v>48.518259242417869</v>
      </c>
      <c r="AW12" s="264">
        <f t="shared" si="3"/>
        <v>46.83017918490647</v>
      </c>
      <c r="AX12" s="264">
        <f t="shared" si="3"/>
        <v>42.874858699363557</v>
      </c>
      <c r="AY12" s="264">
        <f t="shared" si="3"/>
        <v>39.776880257904494</v>
      </c>
      <c r="AZ12" s="264">
        <f t="shared" si="3"/>
        <v>35.512461896386448</v>
      </c>
      <c r="BA12" s="264">
        <f t="shared" si="3"/>
        <v>32.092641196327577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125.20004999999999</v>
      </c>
      <c r="G15" s="258">
        <f t="shared" si="1"/>
        <v>135.49996999999999</v>
      </c>
      <c r="H15" s="258">
        <f t="shared" si="1"/>
        <v>129.04836058964062</v>
      </c>
      <c r="I15" s="258">
        <f t="shared" si="1"/>
        <v>144.9</v>
      </c>
      <c r="J15" s="258">
        <f t="shared" si="1"/>
        <v>139.29995</v>
      </c>
      <c r="K15" s="258">
        <f t="shared" si="1"/>
        <v>140.59970999999996</v>
      </c>
      <c r="L15" s="258">
        <f t="shared" si="1"/>
        <v>124.39973000000002</v>
      </c>
      <c r="M15" s="258">
        <f t="shared" si="1"/>
        <v>136.3810985046243</v>
      </c>
      <c r="N15" s="258">
        <f t="shared" si="1"/>
        <v>134.90016374067147</v>
      </c>
      <c r="O15" s="258">
        <f t="shared" si="1"/>
        <v>130.76823150061199</v>
      </c>
      <c r="P15" s="258">
        <f t="shared" si="1"/>
        <v>122.2177925079655</v>
      </c>
      <c r="Q15" s="258">
        <f t="shared" si="1"/>
        <v>135.97488358990458</v>
      </c>
      <c r="R15" s="258">
        <f t="shared" si="1"/>
        <v>133.27602653410111</v>
      </c>
      <c r="S15" s="258">
        <f t="shared" si="3"/>
        <v>116.5640154492169</v>
      </c>
      <c r="T15" s="258">
        <f t="shared" si="3"/>
        <v>116.84500002585969</v>
      </c>
      <c r="U15" s="258">
        <f t="shared" si="3"/>
        <v>109.01096840542264</v>
      </c>
      <c r="V15" s="258">
        <f t="shared" si="3"/>
        <v>107.95629622882574</v>
      </c>
      <c r="W15" s="258">
        <f t="shared" si="3"/>
        <v>106.70173921956905</v>
      </c>
      <c r="X15" s="258">
        <f t="shared" si="3"/>
        <v>106.41668979330942</v>
      </c>
      <c r="Y15" s="258">
        <f t="shared" si="3"/>
        <v>105.10977603032357</v>
      </c>
      <c r="Z15" s="258">
        <f t="shared" si="3"/>
        <v>103.42666658310556</v>
      </c>
      <c r="AA15" s="258">
        <f t="shared" si="3"/>
        <v>102.62215906496517</v>
      </c>
      <c r="AB15" s="258">
        <f t="shared" si="3"/>
        <v>102.28360104425792</v>
      </c>
      <c r="AC15" s="258">
        <f t="shared" ref="AC15:BA15" si="4">AC191-AC103</f>
        <v>102.40966195960608</v>
      </c>
      <c r="AD15" s="258">
        <f t="shared" si="4"/>
        <v>102.53380227008815</v>
      </c>
      <c r="AE15" s="258">
        <f t="shared" si="4"/>
        <v>102.7151812247801</v>
      </c>
      <c r="AF15" s="258">
        <f t="shared" si="4"/>
        <v>102.29479105952095</v>
      </c>
      <c r="AG15" s="258">
        <f t="shared" si="4"/>
        <v>101.29750933002657</v>
      </c>
      <c r="AH15" s="258">
        <f t="shared" si="4"/>
        <v>100.78654752417481</v>
      </c>
      <c r="AI15" s="258">
        <f t="shared" si="4"/>
        <v>99.432866841533965</v>
      </c>
      <c r="AJ15" s="258">
        <f t="shared" si="4"/>
        <v>97.636372816757557</v>
      </c>
      <c r="AK15" s="258">
        <f t="shared" si="4"/>
        <v>95.660937839420029</v>
      </c>
      <c r="AL15" s="258">
        <f t="shared" si="4"/>
        <v>94.073961441544114</v>
      </c>
      <c r="AM15" s="258">
        <f t="shared" si="4"/>
        <v>93.300265865858563</v>
      </c>
      <c r="AN15" s="258">
        <f t="shared" si="4"/>
        <v>92.228070183834248</v>
      </c>
      <c r="AO15" s="258">
        <f t="shared" si="4"/>
        <v>90.698641306938626</v>
      </c>
      <c r="AP15" s="258">
        <f t="shared" si="4"/>
        <v>89.334714750512063</v>
      </c>
      <c r="AQ15" s="258">
        <f t="shared" si="4"/>
        <v>87.971440417538318</v>
      </c>
      <c r="AR15" s="258">
        <f t="shared" si="4"/>
        <v>86.95538529290998</v>
      </c>
      <c r="AS15" s="258">
        <f t="shared" si="4"/>
        <v>85.687517748226782</v>
      </c>
      <c r="AT15" s="258">
        <f t="shared" si="4"/>
        <v>84.088160095277047</v>
      </c>
      <c r="AU15" s="258">
        <f t="shared" si="4"/>
        <v>81.649524294562639</v>
      </c>
      <c r="AV15" s="258">
        <f t="shared" si="4"/>
        <v>79.999119608999237</v>
      </c>
      <c r="AW15" s="258">
        <f t="shared" si="4"/>
        <v>77.824905524349148</v>
      </c>
      <c r="AX15" s="258">
        <f t="shared" si="4"/>
        <v>74.438034113744806</v>
      </c>
      <c r="AY15" s="258">
        <f t="shared" si="4"/>
        <v>73.159302704478677</v>
      </c>
      <c r="AZ15" s="258">
        <f t="shared" si="4"/>
        <v>63.927420204352472</v>
      </c>
      <c r="BA15" s="258">
        <f t="shared" si="4"/>
        <v>60.162017853225592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125.20004999999999</v>
      </c>
      <c r="G16" s="261">
        <f t="shared" si="1"/>
        <v>135.49996999999999</v>
      </c>
      <c r="H16" s="261">
        <f t="shared" si="1"/>
        <v>129.04836058964062</v>
      </c>
      <c r="I16" s="261">
        <f t="shared" si="1"/>
        <v>144.9</v>
      </c>
      <c r="J16" s="261">
        <f t="shared" si="1"/>
        <v>139.29995</v>
      </c>
      <c r="K16" s="261">
        <f t="shared" si="1"/>
        <v>140.59970999999996</v>
      </c>
      <c r="L16" s="261">
        <f t="shared" si="1"/>
        <v>124.39973000000002</v>
      </c>
      <c r="M16" s="261">
        <f t="shared" si="1"/>
        <v>136.3810985046243</v>
      </c>
      <c r="N16" s="261">
        <f t="shared" si="1"/>
        <v>134.90016374067147</v>
      </c>
      <c r="O16" s="261">
        <f t="shared" si="1"/>
        <v>130.76823150061199</v>
      </c>
      <c r="P16" s="261">
        <f t="shared" si="1"/>
        <v>122.2177925079655</v>
      </c>
      <c r="Q16" s="261">
        <f t="shared" si="1"/>
        <v>135.97488358990458</v>
      </c>
      <c r="R16" s="261">
        <f t="shared" si="1"/>
        <v>133.27602653410111</v>
      </c>
      <c r="S16" s="261">
        <f t="shared" ref="S16:BA18" si="5">S192-S104</f>
        <v>116.5640154492169</v>
      </c>
      <c r="T16" s="261">
        <f t="shared" si="5"/>
        <v>116.84500002585969</v>
      </c>
      <c r="U16" s="261">
        <f t="shared" si="5"/>
        <v>109.01096840542264</v>
      </c>
      <c r="V16" s="261">
        <f t="shared" si="5"/>
        <v>107.95629622882574</v>
      </c>
      <c r="W16" s="261">
        <f t="shared" si="5"/>
        <v>106.70173921956905</v>
      </c>
      <c r="X16" s="261">
        <f t="shared" si="5"/>
        <v>106.41668979330942</v>
      </c>
      <c r="Y16" s="261">
        <f t="shared" si="5"/>
        <v>105.10977603032357</v>
      </c>
      <c r="Z16" s="261">
        <f t="shared" si="5"/>
        <v>103.42666658310556</v>
      </c>
      <c r="AA16" s="261">
        <f t="shared" si="5"/>
        <v>102.62215906496517</v>
      </c>
      <c r="AB16" s="261">
        <f t="shared" si="5"/>
        <v>102.28360104425792</v>
      </c>
      <c r="AC16" s="261">
        <f t="shared" si="5"/>
        <v>102.40966195960608</v>
      </c>
      <c r="AD16" s="261">
        <f t="shared" si="5"/>
        <v>102.53380227008815</v>
      </c>
      <c r="AE16" s="261">
        <f t="shared" si="5"/>
        <v>102.7151812247801</v>
      </c>
      <c r="AF16" s="261">
        <f t="shared" si="5"/>
        <v>102.29479105952095</v>
      </c>
      <c r="AG16" s="261">
        <f t="shared" si="5"/>
        <v>101.29750933002657</v>
      </c>
      <c r="AH16" s="261">
        <f t="shared" si="5"/>
        <v>100.78654752417481</v>
      </c>
      <c r="AI16" s="261">
        <f t="shared" si="5"/>
        <v>99.432866841533965</v>
      </c>
      <c r="AJ16" s="261">
        <f t="shared" si="5"/>
        <v>97.636372816757557</v>
      </c>
      <c r="AK16" s="261">
        <f t="shared" si="5"/>
        <v>95.660937839420029</v>
      </c>
      <c r="AL16" s="261">
        <f t="shared" si="5"/>
        <v>94.073961441544114</v>
      </c>
      <c r="AM16" s="261">
        <f t="shared" si="5"/>
        <v>93.300265865858563</v>
      </c>
      <c r="AN16" s="261">
        <f t="shared" si="5"/>
        <v>92.228070183834248</v>
      </c>
      <c r="AO16" s="261">
        <f t="shared" si="5"/>
        <v>90.698641306938626</v>
      </c>
      <c r="AP16" s="261">
        <f t="shared" si="5"/>
        <v>89.334714750512063</v>
      </c>
      <c r="AQ16" s="261">
        <f t="shared" si="5"/>
        <v>87.971440417538318</v>
      </c>
      <c r="AR16" s="261">
        <f t="shared" si="5"/>
        <v>86.95538529290998</v>
      </c>
      <c r="AS16" s="261">
        <f t="shared" si="5"/>
        <v>85.687517748226782</v>
      </c>
      <c r="AT16" s="261">
        <f t="shared" si="5"/>
        <v>84.088160095277047</v>
      </c>
      <c r="AU16" s="261">
        <f t="shared" si="5"/>
        <v>81.649524294562639</v>
      </c>
      <c r="AV16" s="261">
        <f t="shared" si="5"/>
        <v>79.999119608999237</v>
      </c>
      <c r="AW16" s="261">
        <f t="shared" si="5"/>
        <v>77.824905524349148</v>
      </c>
      <c r="AX16" s="261">
        <f t="shared" si="5"/>
        <v>74.438034113744806</v>
      </c>
      <c r="AY16" s="261">
        <f t="shared" si="5"/>
        <v>73.159302704478677</v>
      </c>
      <c r="AZ16" s="261">
        <f t="shared" si="5"/>
        <v>63.927420204352472</v>
      </c>
      <c r="BA16" s="261">
        <f t="shared" si="5"/>
        <v>60.162017853225592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26.870648444612204</v>
      </c>
      <c r="D20" s="258">
        <f t="shared" si="6"/>
        <v>29.000819999999997</v>
      </c>
      <c r="E20" s="258">
        <f t="shared" si="6"/>
        <v>32.798749999999998</v>
      </c>
      <c r="F20" s="258">
        <f t="shared" si="6"/>
        <v>31.500000000000004</v>
      </c>
      <c r="G20" s="258">
        <f t="shared" si="6"/>
        <v>37.899049999999995</v>
      </c>
      <c r="H20" s="258">
        <f t="shared" si="6"/>
        <v>40.316912402028549</v>
      </c>
      <c r="I20" s="258">
        <f t="shared" si="6"/>
        <v>42.998750000000008</v>
      </c>
      <c r="J20" s="258">
        <f t="shared" si="6"/>
        <v>46.001280000000001</v>
      </c>
      <c r="K20" s="258">
        <f t="shared" si="6"/>
        <v>39.801119999999997</v>
      </c>
      <c r="L20" s="258">
        <f t="shared" si="6"/>
        <v>19.200659999999999</v>
      </c>
      <c r="M20" s="258">
        <f t="shared" si="6"/>
        <v>21.543881178175688</v>
      </c>
      <c r="N20" s="258">
        <f t="shared" si="6"/>
        <v>20.3975206172376</v>
      </c>
      <c r="O20" s="258">
        <f t="shared" si="6"/>
        <v>20.922892838281079</v>
      </c>
      <c r="P20" s="258">
        <f t="shared" si="6"/>
        <v>21.544018393441842</v>
      </c>
      <c r="Q20" s="258">
        <f t="shared" si="6"/>
        <v>27.061240087895296</v>
      </c>
      <c r="R20" s="258">
        <f t="shared" si="6"/>
        <v>9.2672911526250115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534.25036097472946</v>
      </c>
      <c r="D21" s="255">
        <f t="shared" si="6"/>
        <v>558.01219999999989</v>
      </c>
      <c r="E21" s="255">
        <f t="shared" si="6"/>
        <v>525.8492500000001</v>
      </c>
      <c r="F21" s="255">
        <f t="shared" si="6"/>
        <v>532.00142000000005</v>
      </c>
      <c r="G21" s="255">
        <f t="shared" si="6"/>
        <v>476.1299600000001</v>
      </c>
      <c r="H21" s="255">
        <f t="shared" si="6"/>
        <v>488.02073387117059</v>
      </c>
      <c r="I21" s="255">
        <f t="shared" si="6"/>
        <v>662.82459999999992</v>
      </c>
      <c r="J21" s="255">
        <f t="shared" si="6"/>
        <v>619.65232000000015</v>
      </c>
      <c r="K21" s="255">
        <f t="shared" si="6"/>
        <v>720.68404999999984</v>
      </c>
      <c r="L21" s="255">
        <f t="shared" si="6"/>
        <v>616.88646999999992</v>
      </c>
      <c r="M21" s="255">
        <f t="shared" si="6"/>
        <v>862.42428369454751</v>
      </c>
      <c r="N21" s="255">
        <f t="shared" si="6"/>
        <v>906.51570220456608</v>
      </c>
      <c r="O21" s="255">
        <f t="shared" si="6"/>
        <v>767.05347835178452</v>
      </c>
      <c r="P21" s="255">
        <f t="shared" si="6"/>
        <v>756.18613424378134</v>
      </c>
      <c r="Q21" s="255">
        <f t="shared" si="6"/>
        <v>624.1991271111583</v>
      </c>
      <c r="R21" s="255">
        <f t="shared" si="6"/>
        <v>447.88351384398385</v>
      </c>
      <c r="S21" s="255">
        <f t="shared" si="6"/>
        <v>391.70899268330351</v>
      </c>
      <c r="T21" s="255">
        <f t="shared" si="6"/>
        <v>392.73581995975684</v>
      </c>
      <c r="U21" s="255">
        <f t="shared" si="6"/>
        <v>366.35973163714431</v>
      </c>
      <c r="V21" s="255">
        <f t="shared" si="6"/>
        <v>362.76375257068855</v>
      </c>
      <c r="W21" s="255">
        <f t="shared" si="6"/>
        <v>358.49748043641745</v>
      </c>
      <c r="X21" s="255">
        <f t="shared" si="6"/>
        <v>357.49063742922289</v>
      </c>
      <c r="Y21" s="255">
        <f t="shared" si="6"/>
        <v>353.05678313616039</v>
      </c>
      <c r="Z21" s="255">
        <f t="shared" si="6"/>
        <v>347.36706178759403</v>
      </c>
      <c r="AA21" s="255">
        <f t="shared" si="6"/>
        <v>344.62665546899143</v>
      </c>
      <c r="AB21" s="255">
        <f t="shared" si="6"/>
        <v>343.45668614178504</v>
      </c>
      <c r="AC21" s="255">
        <f t="shared" si="6"/>
        <v>343.84945001399706</v>
      </c>
      <c r="AD21" s="255">
        <f t="shared" si="6"/>
        <v>344.23832211368784</v>
      </c>
      <c r="AE21" s="255">
        <f t="shared" si="6"/>
        <v>344.81877756813981</v>
      </c>
      <c r="AF21" s="255">
        <f t="shared" si="6"/>
        <v>343.38100612670235</v>
      </c>
      <c r="AG21" s="255">
        <f t="shared" si="6"/>
        <v>340.00889693549863</v>
      </c>
      <c r="AH21" s="255">
        <f t="shared" si="6"/>
        <v>338.27612087608088</v>
      </c>
      <c r="AI21" s="255">
        <f t="shared" si="6"/>
        <v>333.71568003843061</v>
      </c>
      <c r="AJ21" s="255">
        <f t="shared" si="6"/>
        <v>327.67311631984251</v>
      </c>
      <c r="AK21" s="255">
        <f t="shared" si="6"/>
        <v>321.02812010476163</v>
      </c>
      <c r="AL21" s="255">
        <f t="shared" si="6"/>
        <v>315.68918197094871</v>
      </c>
      <c r="AM21" s="255">
        <f t="shared" si="6"/>
        <v>313.07905561917568</v>
      </c>
      <c r="AN21" s="255">
        <f t="shared" si="6"/>
        <v>309.46851924041545</v>
      </c>
      <c r="AO21" s="255">
        <f t="shared" si="6"/>
        <v>304.32486344838355</v>
      </c>
      <c r="AP21" s="255">
        <f t="shared" si="6"/>
        <v>299.73666535710777</v>
      </c>
      <c r="AQ21" s="255">
        <f t="shared" si="6"/>
        <v>295.15188657454837</v>
      </c>
      <c r="AR21" s="255">
        <f t="shared" si="6"/>
        <v>291.73197813958814</v>
      </c>
      <c r="AS21" s="255">
        <f t="shared" si="6"/>
        <v>287.4685231971157</v>
      </c>
      <c r="AT21" s="255">
        <f t="shared" si="6"/>
        <v>282.09385314387822</v>
      </c>
      <c r="AU21" s="255">
        <f t="shared" si="6"/>
        <v>273.90460629786838</v>
      </c>
      <c r="AV21" s="255">
        <f t="shared" si="6"/>
        <v>268.3596700973543</v>
      </c>
      <c r="AW21" s="255">
        <f t="shared" si="6"/>
        <v>261.05901928464777</v>
      </c>
      <c r="AX21" s="255">
        <f t="shared" si="6"/>
        <v>249.69932533577958</v>
      </c>
      <c r="AY21" s="255">
        <f t="shared" si="6"/>
        <v>245.40607491892473</v>
      </c>
      <c r="AZ21" s="255">
        <f t="shared" si="6"/>
        <v>214.46922598481189</v>
      </c>
      <c r="BA21" s="255">
        <f t="shared" si="6"/>
        <v>201.79623916357656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534.25036097472946</v>
      </c>
      <c r="D30" s="258">
        <f t="shared" si="8"/>
        <v>558.01219999999989</v>
      </c>
      <c r="E30" s="258">
        <f t="shared" si="8"/>
        <v>525.8492500000001</v>
      </c>
      <c r="F30" s="258">
        <f t="shared" si="8"/>
        <v>532.00142000000005</v>
      </c>
      <c r="G30" s="258">
        <f t="shared" si="8"/>
        <v>476.1299600000001</v>
      </c>
      <c r="H30" s="258">
        <f t="shared" si="8"/>
        <v>488.02073387117059</v>
      </c>
      <c r="I30" s="258">
        <f t="shared" si="8"/>
        <v>662.82459999999992</v>
      </c>
      <c r="J30" s="258">
        <f t="shared" si="8"/>
        <v>619.65232000000015</v>
      </c>
      <c r="K30" s="258">
        <f t="shared" si="8"/>
        <v>720.68404999999984</v>
      </c>
      <c r="L30" s="258">
        <f t="shared" si="8"/>
        <v>616.88646999999992</v>
      </c>
      <c r="M30" s="258">
        <f t="shared" si="8"/>
        <v>862.42428369454751</v>
      </c>
      <c r="N30" s="258">
        <f t="shared" si="8"/>
        <v>906.51570220456608</v>
      </c>
      <c r="O30" s="258">
        <f t="shared" si="8"/>
        <v>767.05347835178452</v>
      </c>
      <c r="P30" s="258">
        <f t="shared" si="8"/>
        <v>756.18613424378134</v>
      </c>
      <c r="Q30" s="258">
        <f t="shared" si="8"/>
        <v>624.1991271111583</v>
      </c>
      <c r="R30" s="258">
        <f t="shared" si="8"/>
        <v>447.88351384398385</v>
      </c>
      <c r="S30" s="258">
        <f t="shared" si="8"/>
        <v>391.70899268330351</v>
      </c>
      <c r="T30" s="258">
        <f t="shared" si="8"/>
        <v>392.73581995975684</v>
      </c>
      <c r="U30" s="258">
        <f t="shared" si="8"/>
        <v>366.35973163714431</v>
      </c>
      <c r="V30" s="258">
        <f t="shared" si="8"/>
        <v>362.76375257068855</v>
      </c>
      <c r="W30" s="258">
        <f t="shared" si="8"/>
        <v>358.49748043641745</v>
      </c>
      <c r="X30" s="258">
        <f t="shared" si="8"/>
        <v>357.49063742922289</v>
      </c>
      <c r="Y30" s="258">
        <f t="shared" si="8"/>
        <v>353.05678313616039</v>
      </c>
      <c r="Z30" s="258">
        <f t="shared" si="8"/>
        <v>347.36706178759403</v>
      </c>
      <c r="AA30" s="258">
        <f t="shared" si="8"/>
        <v>344.62665546899143</v>
      </c>
      <c r="AB30" s="258">
        <f t="shared" si="8"/>
        <v>343.45668614178504</v>
      </c>
      <c r="AC30" s="258">
        <f t="shared" si="8"/>
        <v>343.84945001399706</v>
      </c>
      <c r="AD30" s="258">
        <f t="shared" si="8"/>
        <v>344.23832211368784</v>
      </c>
      <c r="AE30" s="258">
        <f t="shared" si="8"/>
        <v>344.81877756813981</v>
      </c>
      <c r="AF30" s="258">
        <f t="shared" si="8"/>
        <v>343.38100612670235</v>
      </c>
      <c r="AG30" s="258">
        <f t="shared" si="8"/>
        <v>340.00889693549863</v>
      </c>
      <c r="AH30" s="258">
        <f t="shared" si="8"/>
        <v>338.27612087608088</v>
      </c>
      <c r="AI30" s="258">
        <f t="shared" si="8"/>
        <v>333.71568003843061</v>
      </c>
      <c r="AJ30" s="258">
        <f t="shared" si="8"/>
        <v>327.67311631984251</v>
      </c>
      <c r="AK30" s="258">
        <f t="shared" si="8"/>
        <v>321.02812010476163</v>
      </c>
      <c r="AL30" s="258">
        <f t="shared" si="8"/>
        <v>315.68918197094871</v>
      </c>
      <c r="AM30" s="258">
        <f t="shared" si="8"/>
        <v>313.07905561917568</v>
      </c>
      <c r="AN30" s="258">
        <f t="shared" si="8"/>
        <v>309.46851924041545</v>
      </c>
      <c r="AO30" s="258">
        <f t="shared" si="8"/>
        <v>304.32486344838355</v>
      </c>
      <c r="AP30" s="258">
        <f t="shared" si="8"/>
        <v>299.73666535710777</v>
      </c>
      <c r="AQ30" s="258">
        <f t="shared" si="8"/>
        <v>295.15188657454837</v>
      </c>
      <c r="AR30" s="258">
        <f t="shared" si="8"/>
        <v>291.73197813958814</v>
      </c>
      <c r="AS30" s="258">
        <f t="shared" si="8"/>
        <v>287.4685231971157</v>
      </c>
      <c r="AT30" s="258">
        <f t="shared" si="8"/>
        <v>282.09385314387822</v>
      </c>
      <c r="AU30" s="258">
        <f t="shared" si="8"/>
        <v>273.90460629786838</v>
      </c>
      <c r="AV30" s="258">
        <f t="shared" si="8"/>
        <v>268.3596700973543</v>
      </c>
      <c r="AW30" s="258">
        <f t="shared" si="8"/>
        <v>261.05901928464777</v>
      </c>
      <c r="AX30" s="258">
        <f t="shared" si="8"/>
        <v>249.69932533577958</v>
      </c>
      <c r="AY30" s="258">
        <f t="shared" si="8"/>
        <v>245.40607491892473</v>
      </c>
      <c r="AZ30" s="258">
        <f t="shared" si="8"/>
        <v>214.46922598481189</v>
      </c>
      <c r="BA30" s="258">
        <f t="shared" si="8"/>
        <v>201.79623916357656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534.25036097472946</v>
      </c>
      <c r="D45" s="261">
        <f t="shared" si="11"/>
        <v>558.01219999999989</v>
      </c>
      <c r="E45" s="261">
        <f t="shared" si="11"/>
        <v>525.84924999999998</v>
      </c>
      <c r="F45" s="261">
        <f t="shared" si="11"/>
        <v>532.00141999999994</v>
      </c>
      <c r="G45" s="261">
        <f t="shared" si="11"/>
        <v>476.1299600000001</v>
      </c>
      <c r="H45" s="261">
        <f t="shared" si="11"/>
        <v>488.02073387117059</v>
      </c>
      <c r="I45" s="261">
        <f t="shared" si="11"/>
        <v>662.82459999999992</v>
      </c>
      <c r="J45" s="261">
        <f t="shared" si="11"/>
        <v>619.65232000000015</v>
      </c>
      <c r="K45" s="261">
        <f t="shared" si="11"/>
        <v>720.68404999999984</v>
      </c>
      <c r="L45" s="261">
        <f t="shared" si="11"/>
        <v>616.88646999999992</v>
      </c>
      <c r="M45" s="261">
        <f t="shared" si="11"/>
        <v>862.42428369454751</v>
      </c>
      <c r="N45" s="261">
        <f t="shared" si="11"/>
        <v>906.51570220456608</v>
      </c>
      <c r="O45" s="261">
        <f t="shared" si="11"/>
        <v>767.05347835178452</v>
      </c>
      <c r="P45" s="261">
        <f t="shared" si="11"/>
        <v>756.18613424378134</v>
      </c>
      <c r="Q45" s="261">
        <f t="shared" si="11"/>
        <v>624.1991271111583</v>
      </c>
      <c r="R45" s="261">
        <f t="shared" si="11"/>
        <v>447.88351384398385</v>
      </c>
      <c r="S45" s="261">
        <f t="shared" si="11"/>
        <v>391.70899268330351</v>
      </c>
      <c r="T45" s="261">
        <f t="shared" si="11"/>
        <v>392.73581995975684</v>
      </c>
      <c r="U45" s="261">
        <f t="shared" si="11"/>
        <v>366.35973163714431</v>
      </c>
      <c r="V45" s="261">
        <f t="shared" si="11"/>
        <v>362.76375257068855</v>
      </c>
      <c r="W45" s="261">
        <f t="shared" si="11"/>
        <v>358.49748043641745</v>
      </c>
      <c r="X45" s="261">
        <f t="shared" si="11"/>
        <v>357.49063742922289</v>
      </c>
      <c r="Y45" s="261">
        <f t="shared" si="11"/>
        <v>353.05678313616039</v>
      </c>
      <c r="Z45" s="261">
        <f t="shared" si="11"/>
        <v>347.36706178759403</v>
      </c>
      <c r="AA45" s="261">
        <f t="shared" si="11"/>
        <v>344.62665546899143</v>
      </c>
      <c r="AB45" s="261">
        <f t="shared" si="11"/>
        <v>343.45668614178504</v>
      </c>
      <c r="AC45" s="261">
        <f t="shared" si="11"/>
        <v>343.84945001399706</v>
      </c>
      <c r="AD45" s="261">
        <f t="shared" si="11"/>
        <v>344.23832211368784</v>
      </c>
      <c r="AE45" s="261">
        <f t="shared" si="11"/>
        <v>344.81877756813981</v>
      </c>
      <c r="AF45" s="261">
        <f t="shared" si="11"/>
        <v>343.38100612670235</v>
      </c>
      <c r="AG45" s="261">
        <f t="shared" si="11"/>
        <v>340.00889693549863</v>
      </c>
      <c r="AH45" s="261">
        <f t="shared" si="11"/>
        <v>338.27612087608088</v>
      </c>
      <c r="AI45" s="261">
        <f t="shared" si="11"/>
        <v>333.71568003843061</v>
      </c>
      <c r="AJ45" s="261">
        <f t="shared" si="11"/>
        <v>327.67311631984251</v>
      </c>
      <c r="AK45" s="261">
        <f t="shared" si="11"/>
        <v>321.02812010476163</v>
      </c>
      <c r="AL45" s="261">
        <f t="shared" si="11"/>
        <v>315.68918197094871</v>
      </c>
      <c r="AM45" s="261">
        <f t="shared" si="11"/>
        <v>313.07905561917568</v>
      </c>
      <c r="AN45" s="261">
        <f t="shared" si="11"/>
        <v>309.46851924041545</v>
      </c>
      <c r="AO45" s="261">
        <f t="shared" si="11"/>
        <v>304.32486344838355</v>
      </c>
      <c r="AP45" s="261">
        <f t="shared" si="11"/>
        <v>299.73666535710777</v>
      </c>
      <c r="AQ45" s="261">
        <f t="shared" si="11"/>
        <v>295.15188657454837</v>
      </c>
      <c r="AR45" s="261">
        <f t="shared" si="11"/>
        <v>291.73197813958814</v>
      </c>
      <c r="AS45" s="261">
        <f t="shared" si="11"/>
        <v>287.4685231971157</v>
      </c>
      <c r="AT45" s="261">
        <f t="shared" si="11"/>
        <v>282.09385314387822</v>
      </c>
      <c r="AU45" s="261">
        <f t="shared" si="11"/>
        <v>273.90460629786838</v>
      </c>
      <c r="AV45" s="261">
        <f t="shared" si="11"/>
        <v>268.3596700973543</v>
      </c>
      <c r="AW45" s="261">
        <f t="shared" si="11"/>
        <v>261.05901928464777</v>
      </c>
      <c r="AX45" s="261">
        <f t="shared" si="11"/>
        <v>249.69932533577958</v>
      </c>
      <c r="AY45" s="261">
        <f t="shared" si="11"/>
        <v>245.40607491892473</v>
      </c>
      <c r="AZ45" s="261">
        <f t="shared" si="11"/>
        <v>214.46922598481189</v>
      </c>
      <c r="BA45" s="261">
        <f t="shared" si="11"/>
        <v>201.79623916357656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0.9553835865099809</v>
      </c>
      <c r="I47" s="264">
        <f t="shared" si="11"/>
        <v>1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534.25036097472946</v>
      </c>
      <c r="D49" s="264">
        <f t="shared" si="12"/>
        <v>558.01219999999989</v>
      </c>
      <c r="E49" s="264">
        <f t="shared" si="12"/>
        <v>525.84924999999998</v>
      </c>
      <c r="F49" s="264">
        <f t="shared" si="12"/>
        <v>532.00141999999994</v>
      </c>
      <c r="G49" s="264">
        <f t="shared" si="12"/>
        <v>476.1299600000001</v>
      </c>
      <c r="H49" s="264">
        <f t="shared" si="12"/>
        <v>487.06535028466061</v>
      </c>
      <c r="I49" s="264">
        <f t="shared" si="12"/>
        <v>661.82459999999992</v>
      </c>
      <c r="J49" s="264">
        <f t="shared" si="12"/>
        <v>619.65232000000015</v>
      </c>
      <c r="K49" s="264">
        <f t="shared" si="12"/>
        <v>720.68404999999984</v>
      </c>
      <c r="L49" s="264">
        <f t="shared" si="12"/>
        <v>616.88646999999992</v>
      </c>
      <c r="M49" s="264">
        <f t="shared" si="12"/>
        <v>862.42428369454751</v>
      </c>
      <c r="N49" s="264">
        <f t="shared" si="12"/>
        <v>906.51570220456608</v>
      </c>
      <c r="O49" s="264">
        <f t="shared" si="12"/>
        <v>767.05347835178452</v>
      </c>
      <c r="P49" s="264">
        <f t="shared" si="12"/>
        <v>756.18613424378134</v>
      </c>
      <c r="Q49" s="264">
        <f t="shared" si="12"/>
        <v>624.1991271111583</v>
      </c>
      <c r="R49" s="264">
        <f t="shared" si="12"/>
        <v>447.88351384398385</v>
      </c>
      <c r="S49" s="264">
        <f t="shared" si="12"/>
        <v>391.70899268330351</v>
      </c>
      <c r="T49" s="264">
        <f t="shared" si="12"/>
        <v>392.73581995975684</v>
      </c>
      <c r="U49" s="264">
        <f t="shared" si="12"/>
        <v>366.35973163714431</v>
      </c>
      <c r="V49" s="264">
        <f t="shared" si="12"/>
        <v>362.76375257068855</v>
      </c>
      <c r="W49" s="264">
        <f t="shared" si="12"/>
        <v>358.49748043641745</v>
      </c>
      <c r="X49" s="264">
        <f t="shared" si="12"/>
        <v>357.49063742922289</v>
      </c>
      <c r="Y49" s="264">
        <f t="shared" si="12"/>
        <v>353.05678313616039</v>
      </c>
      <c r="Z49" s="264">
        <f t="shared" si="12"/>
        <v>347.36706178759403</v>
      </c>
      <c r="AA49" s="264">
        <f t="shared" si="12"/>
        <v>344.62665546899143</v>
      </c>
      <c r="AB49" s="264">
        <f t="shared" si="12"/>
        <v>343.45668614178504</v>
      </c>
      <c r="AC49" s="264">
        <f t="shared" si="12"/>
        <v>343.84945001399706</v>
      </c>
      <c r="AD49" s="264">
        <f t="shared" si="12"/>
        <v>344.23832211368784</v>
      </c>
      <c r="AE49" s="264">
        <f t="shared" si="12"/>
        <v>344.81877756813981</v>
      </c>
      <c r="AF49" s="264">
        <f t="shared" si="12"/>
        <v>343.38100612670235</v>
      </c>
      <c r="AG49" s="264">
        <f t="shared" si="12"/>
        <v>340.00889693549863</v>
      </c>
      <c r="AH49" s="264">
        <f t="shared" si="12"/>
        <v>338.27612087608088</v>
      </c>
      <c r="AI49" s="264">
        <f t="shared" si="12"/>
        <v>333.71568003843061</v>
      </c>
      <c r="AJ49" s="264">
        <f t="shared" si="12"/>
        <v>327.67311631984251</v>
      </c>
      <c r="AK49" s="264">
        <f t="shared" si="12"/>
        <v>321.02812010476163</v>
      </c>
      <c r="AL49" s="264">
        <f t="shared" si="12"/>
        <v>315.68918197094871</v>
      </c>
      <c r="AM49" s="264">
        <f t="shared" si="12"/>
        <v>313.07905561917568</v>
      </c>
      <c r="AN49" s="264">
        <f t="shared" si="12"/>
        <v>309.46851924041545</v>
      </c>
      <c r="AO49" s="264">
        <f t="shared" si="12"/>
        <v>304.32486344838355</v>
      </c>
      <c r="AP49" s="264">
        <f t="shared" si="12"/>
        <v>299.73666535710777</v>
      </c>
      <c r="AQ49" s="264">
        <f t="shared" si="12"/>
        <v>295.15188657454837</v>
      </c>
      <c r="AR49" s="264">
        <f t="shared" si="12"/>
        <v>291.73197813958814</v>
      </c>
      <c r="AS49" s="264">
        <f t="shared" si="12"/>
        <v>287.4685231971157</v>
      </c>
      <c r="AT49" s="264">
        <f t="shared" si="12"/>
        <v>282.09385314387822</v>
      </c>
      <c r="AU49" s="264">
        <f t="shared" si="12"/>
        <v>273.90460629786838</v>
      </c>
      <c r="AV49" s="264">
        <f t="shared" si="12"/>
        <v>268.3596700973543</v>
      </c>
      <c r="AW49" s="264">
        <f t="shared" si="12"/>
        <v>261.05901928464777</v>
      </c>
      <c r="AX49" s="264">
        <f t="shared" si="12"/>
        <v>249.69932533577958</v>
      </c>
      <c r="AY49" s="264">
        <f t="shared" si="12"/>
        <v>245.40607491892473</v>
      </c>
      <c r="AZ49" s="264">
        <f t="shared" si="12"/>
        <v>214.46922598481189</v>
      </c>
      <c r="BA49" s="264">
        <f t="shared" si="12"/>
        <v>201.79623916357656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50.253184083279912</v>
      </c>
      <c r="D52" s="255">
        <f t="shared" si="12"/>
        <v>50.500620000000012</v>
      </c>
      <c r="E52" s="255">
        <f t="shared" si="12"/>
        <v>49.700080000000007</v>
      </c>
      <c r="F52" s="255">
        <f t="shared" si="12"/>
        <v>0.29999999999999982</v>
      </c>
      <c r="G52" s="255">
        <f t="shared" si="12"/>
        <v>0.89997999999999978</v>
      </c>
      <c r="H52" s="255">
        <f t="shared" si="12"/>
        <v>1.2419548332866661</v>
      </c>
      <c r="I52" s="255">
        <f t="shared" si="12"/>
        <v>1.09999</v>
      </c>
      <c r="J52" s="255">
        <f t="shared" si="12"/>
        <v>1.1000000000000005</v>
      </c>
      <c r="K52" s="255">
        <f t="shared" si="12"/>
        <v>0</v>
      </c>
      <c r="L52" s="255">
        <f t="shared" si="12"/>
        <v>0</v>
      </c>
      <c r="M52" s="255">
        <f t="shared" si="12"/>
        <v>0</v>
      </c>
      <c r="N52" s="255">
        <f t="shared" si="12"/>
        <v>0</v>
      </c>
      <c r="O52" s="255">
        <f t="shared" si="12"/>
        <v>0</v>
      </c>
      <c r="P52" s="255">
        <f t="shared" si="12"/>
        <v>0</v>
      </c>
      <c r="Q52" s="255">
        <f t="shared" si="12"/>
        <v>0</v>
      </c>
      <c r="R52" s="255">
        <f t="shared" si="12"/>
        <v>0</v>
      </c>
      <c r="S52" s="255">
        <f t="shared" si="12"/>
        <v>0</v>
      </c>
      <c r="T52" s="255">
        <f t="shared" si="12"/>
        <v>0</v>
      </c>
      <c r="U52" s="255">
        <f t="shared" si="12"/>
        <v>0</v>
      </c>
      <c r="V52" s="255">
        <f t="shared" si="12"/>
        <v>0</v>
      </c>
      <c r="W52" s="255">
        <f t="shared" si="12"/>
        <v>0</v>
      </c>
      <c r="X52" s="255">
        <f t="shared" si="12"/>
        <v>0</v>
      </c>
      <c r="Y52" s="255">
        <f t="shared" si="12"/>
        <v>0</v>
      </c>
      <c r="Z52" s="255">
        <f t="shared" si="12"/>
        <v>0</v>
      </c>
      <c r="AA52" s="255">
        <f t="shared" si="12"/>
        <v>0</v>
      </c>
      <c r="AB52" s="255">
        <f t="shared" si="12"/>
        <v>0</v>
      </c>
      <c r="AC52" s="255">
        <f t="shared" si="12"/>
        <v>0</v>
      </c>
      <c r="AD52" s="255">
        <f t="shared" si="12"/>
        <v>0</v>
      </c>
      <c r="AE52" s="255">
        <f t="shared" si="12"/>
        <v>0</v>
      </c>
      <c r="AF52" s="255">
        <f t="shared" si="12"/>
        <v>0</v>
      </c>
      <c r="AG52" s="255">
        <f t="shared" si="12"/>
        <v>0</v>
      </c>
      <c r="AH52" s="255">
        <f t="shared" si="12"/>
        <v>0</v>
      </c>
      <c r="AI52" s="255">
        <f t="shared" si="12"/>
        <v>0</v>
      </c>
      <c r="AJ52" s="255">
        <f t="shared" si="12"/>
        <v>0</v>
      </c>
      <c r="AK52" s="255">
        <f t="shared" si="12"/>
        <v>0</v>
      </c>
      <c r="AL52" s="255">
        <f t="shared" si="12"/>
        <v>0</v>
      </c>
      <c r="AM52" s="255">
        <f t="shared" si="12"/>
        <v>0</v>
      </c>
      <c r="AN52" s="255">
        <f t="shared" si="12"/>
        <v>0</v>
      </c>
      <c r="AO52" s="255">
        <f t="shared" si="12"/>
        <v>0</v>
      </c>
      <c r="AP52" s="255">
        <f t="shared" si="12"/>
        <v>0</v>
      </c>
      <c r="AQ52" s="255">
        <f t="shared" si="12"/>
        <v>0</v>
      </c>
      <c r="AR52" s="255">
        <f t="shared" si="12"/>
        <v>0</v>
      </c>
      <c r="AS52" s="255">
        <f t="shared" si="12"/>
        <v>0</v>
      </c>
      <c r="AT52" s="255">
        <f t="shared" si="12"/>
        <v>0</v>
      </c>
      <c r="AU52" s="255">
        <f t="shared" si="12"/>
        <v>0</v>
      </c>
      <c r="AV52" s="255">
        <f t="shared" si="12"/>
        <v>0</v>
      </c>
      <c r="AW52" s="255">
        <f t="shared" si="12"/>
        <v>0</v>
      </c>
      <c r="AX52" s="255">
        <f t="shared" si="12"/>
        <v>0</v>
      </c>
      <c r="AY52" s="255">
        <f t="shared" si="12"/>
        <v>0</v>
      </c>
      <c r="AZ52" s="255">
        <f t="shared" si="12"/>
        <v>0</v>
      </c>
      <c r="BA52" s="255">
        <f t="shared" si="12"/>
        <v>0</v>
      </c>
    </row>
    <row r="53" spans="1:53" x14ac:dyDescent="0.25">
      <c r="A53" s="256" t="s">
        <v>2061</v>
      </c>
      <c r="B53" s="257" t="s">
        <v>2724</v>
      </c>
      <c r="C53" s="258">
        <f t="shared" si="12"/>
        <v>50.253184083279912</v>
      </c>
      <c r="D53" s="258">
        <f t="shared" si="12"/>
        <v>50.500620000000012</v>
      </c>
      <c r="E53" s="258">
        <f t="shared" si="12"/>
        <v>49.700080000000007</v>
      </c>
      <c r="F53" s="258">
        <f t="shared" si="12"/>
        <v>0.29999999999999982</v>
      </c>
      <c r="G53" s="258">
        <f t="shared" si="12"/>
        <v>0.89997999999999978</v>
      </c>
      <c r="H53" s="258">
        <f t="shared" si="12"/>
        <v>1.2419548332866661</v>
      </c>
      <c r="I53" s="258">
        <f t="shared" si="12"/>
        <v>1.09999</v>
      </c>
      <c r="J53" s="258">
        <f t="shared" si="12"/>
        <v>1.1000000000000005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0</v>
      </c>
      <c r="D54" s="258">
        <f t="shared" si="13"/>
        <v>0</v>
      </c>
      <c r="E54" s="258">
        <f t="shared" si="13"/>
        <v>0</v>
      </c>
      <c r="F54" s="258">
        <f t="shared" si="13"/>
        <v>0</v>
      </c>
      <c r="G54" s="258">
        <f t="shared" si="13"/>
        <v>0</v>
      </c>
      <c r="H54" s="258">
        <f t="shared" si="13"/>
        <v>0</v>
      </c>
      <c r="I54" s="258">
        <f t="shared" si="13"/>
        <v>0</v>
      </c>
      <c r="J54" s="258">
        <f t="shared" si="13"/>
        <v>0</v>
      </c>
      <c r="K54" s="258">
        <f t="shared" si="13"/>
        <v>0</v>
      </c>
      <c r="L54" s="258">
        <f t="shared" si="13"/>
        <v>0</v>
      </c>
      <c r="M54" s="258">
        <f t="shared" si="13"/>
        <v>0</v>
      </c>
      <c r="N54" s="258">
        <f t="shared" si="13"/>
        <v>0</v>
      </c>
      <c r="O54" s="258">
        <f t="shared" si="13"/>
        <v>0</v>
      </c>
      <c r="P54" s="258">
        <f t="shared" si="13"/>
        <v>0</v>
      </c>
      <c r="Q54" s="258">
        <f t="shared" si="13"/>
        <v>0</v>
      </c>
      <c r="R54" s="258">
        <f t="shared" si="13"/>
        <v>0</v>
      </c>
      <c r="S54" s="258">
        <f t="shared" si="13"/>
        <v>0</v>
      </c>
      <c r="T54" s="258">
        <f t="shared" si="13"/>
        <v>0</v>
      </c>
      <c r="U54" s="258">
        <f t="shared" si="13"/>
        <v>0</v>
      </c>
      <c r="V54" s="258">
        <f t="shared" si="13"/>
        <v>0</v>
      </c>
      <c r="W54" s="258">
        <f t="shared" si="13"/>
        <v>0</v>
      </c>
      <c r="X54" s="258">
        <f t="shared" si="13"/>
        <v>0</v>
      </c>
      <c r="Y54" s="258">
        <f t="shared" si="13"/>
        <v>0</v>
      </c>
      <c r="Z54" s="258">
        <f t="shared" si="13"/>
        <v>0</v>
      </c>
      <c r="AA54" s="258">
        <f t="shared" si="13"/>
        <v>0</v>
      </c>
      <c r="AB54" s="258">
        <f t="shared" si="13"/>
        <v>0</v>
      </c>
      <c r="AC54" s="258">
        <f t="shared" si="13"/>
        <v>0</v>
      </c>
      <c r="AD54" s="258">
        <f t="shared" si="13"/>
        <v>0</v>
      </c>
      <c r="AE54" s="258">
        <f t="shared" si="13"/>
        <v>0</v>
      </c>
      <c r="AF54" s="258">
        <f t="shared" si="13"/>
        <v>0</v>
      </c>
      <c r="AG54" s="258">
        <f t="shared" si="13"/>
        <v>0</v>
      </c>
      <c r="AH54" s="258">
        <f t="shared" si="13"/>
        <v>0</v>
      </c>
      <c r="AI54" s="258">
        <f t="shared" si="13"/>
        <v>0</v>
      </c>
      <c r="AJ54" s="258">
        <f t="shared" si="13"/>
        <v>0</v>
      </c>
      <c r="AK54" s="258">
        <f t="shared" si="13"/>
        <v>0</v>
      </c>
      <c r="AL54" s="258">
        <f t="shared" si="13"/>
        <v>0</v>
      </c>
      <c r="AM54" s="258">
        <f t="shared" si="13"/>
        <v>0</v>
      </c>
      <c r="AN54" s="258">
        <f t="shared" si="13"/>
        <v>0</v>
      </c>
      <c r="AO54" s="258">
        <f t="shared" si="13"/>
        <v>0</v>
      </c>
      <c r="AP54" s="258">
        <f t="shared" si="13"/>
        <v>0</v>
      </c>
      <c r="AQ54" s="258">
        <f t="shared" si="13"/>
        <v>0</v>
      </c>
      <c r="AR54" s="258">
        <f t="shared" si="13"/>
        <v>0</v>
      </c>
      <c r="AS54" s="258">
        <f t="shared" si="13"/>
        <v>0</v>
      </c>
      <c r="AT54" s="258">
        <f t="shared" si="13"/>
        <v>0</v>
      </c>
      <c r="AU54" s="258">
        <f t="shared" si="13"/>
        <v>0</v>
      </c>
      <c r="AV54" s="258">
        <f t="shared" si="13"/>
        <v>0</v>
      </c>
      <c r="AW54" s="258">
        <f t="shared" si="13"/>
        <v>0</v>
      </c>
      <c r="AX54" s="258">
        <f t="shared" si="13"/>
        <v>0</v>
      </c>
      <c r="AY54" s="258">
        <f t="shared" si="13"/>
        <v>0</v>
      </c>
      <c r="AZ54" s="258">
        <f t="shared" si="13"/>
        <v>0</v>
      </c>
      <c r="BA54" s="258">
        <f t="shared" si="13"/>
        <v>0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2802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5861.4941449698954</v>
      </c>
      <c r="D90" s="283">
        <v>5104.4136999999982</v>
      </c>
      <c r="E90" s="283">
        <v>4138.3997199999994</v>
      </c>
      <c r="F90" s="283">
        <v>4083.9973800000039</v>
      </c>
      <c r="G90" s="283">
        <v>3939.9024499999869</v>
      </c>
      <c r="H90" s="283">
        <v>4110.8012340292189</v>
      </c>
      <c r="I90" s="283">
        <v>4348.8972299999923</v>
      </c>
      <c r="J90" s="283">
        <v>4421.3971600000077</v>
      </c>
      <c r="K90" s="283">
        <v>4355.2943600000071</v>
      </c>
      <c r="L90" s="283">
        <v>3681.9102099999973</v>
      </c>
      <c r="M90" s="283">
        <v>3954.8342338344578</v>
      </c>
      <c r="N90" s="283">
        <v>3835.3157532812279</v>
      </c>
      <c r="O90" s="283">
        <v>3590.1636968548528</v>
      </c>
      <c r="P90" s="283">
        <v>3824.0422333962456</v>
      </c>
      <c r="Q90" s="283">
        <v>3605.5705999617635</v>
      </c>
      <c r="R90" s="283">
        <v>2704.2129074515342</v>
      </c>
      <c r="S90" s="283">
        <v>1891.4868595135295</v>
      </c>
      <c r="T90" s="283">
        <v>1814.1152899139131</v>
      </c>
      <c r="U90" s="283">
        <v>1686.2417176320705</v>
      </c>
      <c r="V90" s="283">
        <v>1665.652164356334</v>
      </c>
      <c r="W90" s="283">
        <v>1651.4251450604172</v>
      </c>
      <c r="X90" s="283">
        <v>1653.4613968419337</v>
      </c>
      <c r="Y90" s="283">
        <v>1650.4450619846641</v>
      </c>
      <c r="Z90" s="283">
        <v>1636.2286138556358</v>
      </c>
      <c r="AA90" s="283">
        <v>1641.3705287982946</v>
      </c>
      <c r="AB90" s="283">
        <v>1658.7475667273395</v>
      </c>
      <c r="AC90" s="283">
        <v>1688.9635406904099</v>
      </c>
      <c r="AD90" s="283">
        <v>1722.4832974227284</v>
      </c>
      <c r="AE90" s="283">
        <v>1756.7282317679371</v>
      </c>
      <c r="AF90" s="283">
        <v>1781.7776665820381</v>
      </c>
      <c r="AG90" s="283">
        <v>1792.7493960476618</v>
      </c>
      <c r="AH90" s="283">
        <v>1810.3021692025168</v>
      </c>
      <c r="AI90" s="283">
        <v>1821.003018589354</v>
      </c>
      <c r="AJ90" s="283">
        <v>1803.2717983947175</v>
      </c>
      <c r="AK90" s="283">
        <v>1783.5243190235085</v>
      </c>
      <c r="AL90" s="283">
        <v>1762.1398063345591</v>
      </c>
      <c r="AM90" s="283">
        <v>1752.0943865773727</v>
      </c>
      <c r="AN90" s="283">
        <v>1738.198515018554</v>
      </c>
      <c r="AO90" s="283">
        <v>1712.5577661842456</v>
      </c>
      <c r="AP90" s="283">
        <v>1688.0037674694127</v>
      </c>
      <c r="AQ90" s="283">
        <v>1664.3749583835961</v>
      </c>
      <c r="AR90" s="283">
        <v>1645.8211896692337</v>
      </c>
      <c r="AS90" s="283">
        <v>1624.4038207508427</v>
      </c>
      <c r="AT90" s="283">
        <v>1595.3068953347668</v>
      </c>
      <c r="AU90" s="283">
        <v>1554.1742681608594</v>
      </c>
      <c r="AV90" s="283">
        <v>1523.8023154087966</v>
      </c>
      <c r="AW90" s="283">
        <v>1488.1698562551787</v>
      </c>
      <c r="AX90" s="283">
        <v>1462.9251808720926</v>
      </c>
      <c r="AY90" s="283">
        <v>1460.3367356366598</v>
      </c>
      <c r="AZ90" s="283">
        <v>1424.9507879622649</v>
      </c>
      <c r="BA90" s="284">
        <v>1385.628577663525</v>
      </c>
    </row>
    <row r="91" spans="1:53" x14ac:dyDescent="0.25">
      <c r="A91" s="253" t="s">
        <v>2629</v>
      </c>
      <c r="B91" s="254" t="s">
        <v>2630</v>
      </c>
      <c r="C91" s="255">
        <v>5827.291425274072</v>
      </c>
      <c r="D91" s="285">
        <v>5099.4135799999976</v>
      </c>
      <c r="E91" s="285">
        <v>4129.6999999999989</v>
      </c>
      <c r="F91" s="285">
        <v>4076.6974000000041</v>
      </c>
      <c r="G91" s="285">
        <v>3936.9024499999869</v>
      </c>
      <c r="H91" s="285">
        <v>4106.8602752330953</v>
      </c>
      <c r="I91" s="285">
        <v>4344.5972299999921</v>
      </c>
      <c r="J91" s="285">
        <v>4415.3971600000077</v>
      </c>
      <c r="K91" s="285">
        <v>4349.9943600000079</v>
      </c>
      <c r="L91" s="285">
        <v>3654.7102099999979</v>
      </c>
      <c r="M91" s="285">
        <v>3934.484570555087</v>
      </c>
      <c r="N91" s="285">
        <v>3830.6821438807747</v>
      </c>
      <c r="O91" s="285">
        <v>3585.8405870297211</v>
      </c>
      <c r="P91" s="285">
        <v>3819.3608483806306</v>
      </c>
      <c r="Q91" s="285">
        <v>3594.7270174244327</v>
      </c>
      <c r="R91" s="285">
        <v>2671.68243049585</v>
      </c>
      <c r="S91" s="285">
        <v>1868.7331149670722</v>
      </c>
      <c r="T91" s="285">
        <v>1792.2922908923179</v>
      </c>
      <c r="U91" s="285">
        <v>1665.9569807365431</v>
      </c>
      <c r="V91" s="285">
        <v>1645.6151106171578</v>
      </c>
      <c r="W91" s="285">
        <v>1631.5592360273695</v>
      </c>
      <c r="X91" s="285">
        <v>1633.5709926067987</v>
      </c>
      <c r="Y91" s="285">
        <v>1630.5909429145381</v>
      </c>
      <c r="Z91" s="285">
        <v>1616.5455123252079</v>
      </c>
      <c r="AA91" s="285">
        <v>1621.6255723210579</v>
      </c>
      <c r="AB91" s="285">
        <v>1638.7935722226787</v>
      </c>
      <c r="AC91" s="285">
        <v>1668.6460614756543</v>
      </c>
      <c r="AD91" s="285">
        <v>1701.7625904625036</v>
      </c>
      <c r="AE91" s="285">
        <v>1735.5955734985175</v>
      </c>
      <c r="AF91" s="285">
        <v>1760.343674767568</v>
      </c>
      <c r="AG91" s="285">
        <v>1771.1834192139786</v>
      </c>
      <c r="AH91" s="285">
        <v>1788.5250403249067</v>
      </c>
      <c r="AI91" s="285">
        <v>1799.097163259243</v>
      </c>
      <c r="AJ91" s="285">
        <v>1781.5792417469506</v>
      </c>
      <c r="AK91" s="285">
        <v>1762.069315758039</v>
      </c>
      <c r="AL91" s="285">
        <v>1740.9420492331471</v>
      </c>
      <c r="AM91" s="285">
        <v>1731.0174714019131</v>
      </c>
      <c r="AN91" s="285">
        <v>1717.2887609894217</v>
      </c>
      <c r="AO91" s="285">
        <v>1691.9564589444851</v>
      </c>
      <c r="AP91" s="285">
        <v>1667.6978338990709</v>
      </c>
      <c r="AQ91" s="285">
        <v>1644.3532688634687</v>
      </c>
      <c r="AR91" s="285">
        <v>1626.0226937238208</v>
      </c>
      <c r="AS91" s="285">
        <v>1604.862966215295</v>
      </c>
      <c r="AT91" s="285">
        <v>1576.1160638536617</v>
      </c>
      <c r="AU91" s="285">
        <v>1535.4782438662446</v>
      </c>
      <c r="AV91" s="285">
        <v>1505.4716521796429</v>
      </c>
      <c r="AW91" s="285">
        <v>1470.2678356407307</v>
      </c>
      <c r="AX91" s="285">
        <v>1445.3268424597898</v>
      </c>
      <c r="AY91" s="285">
        <v>1442.7695350677752</v>
      </c>
      <c r="AZ91" s="285">
        <v>1407.8092645847748</v>
      </c>
      <c r="BA91" s="286">
        <v>1368.9600829637864</v>
      </c>
    </row>
    <row r="92" spans="1:53" x14ac:dyDescent="0.25">
      <c r="A92" s="256" t="s">
        <v>2631</v>
      </c>
      <c r="B92" s="257" t="s">
        <v>2632</v>
      </c>
      <c r="C92" s="258">
        <v>5827.291425274072</v>
      </c>
      <c r="D92" s="287">
        <v>5099.4135799999976</v>
      </c>
      <c r="E92" s="287">
        <v>4129.6999999999989</v>
      </c>
      <c r="F92" s="287">
        <v>4076.6974000000041</v>
      </c>
      <c r="G92" s="287">
        <v>3936.9024499999869</v>
      </c>
      <c r="H92" s="287">
        <v>4106.8602752330953</v>
      </c>
      <c r="I92" s="287">
        <v>4344.5972299999921</v>
      </c>
      <c r="J92" s="287">
        <v>4415.3971600000077</v>
      </c>
      <c r="K92" s="287">
        <v>4349.9943600000079</v>
      </c>
      <c r="L92" s="287">
        <v>3654.7102099999979</v>
      </c>
      <c r="M92" s="287">
        <v>3934.484570555087</v>
      </c>
      <c r="N92" s="287">
        <v>3830.6821438807747</v>
      </c>
      <c r="O92" s="287">
        <v>3585.8405870297211</v>
      </c>
      <c r="P92" s="287">
        <v>3819.3608483806306</v>
      </c>
      <c r="Q92" s="287">
        <v>3594.7270174244327</v>
      </c>
      <c r="R92" s="287">
        <v>2671.68243049585</v>
      </c>
      <c r="S92" s="287">
        <v>1868.7331149670722</v>
      </c>
      <c r="T92" s="287">
        <v>1792.2922908923179</v>
      </c>
      <c r="U92" s="287">
        <v>1665.9569807365431</v>
      </c>
      <c r="V92" s="287">
        <v>1645.6151106171578</v>
      </c>
      <c r="W92" s="287">
        <v>1631.5592360273695</v>
      </c>
      <c r="X92" s="287">
        <v>1633.5709926067987</v>
      </c>
      <c r="Y92" s="287">
        <v>1630.5909429145381</v>
      </c>
      <c r="Z92" s="287">
        <v>1616.5455123252079</v>
      </c>
      <c r="AA92" s="287">
        <v>1621.6255723210579</v>
      </c>
      <c r="AB92" s="287">
        <v>1638.7935722226787</v>
      </c>
      <c r="AC92" s="287">
        <v>1668.6460614756543</v>
      </c>
      <c r="AD92" s="287">
        <v>1701.7625904625036</v>
      </c>
      <c r="AE92" s="287">
        <v>1735.5955734985175</v>
      </c>
      <c r="AF92" s="287">
        <v>1760.343674767568</v>
      </c>
      <c r="AG92" s="287">
        <v>1771.1834192139786</v>
      </c>
      <c r="AH92" s="287">
        <v>1788.5250403249067</v>
      </c>
      <c r="AI92" s="287">
        <v>1799.097163259243</v>
      </c>
      <c r="AJ92" s="287">
        <v>1781.5792417469506</v>
      </c>
      <c r="AK92" s="287">
        <v>1762.069315758039</v>
      </c>
      <c r="AL92" s="287">
        <v>1740.9420492331471</v>
      </c>
      <c r="AM92" s="287">
        <v>1731.0174714019131</v>
      </c>
      <c r="AN92" s="287">
        <v>1717.2887609894217</v>
      </c>
      <c r="AO92" s="287">
        <v>1691.9564589444851</v>
      </c>
      <c r="AP92" s="287">
        <v>1667.6978338990709</v>
      </c>
      <c r="AQ92" s="287">
        <v>1644.3532688634687</v>
      </c>
      <c r="AR92" s="287">
        <v>1626.0226937238208</v>
      </c>
      <c r="AS92" s="287">
        <v>1604.862966215295</v>
      </c>
      <c r="AT92" s="287">
        <v>1576.1160638536617</v>
      </c>
      <c r="AU92" s="287">
        <v>1535.4782438662446</v>
      </c>
      <c r="AV92" s="287">
        <v>1505.4716521796429</v>
      </c>
      <c r="AW92" s="287">
        <v>1470.2678356407307</v>
      </c>
      <c r="AX92" s="287">
        <v>1445.3268424597898</v>
      </c>
      <c r="AY92" s="287">
        <v>1442.7695350677752</v>
      </c>
      <c r="AZ92" s="287">
        <v>1407.8092645847748</v>
      </c>
      <c r="BA92" s="288">
        <v>1368.9600829637864</v>
      </c>
    </row>
    <row r="93" spans="1:53" x14ac:dyDescent="0.25">
      <c r="A93" s="259" t="s">
        <v>2633</v>
      </c>
      <c r="B93" s="260" t="s">
        <v>2634</v>
      </c>
      <c r="C93" s="261">
        <v>5817.7614725380181</v>
      </c>
      <c r="D93" s="289">
        <v>5093.3134399999981</v>
      </c>
      <c r="E93" s="289">
        <v>4129.6999999999989</v>
      </c>
      <c r="F93" s="289">
        <v>4076.6974000000041</v>
      </c>
      <c r="G93" s="289">
        <v>3936.9024499999869</v>
      </c>
      <c r="H93" s="289">
        <v>4106.8602752330953</v>
      </c>
      <c r="I93" s="289">
        <v>4344.5972299999921</v>
      </c>
      <c r="J93" s="289">
        <v>4415.3971600000077</v>
      </c>
      <c r="K93" s="289">
        <v>4349.9943600000079</v>
      </c>
      <c r="L93" s="289">
        <v>3654.7102099999979</v>
      </c>
      <c r="M93" s="289">
        <v>3934.484570555087</v>
      </c>
      <c r="N93" s="289">
        <v>3830.6821438807747</v>
      </c>
      <c r="O93" s="289">
        <v>3585.8405870297211</v>
      </c>
      <c r="P93" s="289">
        <v>3819.3608483806306</v>
      </c>
      <c r="Q93" s="289">
        <v>3594.7270174244327</v>
      </c>
      <c r="R93" s="289">
        <v>2671.68243049585</v>
      </c>
      <c r="S93" s="289">
        <v>1868.7331149670722</v>
      </c>
      <c r="T93" s="289">
        <v>1792.2922908923179</v>
      </c>
      <c r="U93" s="289">
        <v>1665.9569807365431</v>
      </c>
      <c r="V93" s="289">
        <v>1645.6151106171578</v>
      </c>
      <c r="W93" s="289">
        <v>1631.5592360273695</v>
      </c>
      <c r="X93" s="289">
        <v>1633.5709926067987</v>
      </c>
      <c r="Y93" s="289">
        <v>1630.5909429145381</v>
      </c>
      <c r="Z93" s="289">
        <v>1616.5455123252079</v>
      </c>
      <c r="AA93" s="289">
        <v>1621.6255723210579</v>
      </c>
      <c r="AB93" s="289">
        <v>1638.7935722226787</v>
      </c>
      <c r="AC93" s="289">
        <v>1668.6460614756543</v>
      </c>
      <c r="AD93" s="289">
        <v>1701.7625904625036</v>
      </c>
      <c r="AE93" s="289">
        <v>1735.5955734985175</v>
      </c>
      <c r="AF93" s="289">
        <v>1760.343674767568</v>
      </c>
      <c r="AG93" s="289">
        <v>1771.1834192139786</v>
      </c>
      <c r="AH93" s="289">
        <v>1788.5250403249067</v>
      </c>
      <c r="AI93" s="289">
        <v>1799.097163259243</v>
      </c>
      <c r="AJ93" s="289">
        <v>1781.5792417469506</v>
      </c>
      <c r="AK93" s="289">
        <v>1762.069315758039</v>
      </c>
      <c r="AL93" s="289">
        <v>1740.9420492331471</v>
      </c>
      <c r="AM93" s="289">
        <v>1731.0174714019131</v>
      </c>
      <c r="AN93" s="289">
        <v>1717.2887609894217</v>
      </c>
      <c r="AO93" s="289">
        <v>1691.9564589444851</v>
      </c>
      <c r="AP93" s="289">
        <v>1667.6978338990709</v>
      </c>
      <c r="AQ93" s="289">
        <v>1644.3532688634687</v>
      </c>
      <c r="AR93" s="289">
        <v>1626.0226937238208</v>
      </c>
      <c r="AS93" s="289">
        <v>1604.862966215295</v>
      </c>
      <c r="AT93" s="289">
        <v>1576.1160638536617</v>
      </c>
      <c r="AU93" s="289">
        <v>1535.4782438662446</v>
      </c>
      <c r="AV93" s="289">
        <v>1505.4716521796429</v>
      </c>
      <c r="AW93" s="289">
        <v>1470.2678356407307</v>
      </c>
      <c r="AX93" s="289">
        <v>1445.3268424597898</v>
      </c>
      <c r="AY93" s="289">
        <v>1442.7695350677752</v>
      </c>
      <c r="AZ93" s="289">
        <v>1407.8092645847748</v>
      </c>
      <c r="BA93" s="290">
        <v>1368.9600829637864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5817.7614725380181</v>
      </c>
      <c r="D95" s="291">
        <v>5093.3134399999981</v>
      </c>
      <c r="E95" s="291">
        <v>4129.6999999999989</v>
      </c>
      <c r="F95" s="291">
        <v>4076.6974000000041</v>
      </c>
      <c r="G95" s="291">
        <v>3936.9024499999869</v>
      </c>
      <c r="H95" s="291">
        <v>4106.8602752330953</v>
      </c>
      <c r="I95" s="291">
        <v>4344.5972299999921</v>
      </c>
      <c r="J95" s="291">
        <v>4415.3971600000077</v>
      </c>
      <c r="K95" s="291">
        <v>4349.9943600000079</v>
      </c>
      <c r="L95" s="291">
        <v>3654.7102099999979</v>
      </c>
      <c r="M95" s="291">
        <v>3934.484570555087</v>
      </c>
      <c r="N95" s="291">
        <v>3830.6821438807747</v>
      </c>
      <c r="O95" s="291">
        <v>3585.8405870297211</v>
      </c>
      <c r="P95" s="291">
        <v>3819.3608483806306</v>
      </c>
      <c r="Q95" s="291">
        <v>3594.7270174244327</v>
      </c>
      <c r="R95" s="291">
        <v>2671.68243049585</v>
      </c>
      <c r="S95" s="291">
        <v>1868.7331149670722</v>
      </c>
      <c r="T95" s="291">
        <v>1792.2922908923179</v>
      </c>
      <c r="U95" s="291">
        <v>1665.9569807365431</v>
      </c>
      <c r="V95" s="291">
        <v>1645.6151106171578</v>
      </c>
      <c r="W95" s="291">
        <v>1631.5592360273695</v>
      </c>
      <c r="X95" s="291">
        <v>1633.5709926067987</v>
      </c>
      <c r="Y95" s="291">
        <v>1630.5909429145381</v>
      </c>
      <c r="Z95" s="291">
        <v>1616.5455123252079</v>
      </c>
      <c r="AA95" s="291">
        <v>1621.6255723210579</v>
      </c>
      <c r="AB95" s="291">
        <v>1638.7935722226787</v>
      </c>
      <c r="AC95" s="291">
        <v>1668.6460614756543</v>
      </c>
      <c r="AD95" s="291">
        <v>1701.7625904625036</v>
      </c>
      <c r="AE95" s="291">
        <v>1735.5955734985175</v>
      </c>
      <c r="AF95" s="291">
        <v>1760.343674767568</v>
      </c>
      <c r="AG95" s="291">
        <v>1771.1834192139786</v>
      </c>
      <c r="AH95" s="291">
        <v>1788.5250403249067</v>
      </c>
      <c r="AI95" s="291">
        <v>1799.097163259243</v>
      </c>
      <c r="AJ95" s="291">
        <v>1781.5792417469506</v>
      </c>
      <c r="AK95" s="291">
        <v>1762.069315758039</v>
      </c>
      <c r="AL95" s="291">
        <v>1740.9420492331471</v>
      </c>
      <c r="AM95" s="291">
        <v>1731.0174714019131</v>
      </c>
      <c r="AN95" s="291">
        <v>1717.2887609894217</v>
      </c>
      <c r="AO95" s="291">
        <v>1691.9564589444851</v>
      </c>
      <c r="AP95" s="291">
        <v>1667.6978338990709</v>
      </c>
      <c r="AQ95" s="291">
        <v>1644.3532688634687</v>
      </c>
      <c r="AR95" s="291">
        <v>1626.0226937238208</v>
      </c>
      <c r="AS95" s="291">
        <v>1604.862966215295</v>
      </c>
      <c r="AT95" s="291">
        <v>1576.1160638536617</v>
      </c>
      <c r="AU95" s="291">
        <v>1535.4782438662446</v>
      </c>
      <c r="AV95" s="291">
        <v>1505.4716521796429</v>
      </c>
      <c r="AW95" s="291">
        <v>1470.2678356407307</v>
      </c>
      <c r="AX95" s="291">
        <v>1445.3268424597898</v>
      </c>
      <c r="AY95" s="291">
        <v>1442.7695350677752</v>
      </c>
      <c r="AZ95" s="291">
        <v>1407.8092645847748</v>
      </c>
      <c r="BA95" s="292">
        <v>1368.9600829637864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9.5299527360543834</v>
      </c>
      <c r="D99" s="289">
        <v>6.1001400000000094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9.5299527360543834</v>
      </c>
      <c r="D100" s="291">
        <v>6.1001400000000094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0.99995999999999996</v>
      </c>
      <c r="F109" s="285">
        <v>1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0.99995999999999996</v>
      </c>
      <c r="F118" s="287">
        <v>1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0.99995999999999996</v>
      </c>
      <c r="F132" s="289">
        <v>1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34.202719695822857</v>
      </c>
      <c r="D140" s="285">
        <v>5.000119999999999</v>
      </c>
      <c r="E140" s="285">
        <v>7.6997599999999995</v>
      </c>
      <c r="F140" s="285">
        <v>6.2999799999999997</v>
      </c>
      <c r="G140" s="285">
        <v>3</v>
      </c>
      <c r="H140" s="285">
        <v>3.9409587961231143</v>
      </c>
      <c r="I140" s="285">
        <v>4.3</v>
      </c>
      <c r="J140" s="285">
        <v>6</v>
      </c>
      <c r="K140" s="285">
        <v>5.3</v>
      </c>
      <c r="L140" s="285">
        <v>27.200000000000003</v>
      </c>
      <c r="M140" s="285">
        <v>20.349663279370986</v>
      </c>
      <c r="N140" s="285">
        <v>4.6336094004530466</v>
      </c>
      <c r="O140" s="285">
        <v>4.3231098251318221</v>
      </c>
      <c r="P140" s="285">
        <v>4.6813850156149357</v>
      </c>
      <c r="Q140" s="285">
        <v>10.84358253733134</v>
      </c>
      <c r="R140" s="285">
        <v>32.530476955684378</v>
      </c>
      <c r="S140" s="285">
        <v>22.753744546457263</v>
      </c>
      <c r="T140" s="285">
        <v>21.822999021594931</v>
      </c>
      <c r="U140" s="285">
        <v>20.284736895527455</v>
      </c>
      <c r="V140" s="285">
        <v>20.037053739175906</v>
      </c>
      <c r="W140" s="285">
        <v>19.865909033047704</v>
      </c>
      <c r="X140" s="285">
        <v>19.89040423513481</v>
      </c>
      <c r="Y140" s="285">
        <v>19.854119070126302</v>
      </c>
      <c r="Z140" s="285">
        <v>19.683101530427891</v>
      </c>
      <c r="AA140" s="285">
        <v>19.744956477236755</v>
      </c>
      <c r="AB140" s="285">
        <v>19.953994504660997</v>
      </c>
      <c r="AC140" s="285">
        <v>20.317479214755643</v>
      </c>
      <c r="AD140" s="285">
        <v>20.720706960225009</v>
      </c>
      <c r="AE140" s="285">
        <v>21.132658269419657</v>
      </c>
      <c r="AF140" s="285">
        <v>21.433991814469909</v>
      </c>
      <c r="AG140" s="285">
        <v>21.565976833682704</v>
      </c>
      <c r="AH140" s="285">
        <v>21.777128877609776</v>
      </c>
      <c r="AI140" s="285">
        <v>21.905855330111191</v>
      </c>
      <c r="AJ140" s="285">
        <v>21.692556647766921</v>
      </c>
      <c r="AK140" s="285">
        <v>21.455003265469308</v>
      </c>
      <c r="AL140" s="285">
        <v>21.197757101411909</v>
      </c>
      <c r="AM140" s="285">
        <v>21.076915175459678</v>
      </c>
      <c r="AN140" s="285">
        <v>20.909754029132149</v>
      </c>
      <c r="AO140" s="285">
        <v>20.601307239760434</v>
      </c>
      <c r="AP140" s="285">
        <v>20.305933570341963</v>
      </c>
      <c r="AQ140" s="285">
        <v>20.021689520127431</v>
      </c>
      <c r="AR140" s="285">
        <v>19.79849594541276</v>
      </c>
      <c r="AS140" s="285">
        <v>19.540854535547702</v>
      </c>
      <c r="AT140" s="285">
        <v>19.190831481105239</v>
      </c>
      <c r="AU140" s="285">
        <v>18.696024294614677</v>
      </c>
      <c r="AV140" s="285">
        <v>18.330663229153586</v>
      </c>
      <c r="AW140" s="285">
        <v>17.902020614447814</v>
      </c>
      <c r="AX140" s="285">
        <v>17.598338412303036</v>
      </c>
      <c r="AY140" s="285">
        <v>17.567200568884619</v>
      </c>
      <c r="AZ140" s="285">
        <v>17.141523377490028</v>
      </c>
      <c r="BA140" s="286">
        <v>16.668494699738755</v>
      </c>
    </row>
    <row r="141" spans="1:53" x14ac:dyDescent="0.25">
      <c r="A141" s="256" t="s">
        <v>2061</v>
      </c>
      <c r="B141" s="257" t="s">
        <v>2724</v>
      </c>
      <c r="C141" s="258">
        <v>34.202719695822857</v>
      </c>
      <c r="D141" s="287">
        <v>5.000119999999999</v>
      </c>
      <c r="E141" s="287">
        <v>7.6997599999999995</v>
      </c>
      <c r="F141" s="287">
        <v>6.2999799999999997</v>
      </c>
      <c r="G141" s="287">
        <v>3</v>
      </c>
      <c r="H141" s="287">
        <v>3.9409587961231143</v>
      </c>
      <c r="I141" s="287">
        <v>4.3</v>
      </c>
      <c r="J141" s="287">
        <v>6</v>
      </c>
      <c r="K141" s="287">
        <v>5.3</v>
      </c>
      <c r="L141" s="287">
        <v>27.200000000000003</v>
      </c>
      <c r="M141" s="287">
        <v>20.349663279370986</v>
      </c>
      <c r="N141" s="287">
        <v>4.6336094004530466</v>
      </c>
      <c r="O141" s="287">
        <v>4.3231098251318221</v>
      </c>
      <c r="P141" s="287">
        <v>4.6813850156149357</v>
      </c>
      <c r="Q141" s="287">
        <v>10.84358253733134</v>
      </c>
      <c r="R141" s="287">
        <v>32.530476955684378</v>
      </c>
      <c r="S141" s="287">
        <v>22.753744546457263</v>
      </c>
      <c r="T141" s="287">
        <v>21.822999021594931</v>
      </c>
      <c r="U141" s="287">
        <v>20.284736895527455</v>
      </c>
      <c r="V141" s="287">
        <v>20.037053739175906</v>
      </c>
      <c r="W141" s="287">
        <v>19.865909033047704</v>
      </c>
      <c r="X141" s="287">
        <v>19.89040423513481</v>
      </c>
      <c r="Y141" s="287">
        <v>19.854119070126302</v>
      </c>
      <c r="Z141" s="287">
        <v>19.683101530427891</v>
      </c>
      <c r="AA141" s="287">
        <v>19.744956477236755</v>
      </c>
      <c r="AB141" s="287">
        <v>19.953994504660997</v>
      </c>
      <c r="AC141" s="287">
        <v>20.317479214755643</v>
      </c>
      <c r="AD141" s="287">
        <v>20.720706960225009</v>
      </c>
      <c r="AE141" s="287">
        <v>21.132658269419657</v>
      </c>
      <c r="AF141" s="287">
        <v>21.433991814469909</v>
      </c>
      <c r="AG141" s="287">
        <v>21.565976833682704</v>
      </c>
      <c r="AH141" s="287">
        <v>21.777128877609776</v>
      </c>
      <c r="AI141" s="287">
        <v>21.905855330111191</v>
      </c>
      <c r="AJ141" s="287">
        <v>21.692556647766921</v>
      </c>
      <c r="AK141" s="287">
        <v>21.455003265469308</v>
      </c>
      <c r="AL141" s="287">
        <v>21.197757101411909</v>
      </c>
      <c r="AM141" s="287">
        <v>21.076915175459678</v>
      </c>
      <c r="AN141" s="287">
        <v>20.909754029132149</v>
      </c>
      <c r="AO141" s="287">
        <v>20.601307239760434</v>
      </c>
      <c r="AP141" s="287">
        <v>20.305933570341963</v>
      </c>
      <c r="AQ141" s="287">
        <v>20.021689520127431</v>
      </c>
      <c r="AR141" s="287">
        <v>19.79849594541276</v>
      </c>
      <c r="AS141" s="287">
        <v>19.540854535547702</v>
      </c>
      <c r="AT141" s="287">
        <v>19.190831481105239</v>
      </c>
      <c r="AU141" s="287">
        <v>18.696024294614677</v>
      </c>
      <c r="AV141" s="287">
        <v>18.330663229153586</v>
      </c>
      <c r="AW141" s="287">
        <v>17.902020614447814</v>
      </c>
      <c r="AX141" s="287">
        <v>17.598338412303036</v>
      </c>
      <c r="AY141" s="287">
        <v>17.567200568884619</v>
      </c>
      <c r="AZ141" s="287">
        <v>17.141523377490028</v>
      </c>
      <c r="BA141" s="288">
        <v>16.668494699738755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2803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52019.433144393792</v>
      </c>
      <c r="D178" s="283">
        <v>49138.122139999985</v>
      </c>
      <c r="E178" s="283">
        <v>46643.68212999995</v>
      </c>
      <c r="F178" s="283">
        <v>47856.140400000004</v>
      </c>
      <c r="G178" s="283">
        <v>48121.857240000012</v>
      </c>
      <c r="H178" s="283">
        <v>46110.442507036532</v>
      </c>
      <c r="I178" s="283">
        <v>49223.523100000042</v>
      </c>
      <c r="J178" s="283">
        <v>49420.50584999998</v>
      </c>
      <c r="K178" s="283">
        <v>47419.942190000009</v>
      </c>
      <c r="L178" s="283">
        <v>34941.273449999971</v>
      </c>
      <c r="M178" s="283">
        <v>42304.297879732469</v>
      </c>
      <c r="N178" s="283">
        <v>41836.293316255462</v>
      </c>
      <c r="O178" s="283">
        <v>40234.404062039837</v>
      </c>
      <c r="P178" s="283">
        <v>39276.466474297195</v>
      </c>
      <c r="Q178" s="283">
        <v>38798.002541326896</v>
      </c>
      <c r="R178" s="283">
        <v>37766.719014627241</v>
      </c>
      <c r="S178" s="283">
        <v>34925.125992666137</v>
      </c>
      <c r="T178" s="283">
        <v>35674.869725545592</v>
      </c>
      <c r="U178" s="283">
        <v>33423.60650813672</v>
      </c>
      <c r="V178" s="283">
        <v>32743.43358484561</v>
      </c>
      <c r="W178" s="283">
        <v>31986.191371282981</v>
      </c>
      <c r="X178" s="283">
        <v>31629.836078122349</v>
      </c>
      <c r="Y178" s="283">
        <v>31074.104704236153</v>
      </c>
      <c r="Z178" s="283">
        <v>30424.661739790579</v>
      </c>
      <c r="AA178" s="283">
        <v>30007.374199118211</v>
      </c>
      <c r="AB178" s="283">
        <v>29788.005117613982</v>
      </c>
      <c r="AC178" s="283">
        <v>29713.383534174252</v>
      </c>
      <c r="AD178" s="283">
        <v>29669.625020212752</v>
      </c>
      <c r="AE178" s="283">
        <v>29630.79328897977</v>
      </c>
      <c r="AF178" s="283">
        <v>29444.527439984882</v>
      </c>
      <c r="AG178" s="283">
        <v>29088.212540448658</v>
      </c>
      <c r="AH178" s="283">
        <v>28897.131173257272</v>
      </c>
      <c r="AI178" s="283">
        <v>28511.578047293497</v>
      </c>
      <c r="AJ178" s="283">
        <v>27968.159841530007</v>
      </c>
      <c r="AK178" s="283">
        <v>27389.603145675163</v>
      </c>
      <c r="AL178" s="283">
        <v>26893.904100943633</v>
      </c>
      <c r="AM178" s="283">
        <v>26632.322230515849</v>
      </c>
      <c r="AN178" s="283">
        <v>26279.490098543418</v>
      </c>
      <c r="AO178" s="283">
        <v>25802.377566400261</v>
      </c>
      <c r="AP178" s="283">
        <v>25361.097233115401</v>
      </c>
      <c r="AQ178" s="283">
        <v>24877.039580491713</v>
      </c>
      <c r="AR178" s="283">
        <v>24538.637915045336</v>
      </c>
      <c r="AS178" s="283">
        <v>24121.445299831717</v>
      </c>
      <c r="AT178" s="283">
        <v>23599.268196368455</v>
      </c>
      <c r="AU178" s="283">
        <v>22838.751386333272</v>
      </c>
      <c r="AV178" s="283">
        <v>22352.162829866847</v>
      </c>
      <c r="AW178" s="283">
        <v>21740.121281051717</v>
      </c>
      <c r="AX178" s="283">
        <v>20584.467229022688</v>
      </c>
      <c r="AY178" s="283">
        <v>19887.60866670989</v>
      </c>
      <c r="AZ178" s="283">
        <v>18282.520348609371</v>
      </c>
      <c r="BA178" s="284">
        <v>16902.070987393556</v>
      </c>
    </row>
    <row r="179" spans="1:53" x14ac:dyDescent="0.25">
      <c r="A179" s="253" t="s">
        <v>2629</v>
      </c>
      <c r="B179" s="254" t="s">
        <v>2630</v>
      </c>
      <c r="C179" s="255">
        <v>51400.726879639951</v>
      </c>
      <c r="D179" s="285">
        <v>48524.60919999997</v>
      </c>
      <c r="E179" s="285">
        <v>46059.433079999952</v>
      </c>
      <c r="F179" s="285">
        <v>47316.539000000004</v>
      </c>
      <c r="G179" s="285">
        <v>47641.827300000012</v>
      </c>
      <c r="H179" s="285">
        <v>45617.238859535966</v>
      </c>
      <c r="I179" s="285">
        <v>48555.298510000044</v>
      </c>
      <c r="J179" s="285">
        <v>48793.753529999987</v>
      </c>
      <c r="K179" s="285">
        <v>46693.958140000002</v>
      </c>
      <c r="L179" s="285">
        <v>34297.186979999969</v>
      </c>
      <c r="M179" s="285">
        <v>41421.523932758544</v>
      </c>
      <c r="N179" s="285">
        <v>40925.144004650436</v>
      </c>
      <c r="O179" s="285">
        <v>39463.02747386293</v>
      </c>
      <c r="P179" s="285">
        <v>38515.598955037793</v>
      </c>
      <c r="Q179" s="285">
        <v>38162.959831678403</v>
      </c>
      <c r="R179" s="285">
        <v>37286.305023827575</v>
      </c>
      <c r="S179" s="285">
        <v>34510.663255436375</v>
      </c>
      <c r="T179" s="285">
        <v>35260.310906564227</v>
      </c>
      <c r="U179" s="285">
        <v>33036.962039604048</v>
      </c>
      <c r="V179" s="285">
        <v>32360.632778535746</v>
      </c>
      <c r="W179" s="285">
        <v>31607.82798181352</v>
      </c>
      <c r="X179" s="285">
        <v>31252.455036457992</v>
      </c>
      <c r="Y179" s="285">
        <v>30701.193802029873</v>
      </c>
      <c r="Z179" s="285">
        <v>30057.611576472555</v>
      </c>
      <c r="AA179" s="285">
        <v>29643.002587171992</v>
      </c>
      <c r="AB179" s="285">
        <v>29424.594436967534</v>
      </c>
      <c r="AC179" s="285">
        <v>29349.216604945497</v>
      </c>
      <c r="AD179" s="285">
        <v>29304.665991138838</v>
      </c>
      <c r="AE179" s="285">
        <v>29264.841853142203</v>
      </c>
      <c r="AF179" s="285">
        <v>29079.71244204371</v>
      </c>
      <c r="AG179" s="285">
        <v>28726.637666679471</v>
      </c>
      <c r="AH179" s="285">
        <v>28537.077923503584</v>
      </c>
      <c r="AI179" s="285">
        <v>28155.956511924956</v>
      </c>
      <c r="AJ179" s="285">
        <v>27618.794168562399</v>
      </c>
      <c r="AK179" s="285">
        <v>27047.120022304935</v>
      </c>
      <c r="AL179" s="285">
        <v>26557.01716187127</v>
      </c>
      <c r="AM179" s="285">
        <v>26298.166259721209</v>
      </c>
      <c r="AN179" s="285">
        <v>25949.111825273874</v>
      </c>
      <c r="AO179" s="285">
        <v>25477.45139571212</v>
      </c>
      <c r="AP179" s="285">
        <v>25041.054634187949</v>
      </c>
      <c r="AQ179" s="285">
        <v>24561.866004397034</v>
      </c>
      <c r="AR179" s="285">
        <v>24227.107440960335</v>
      </c>
      <c r="AS179" s="285">
        <v>23814.435922099059</v>
      </c>
      <c r="AT179" s="285">
        <v>23297.98351174347</v>
      </c>
      <c r="AU179" s="285">
        <v>22546.150755740782</v>
      </c>
      <c r="AV179" s="285">
        <v>22065.472496540337</v>
      </c>
      <c r="AW179" s="285">
        <v>21461.160241152622</v>
      </c>
      <c r="AX179" s="285">
        <v>20317.169565274602</v>
      </c>
      <c r="AY179" s="285">
        <v>19624.63539122208</v>
      </c>
      <c r="AZ179" s="285">
        <v>18050.909599247065</v>
      </c>
      <c r="BA179" s="286">
        <v>16683.606253530237</v>
      </c>
    </row>
    <row r="180" spans="1:53" x14ac:dyDescent="0.25">
      <c r="A180" s="256" t="s">
        <v>2631</v>
      </c>
      <c r="B180" s="257" t="s">
        <v>2632</v>
      </c>
      <c r="C180" s="258">
        <v>51373.856231195343</v>
      </c>
      <c r="D180" s="287">
        <v>48495.608379999976</v>
      </c>
      <c r="E180" s="287">
        <v>46026.63432999995</v>
      </c>
      <c r="F180" s="287">
        <v>47159.838950000005</v>
      </c>
      <c r="G180" s="287">
        <v>47468.428280000007</v>
      </c>
      <c r="H180" s="287">
        <v>45447.873586544294</v>
      </c>
      <c r="I180" s="287">
        <v>48367.399760000044</v>
      </c>
      <c r="J180" s="287">
        <v>48608.452299999983</v>
      </c>
      <c r="K180" s="287">
        <v>46513.557310000004</v>
      </c>
      <c r="L180" s="287">
        <v>34153.58658999997</v>
      </c>
      <c r="M180" s="287">
        <v>41263.598953075751</v>
      </c>
      <c r="N180" s="287">
        <v>40769.846320292534</v>
      </c>
      <c r="O180" s="287">
        <v>39311.336349524034</v>
      </c>
      <c r="P180" s="287">
        <v>38371.837144136392</v>
      </c>
      <c r="Q180" s="287">
        <v>37999.923708000599</v>
      </c>
      <c r="R180" s="287">
        <v>37143.761706140853</v>
      </c>
      <c r="S180" s="287">
        <v>34394.099239987161</v>
      </c>
      <c r="T180" s="287">
        <v>35143.465906538368</v>
      </c>
      <c r="U180" s="287">
        <v>32927.951071198637</v>
      </c>
      <c r="V180" s="287">
        <v>32252.676482306917</v>
      </c>
      <c r="W180" s="287">
        <v>31501.126242593949</v>
      </c>
      <c r="X180" s="287">
        <v>31146.038346664682</v>
      </c>
      <c r="Y180" s="287">
        <v>30596.084025999546</v>
      </c>
      <c r="Z180" s="287">
        <v>29954.184909889449</v>
      </c>
      <c r="AA180" s="287">
        <v>29540.38042810703</v>
      </c>
      <c r="AB180" s="287">
        <v>29322.310835923283</v>
      </c>
      <c r="AC180" s="287">
        <v>29246.806942985902</v>
      </c>
      <c r="AD180" s="287">
        <v>29202.132188868745</v>
      </c>
      <c r="AE180" s="287">
        <v>29162.126671917431</v>
      </c>
      <c r="AF180" s="287">
        <v>28977.417650984185</v>
      </c>
      <c r="AG180" s="287">
        <v>28625.340157349448</v>
      </c>
      <c r="AH180" s="287">
        <v>28436.29137597941</v>
      </c>
      <c r="AI180" s="287">
        <v>28056.52364508342</v>
      </c>
      <c r="AJ180" s="287">
        <v>27521.157795745643</v>
      </c>
      <c r="AK180" s="287">
        <v>26951.459084465514</v>
      </c>
      <c r="AL180" s="287">
        <v>26462.943200429727</v>
      </c>
      <c r="AM180" s="287">
        <v>26204.86599385535</v>
      </c>
      <c r="AN180" s="287">
        <v>25856.883755090043</v>
      </c>
      <c r="AO180" s="287">
        <v>25386.752754405177</v>
      </c>
      <c r="AP180" s="287">
        <v>24951.719919437433</v>
      </c>
      <c r="AQ180" s="287">
        <v>24473.894563979498</v>
      </c>
      <c r="AR180" s="287">
        <v>24140.152055667422</v>
      </c>
      <c r="AS180" s="287">
        <v>23728.74840435083</v>
      </c>
      <c r="AT180" s="287">
        <v>23213.895351648196</v>
      </c>
      <c r="AU180" s="287">
        <v>22464.501231446222</v>
      </c>
      <c r="AV180" s="287">
        <v>21985.473376931335</v>
      </c>
      <c r="AW180" s="287">
        <v>21383.335335628275</v>
      </c>
      <c r="AX180" s="287">
        <v>20242.731531160858</v>
      </c>
      <c r="AY180" s="287">
        <v>19551.4760885176</v>
      </c>
      <c r="AZ180" s="287">
        <v>17986.982179042716</v>
      </c>
      <c r="BA180" s="288">
        <v>16623.444235677012</v>
      </c>
    </row>
    <row r="181" spans="1:53" x14ac:dyDescent="0.25">
      <c r="A181" s="259" t="s">
        <v>2633</v>
      </c>
      <c r="B181" s="260" t="s">
        <v>2634</v>
      </c>
      <c r="C181" s="261">
        <v>51213.187563900115</v>
      </c>
      <c r="D181" s="289">
        <v>48383.91075999997</v>
      </c>
      <c r="E181" s="289">
        <v>45941.635329999954</v>
      </c>
      <c r="F181" s="289">
        <v>47059.140980000004</v>
      </c>
      <c r="G181" s="289">
        <v>47353.427570000007</v>
      </c>
      <c r="H181" s="289">
        <v>45325.34625353197</v>
      </c>
      <c r="I181" s="289">
        <v>48221.798970000047</v>
      </c>
      <c r="J181" s="289">
        <v>48460.751999999993</v>
      </c>
      <c r="K181" s="289">
        <v>46359.050510000008</v>
      </c>
      <c r="L181" s="289">
        <v>34067.885069999975</v>
      </c>
      <c r="M181" s="289">
        <v>41138.370782636688</v>
      </c>
      <c r="N181" s="289">
        <v>40620.089668526394</v>
      </c>
      <c r="O181" s="289">
        <v>39184.723968071186</v>
      </c>
      <c r="P181" s="289">
        <v>38263.612888959949</v>
      </c>
      <c r="Q181" s="289">
        <v>37890.318191714417</v>
      </c>
      <c r="R181" s="289">
        <v>37023.26456903341</v>
      </c>
      <c r="S181" s="289">
        <v>34281.456022203281</v>
      </c>
      <c r="T181" s="289">
        <v>35032.915040193482</v>
      </c>
      <c r="U181" s="289">
        <v>32822.504447915257</v>
      </c>
      <c r="V181" s="289">
        <v>32150.394729001047</v>
      </c>
      <c r="W181" s="289">
        <v>31402.942613069663</v>
      </c>
      <c r="X181" s="289">
        <v>31050.239787460592</v>
      </c>
      <c r="Y181" s="289">
        <v>30503.541948770751</v>
      </c>
      <c r="Z181" s="289">
        <v>29864.972179157932</v>
      </c>
      <c r="AA181" s="289">
        <v>29454.101789316122</v>
      </c>
      <c r="AB181" s="289">
        <v>29237.836501613787</v>
      </c>
      <c r="AC181" s="289">
        <v>29163.903846545607</v>
      </c>
      <c r="AD181" s="289">
        <v>29120.407590047776</v>
      </c>
      <c r="AE181" s="289">
        <v>29081.653671663702</v>
      </c>
      <c r="AF181" s="289">
        <v>28898.553400323246</v>
      </c>
      <c r="AG181" s="289">
        <v>28548.44287940874</v>
      </c>
      <c r="AH181" s="289">
        <v>28360.683630402291</v>
      </c>
      <c r="AI181" s="289">
        <v>27982.836381115176</v>
      </c>
      <c r="AJ181" s="289">
        <v>27449.662106166277</v>
      </c>
      <c r="AK181" s="289">
        <v>26882.254388136476</v>
      </c>
      <c r="AL181" s="289">
        <v>26395.750388948865</v>
      </c>
      <c r="AM181" s="289">
        <v>26139.07358294286</v>
      </c>
      <c r="AN181" s="289">
        <v>25792.632235348232</v>
      </c>
      <c r="AO181" s="289">
        <v>25324.22972259059</v>
      </c>
      <c r="AP181" s="289">
        <v>24890.848866099048</v>
      </c>
      <c r="AQ181" s="289">
        <v>24414.945794619849</v>
      </c>
      <c r="AR181" s="289">
        <v>24082.60684174734</v>
      </c>
      <c r="AS181" s="289">
        <v>23673.026533550197</v>
      </c>
      <c r="AT181" s="289">
        <v>23160.451928147584</v>
      </c>
      <c r="AU181" s="289">
        <v>22414.44274486247</v>
      </c>
      <c r="AV181" s="289">
        <v>21936.955117688914</v>
      </c>
      <c r="AW181" s="289">
        <v>21336.505156443371</v>
      </c>
      <c r="AX181" s="289">
        <v>20199.856672461494</v>
      </c>
      <c r="AY181" s="289">
        <v>19511.699208259695</v>
      </c>
      <c r="AZ181" s="289">
        <v>17951.46971714633</v>
      </c>
      <c r="BA181" s="290">
        <v>16591.351594480682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51213.187563900115</v>
      </c>
      <c r="D183" s="291">
        <v>48383.91075999997</v>
      </c>
      <c r="E183" s="291">
        <v>45941.635329999954</v>
      </c>
      <c r="F183" s="291">
        <v>47059.140980000004</v>
      </c>
      <c r="G183" s="291">
        <v>47353.427570000007</v>
      </c>
      <c r="H183" s="291">
        <v>45325.34625353197</v>
      </c>
      <c r="I183" s="291">
        <v>48221.798970000047</v>
      </c>
      <c r="J183" s="291">
        <v>48460.751999999993</v>
      </c>
      <c r="K183" s="291">
        <v>46359.050510000008</v>
      </c>
      <c r="L183" s="291">
        <v>34067.885069999975</v>
      </c>
      <c r="M183" s="291">
        <v>41138.370782636688</v>
      </c>
      <c r="N183" s="291">
        <v>40620.089668526394</v>
      </c>
      <c r="O183" s="291">
        <v>39184.723968071186</v>
      </c>
      <c r="P183" s="291">
        <v>38263.612888959949</v>
      </c>
      <c r="Q183" s="291">
        <v>37890.318191714417</v>
      </c>
      <c r="R183" s="291">
        <v>37023.26456903341</v>
      </c>
      <c r="S183" s="291">
        <v>34281.456022203281</v>
      </c>
      <c r="T183" s="291">
        <v>35032.915040193482</v>
      </c>
      <c r="U183" s="291">
        <v>32822.504447915257</v>
      </c>
      <c r="V183" s="291">
        <v>32150.394729001047</v>
      </c>
      <c r="W183" s="291">
        <v>31402.942613069663</v>
      </c>
      <c r="X183" s="291">
        <v>31050.239787460592</v>
      </c>
      <c r="Y183" s="291">
        <v>30503.541948770751</v>
      </c>
      <c r="Z183" s="291">
        <v>29864.972179157932</v>
      </c>
      <c r="AA183" s="291">
        <v>29454.101789316122</v>
      </c>
      <c r="AB183" s="291">
        <v>29237.836501613787</v>
      </c>
      <c r="AC183" s="291">
        <v>29163.903846545607</v>
      </c>
      <c r="AD183" s="291">
        <v>29120.407590047776</v>
      </c>
      <c r="AE183" s="291">
        <v>29081.653671663702</v>
      </c>
      <c r="AF183" s="291">
        <v>28898.553400323246</v>
      </c>
      <c r="AG183" s="291">
        <v>28548.44287940874</v>
      </c>
      <c r="AH183" s="291">
        <v>28360.683630402291</v>
      </c>
      <c r="AI183" s="291">
        <v>27982.836381115176</v>
      </c>
      <c r="AJ183" s="291">
        <v>27449.662106166277</v>
      </c>
      <c r="AK183" s="291">
        <v>26882.254388136476</v>
      </c>
      <c r="AL183" s="291">
        <v>26395.750388948865</v>
      </c>
      <c r="AM183" s="291">
        <v>26139.07358294286</v>
      </c>
      <c r="AN183" s="291">
        <v>25792.632235348232</v>
      </c>
      <c r="AO183" s="291">
        <v>25324.22972259059</v>
      </c>
      <c r="AP183" s="291">
        <v>24890.848866099048</v>
      </c>
      <c r="AQ183" s="291">
        <v>24414.945794619849</v>
      </c>
      <c r="AR183" s="291">
        <v>24082.60684174734</v>
      </c>
      <c r="AS183" s="291">
        <v>23673.026533550197</v>
      </c>
      <c r="AT183" s="291">
        <v>23160.451928147584</v>
      </c>
      <c r="AU183" s="291">
        <v>22414.44274486247</v>
      </c>
      <c r="AV183" s="291">
        <v>21936.955117688914</v>
      </c>
      <c r="AW183" s="291">
        <v>21336.505156443371</v>
      </c>
      <c r="AX183" s="291">
        <v>20199.856672461494</v>
      </c>
      <c r="AY183" s="291">
        <v>19511.699208259695</v>
      </c>
      <c r="AZ183" s="291">
        <v>17951.46971714633</v>
      </c>
      <c r="BA183" s="292">
        <v>16591.351594480682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160.66866729523173</v>
      </c>
      <c r="D187" s="289">
        <v>111.69762000000026</v>
      </c>
      <c r="E187" s="289">
        <v>84.999000000000038</v>
      </c>
      <c r="F187" s="289">
        <v>100.69797000000003</v>
      </c>
      <c r="G187" s="289">
        <v>115.00071</v>
      </c>
      <c r="H187" s="289">
        <v>122.52733301231814</v>
      </c>
      <c r="I187" s="289">
        <v>145.60079000000002</v>
      </c>
      <c r="J187" s="289">
        <v>147.70030000000003</v>
      </c>
      <c r="K187" s="289">
        <v>154.50679999999997</v>
      </c>
      <c r="L187" s="289">
        <v>85.701520000000002</v>
      </c>
      <c r="M187" s="289">
        <v>125.22817043905737</v>
      </c>
      <c r="N187" s="289">
        <v>149.75665176613171</v>
      </c>
      <c r="O187" s="289">
        <v>126.61238145284227</v>
      </c>
      <c r="P187" s="289">
        <v>108.22425517643335</v>
      </c>
      <c r="Q187" s="289">
        <v>109.6055162861846</v>
      </c>
      <c r="R187" s="289">
        <v>120.49713710744074</v>
      </c>
      <c r="S187" s="289">
        <v>112.64321778387071</v>
      </c>
      <c r="T187" s="289">
        <v>110.55086634489346</v>
      </c>
      <c r="U187" s="289">
        <v>105.44662328337105</v>
      </c>
      <c r="V187" s="289">
        <v>102.28175330587311</v>
      </c>
      <c r="W187" s="289">
        <v>98.183629524283262</v>
      </c>
      <c r="X187" s="289">
        <v>95.798559204084739</v>
      </c>
      <c r="Y187" s="289">
        <v>92.54207722879724</v>
      </c>
      <c r="Z187" s="289">
        <v>89.212730731520139</v>
      </c>
      <c r="AA187" s="289">
        <v>86.278638790910719</v>
      </c>
      <c r="AB187" s="289">
        <v>84.474334309488867</v>
      </c>
      <c r="AC187" s="289">
        <v>82.90309644029486</v>
      </c>
      <c r="AD187" s="289">
        <v>81.724598820973995</v>
      </c>
      <c r="AE187" s="289">
        <v>80.473000253719292</v>
      </c>
      <c r="AF187" s="289">
        <v>78.864250660943668</v>
      </c>
      <c r="AG187" s="289">
        <v>76.897277940709955</v>
      </c>
      <c r="AH187" s="289">
        <v>75.607745577117271</v>
      </c>
      <c r="AI187" s="289">
        <v>73.687263968241439</v>
      </c>
      <c r="AJ187" s="289">
        <v>71.495689579366072</v>
      </c>
      <c r="AK187" s="289">
        <v>69.204696329037859</v>
      </c>
      <c r="AL187" s="289">
        <v>67.192811480863156</v>
      </c>
      <c r="AM187" s="289">
        <v>65.7924109124898</v>
      </c>
      <c r="AN187" s="289">
        <v>64.251519741806277</v>
      </c>
      <c r="AO187" s="289">
        <v>62.523031814584762</v>
      </c>
      <c r="AP187" s="289">
        <v>60.871053338390453</v>
      </c>
      <c r="AQ187" s="289">
        <v>58.948769359649781</v>
      </c>
      <c r="AR187" s="289">
        <v>57.54521392008256</v>
      </c>
      <c r="AS187" s="289">
        <v>55.721870800635585</v>
      </c>
      <c r="AT187" s="289">
        <v>53.443423500612241</v>
      </c>
      <c r="AU187" s="289">
        <v>50.058486583751112</v>
      </c>
      <c r="AV187" s="289">
        <v>48.518259242417869</v>
      </c>
      <c r="AW187" s="289">
        <v>46.83017918490647</v>
      </c>
      <c r="AX187" s="289">
        <v>42.874858699363557</v>
      </c>
      <c r="AY187" s="289">
        <v>39.776880257904494</v>
      </c>
      <c r="AZ187" s="289">
        <v>35.512461896386448</v>
      </c>
      <c r="BA187" s="290">
        <v>32.092641196327577</v>
      </c>
    </row>
    <row r="188" spans="1:53" x14ac:dyDescent="0.25">
      <c r="A188" s="262" t="s">
        <v>2646</v>
      </c>
      <c r="B188" s="263" t="s">
        <v>2647</v>
      </c>
      <c r="C188" s="264">
        <v>160.66866729523173</v>
      </c>
      <c r="D188" s="291">
        <v>111.69762000000026</v>
      </c>
      <c r="E188" s="291">
        <v>84.999000000000038</v>
      </c>
      <c r="F188" s="291">
        <v>100.69797000000003</v>
      </c>
      <c r="G188" s="291">
        <v>115.00071</v>
      </c>
      <c r="H188" s="291">
        <v>122.52733301231814</v>
      </c>
      <c r="I188" s="291">
        <v>145.60079000000002</v>
      </c>
      <c r="J188" s="291">
        <v>147.70030000000003</v>
      </c>
      <c r="K188" s="291">
        <v>154.50679999999997</v>
      </c>
      <c r="L188" s="291">
        <v>85.701520000000002</v>
      </c>
      <c r="M188" s="291">
        <v>125.22817043905737</v>
      </c>
      <c r="N188" s="291">
        <v>149.75665176613171</v>
      </c>
      <c r="O188" s="291">
        <v>126.61238145284227</v>
      </c>
      <c r="P188" s="291">
        <v>108.22425517643335</v>
      </c>
      <c r="Q188" s="291">
        <v>109.6055162861846</v>
      </c>
      <c r="R188" s="291">
        <v>120.49713710744074</v>
      </c>
      <c r="S188" s="291">
        <v>112.64321778387071</v>
      </c>
      <c r="T188" s="291">
        <v>110.55086634489346</v>
      </c>
      <c r="U188" s="291">
        <v>105.44662328337105</v>
      </c>
      <c r="V188" s="291">
        <v>102.28175330587311</v>
      </c>
      <c r="W188" s="291">
        <v>98.183629524283262</v>
      </c>
      <c r="X188" s="291">
        <v>95.798559204084739</v>
      </c>
      <c r="Y188" s="291">
        <v>92.54207722879724</v>
      </c>
      <c r="Z188" s="291">
        <v>89.212730731520139</v>
      </c>
      <c r="AA188" s="291">
        <v>86.278638790910719</v>
      </c>
      <c r="AB188" s="291">
        <v>84.474334309488867</v>
      </c>
      <c r="AC188" s="291">
        <v>82.90309644029486</v>
      </c>
      <c r="AD188" s="291">
        <v>81.724598820973995</v>
      </c>
      <c r="AE188" s="291">
        <v>80.473000253719292</v>
      </c>
      <c r="AF188" s="291">
        <v>78.864250660943668</v>
      </c>
      <c r="AG188" s="291">
        <v>76.897277940709955</v>
      </c>
      <c r="AH188" s="291">
        <v>75.607745577117271</v>
      </c>
      <c r="AI188" s="291">
        <v>73.687263968241439</v>
      </c>
      <c r="AJ188" s="291">
        <v>71.495689579366072</v>
      </c>
      <c r="AK188" s="291">
        <v>69.204696329037859</v>
      </c>
      <c r="AL188" s="291">
        <v>67.192811480863156</v>
      </c>
      <c r="AM188" s="291">
        <v>65.7924109124898</v>
      </c>
      <c r="AN188" s="291">
        <v>64.251519741806277</v>
      </c>
      <c r="AO188" s="291">
        <v>62.523031814584762</v>
      </c>
      <c r="AP188" s="291">
        <v>60.871053338390453</v>
      </c>
      <c r="AQ188" s="291">
        <v>58.948769359649781</v>
      </c>
      <c r="AR188" s="291">
        <v>57.54521392008256</v>
      </c>
      <c r="AS188" s="291">
        <v>55.721870800635585</v>
      </c>
      <c r="AT188" s="291">
        <v>53.443423500612241</v>
      </c>
      <c r="AU188" s="291">
        <v>50.058486583751112</v>
      </c>
      <c r="AV188" s="291">
        <v>48.518259242417869</v>
      </c>
      <c r="AW188" s="291">
        <v>46.83017918490647</v>
      </c>
      <c r="AX188" s="291">
        <v>42.874858699363557</v>
      </c>
      <c r="AY188" s="291">
        <v>39.776880257904494</v>
      </c>
      <c r="AZ188" s="291">
        <v>35.512461896386448</v>
      </c>
      <c r="BA188" s="292">
        <v>32.092641196327577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125.20004999999999</v>
      </c>
      <c r="G191" s="287">
        <v>135.49996999999999</v>
      </c>
      <c r="H191" s="287">
        <v>129.04836058964062</v>
      </c>
      <c r="I191" s="287">
        <v>144.9</v>
      </c>
      <c r="J191" s="287">
        <v>139.29995</v>
      </c>
      <c r="K191" s="287">
        <v>140.59970999999996</v>
      </c>
      <c r="L191" s="287">
        <v>124.39973000000002</v>
      </c>
      <c r="M191" s="287">
        <v>136.3810985046243</v>
      </c>
      <c r="N191" s="287">
        <v>134.90016374067147</v>
      </c>
      <c r="O191" s="287">
        <v>130.76823150061199</v>
      </c>
      <c r="P191" s="287">
        <v>122.2177925079655</v>
      </c>
      <c r="Q191" s="287">
        <v>135.97488358990458</v>
      </c>
      <c r="R191" s="287">
        <v>133.27602653410111</v>
      </c>
      <c r="S191" s="287">
        <v>116.5640154492169</v>
      </c>
      <c r="T191" s="287">
        <v>116.84500002585969</v>
      </c>
      <c r="U191" s="287">
        <v>109.01096840542264</v>
      </c>
      <c r="V191" s="287">
        <v>107.95629622882574</v>
      </c>
      <c r="W191" s="287">
        <v>106.70173921956905</v>
      </c>
      <c r="X191" s="287">
        <v>106.41668979330942</v>
      </c>
      <c r="Y191" s="287">
        <v>105.10977603032357</v>
      </c>
      <c r="Z191" s="287">
        <v>103.42666658310556</v>
      </c>
      <c r="AA191" s="287">
        <v>102.62215906496517</v>
      </c>
      <c r="AB191" s="287">
        <v>102.28360104425792</v>
      </c>
      <c r="AC191" s="287">
        <v>102.40966195960608</v>
      </c>
      <c r="AD191" s="287">
        <v>102.53380227008815</v>
      </c>
      <c r="AE191" s="287">
        <v>102.7151812247801</v>
      </c>
      <c r="AF191" s="287">
        <v>102.29479105952095</v>
      </c>
      <c r="AG191" s="287">
        <v>101.29750933002657</v>
      </c>
      <c r="AH191" s="287">
        <v>100.78654752417481</v>
      </c>
      <c r="AI191" s="287">
        <v>99.432866841533965</v>
      </c>
      <c r="AJ191" s="287">
        <v>97.636372816757557</v>
      </c>
      <c r="AK191" s="287">
        <v>95.660937839420029</v>
      </c>
      <c r="AL191" s="287">
        <v>94.073961441544114</v>
      </c>
      <c r="AM191" s="287">
        <v>93.300265865858563</v>
      </c>
      <c r="AN191" s="287">
        <v>92.228070183834248</v>
      </c>
      <c r="AO191" s="287">
        <v>90.698641306938626</v>
      </c>
      <c r="AP191" s="287">
        <v>89.334714750512063</v>
      </c>
      <c r="AQ191" s="287">
        <v>87.971440417538318</v>
      </c>
      <c r="AR191" s="287">
        <v>86.95538529290998</v>
      </c>
      <c r="AS191" s="287">
        <v>85.687517748226782</v>
      </c>
      <c r="AT191" s="287">
        <v>84.088160095277047</v>
      </c>
      <c r="AU191" s="287">
        <v>81.649524294562639</v>
      </c>
      <c r="AV191" s="287">
        <v>79.999119608999237</v>
      </c>
      <c r="AW191" s="287">
        <v>77.824905524349148</v>
      </c>
      <c r="AX191" s="287">
        <v>74.438034113744806</v>
      </c>
      <c r="AY191" s="287">
        <v>73.159302704478677</v>
      </c>
      <c r="AZ191" s="287">
        <v>63.927420204352472</v>
      </c>
      <c r="BA191" s="288">
        <v>60.162017853225592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125.20004999999999</v>
      </c>
      <c r="G192" s="289">
        <v>135.49996999999999</v>
      </c>
      <c r="H192" s="289">
        <v>129.04836058964062</v>
      </c>
      <c r="I192" s="289">
        <v>144.9</v>
      </c>
      <c r="J192" s="289">
        <v>139.29995</v>
      </c>
      <c r="K192" s="289">
        <v>140.59970999999996</v>
      </c>
      <c r="L192" s="289">
        <v>124.39973000000002</v>
      </c>
      <c r="M192" s="289">
        <v>136.3810985046243</v>
      </c>
      <c r="N192" s="289">
        <v>134.90016374067147</v>
      </c>
      <c r="O192" s="289">
        <v>130.76823150061199</v>
      </c>
      <c r="P192" s="289">
        <v>122.2177925079655</v>
      </c>
      <c r="Q192" s="289">
        <v>135.97488358990458</v>
      </c>
      <c r="R192" s="289">
        <v>133.27602653410111</v>
      </c>
      <c r="S192" s="289">
        <v>116.5640154492169</v>
      </c>
      <c r="T192" s="289">
        <v>116.84500002585969</v>
      </c>
      <c r="U192" s="289">
        <v>109.01096840542264</v>
      </c>
      <c r="V192" s="289">
        <v>107.95629622882574</v>
      </c>
      <c r="W192" s="289">
        <v>106.70173921956905</v>
      </c>
      <c r="X192" s="289">
        <v>106.41668979330942</v>
      </c>
      <c r="Y192" s="289">
        <v>105.10977603032357</v>
      </c>
      <c r="Z192" s="289">
        <v>103.42666658310556</v>
      </c>
      <c r="AA192" s="289">
        <v>102.62215906496517</v>
      </c>
      <c r="AB192" s="289">
        <v>102.28360104425792</v>
      </c>
      <c r="AC192" s="289">
        <v>102.40966195960608</v>
      </c>
      <c r="AD192" s="289">
        <v>102.53380227008815</v>
      </c>
      <c r="AE192" s="289">
        <v>102.7151812247801</v>
      </c>
      <c r="AF192" s="289">
        <v>102.29479105952095</v>
      </c>
      <c r="AG192" s="289">
        <v>101.29750933002657</v>
      </c>
      <c r="AH192" s="289">
        <v>100.78654752417481</v>
      </c>
      <c r="AI192" s="289">
        <v>99.432866841533965</v>
      </c>
      <c r="AJ192" s="289">
        <v>97.636372816757557</v>
      </c>
      <c r="AK192" s="289">
        <v>95.660937839420029</v>
      </c>
      <c r="AL192" s="289">
        <v>94.073961441544114</v>
      </c>
      <c r="AM192" s="289">
        <v>93.300265865858563</v>
      </c>
      <c r="AN192" s="289">
        <v>92.228070183834248</v>
      </c>
      <c r="AO192" s="289">
        <v>90.698641306938626</v>
      </c>
      <c r="AP192" s="289">
        <v>89.334714750512063</v>
      </c>
      <c r="AQ192" s="289">
        <v>87.971440417538318</v>
      </c>
      <c r="AR192" s="289">
        <v>86.95538529290998</v>
      </c>
      <c r="AS192" s="289">
        <v>85.687517748226782</v>
      </c>
      <c r="AT192" s="289">
        <v>84.088160095277047</v>
      </c>
      <c r="AU192" s="289">
        <v>81.649524294562639</v>
      </c>
      <c r="AV192" s="289">
        <v>79.999119608999237</v>
      </c>
      <c r="AW192" s="289">
        <v>77.824905524349148</v>
      </c>
      <c r="AX192" s="289">
        <v>74.438034113744806</v>
      </c>
      <c r="AY192" s="289">
        <v>73.159302704478677</v>
      </c>
      <c r="AZ192" s="289">
        <v>63.927420204352472</v>
      </c>
      <c r="BA192" s="290">
        <v>60.162017853225592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26.870648444612204</v>
      </c>
      <c r="D196" s="287">
        <v>29.000819999999997</v>
      </c>
      <c r="E196" s="287">
        <v>32.798749999999998</v>
      </c>
      <c r="F196" s="287">
        <v>31.500000000000004</v>
      </c>
      <c r="G196" s="287">
        <v>37.899049999999995</v>
      </c>
      <c r="H196" s="287">
        <v>40.316912402028549</v>
      </c>
      <c r="I196" s="287">
        <v>42.998750000000008</v>
      </c>
      <c r="J196" s="287">
        <v>46.001280000000001</v>
      </c>
      <c r="K196" s="287">
        <v>39.801119999999997</v>
      </c>
      <c r="L196" s="287">
        <v>19.200659999999999</v>
      </c>
      <c r="M196" s="287">
        <v>21.543881178175688</v>
      </c>
      <c r="N196" s="287">
        <v>20.3975206172376</v>
      </c>
      <c r="O196" s="287">
        <v>20.922892838281079</v>
      </c>
      <c r="P196" s="287">
        <v>21.544018393441842</v>
      </c>
      <c r="Q196" s="287">
        <v>27.061240087895296</v>
      </c>
      <c r="R196" s="287">
        <v>9.2672911526250115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534.25036097472946</v>
      </c>
      <c r="D197" s="285">
        <v>558.01219999999989</v>
      </c>
      <c r="E197" s="285">
        <v>526.84921000000008</v>
      </c>
      <c r="F197" s="285">
        <v>533.00142000000005</v>
      </c>
      <c r="G197" s="285">
        <v>476.1299600000001</v>
      </c>
      <c r="H197" s="285">
        <v>488.02073387117059</v>
      </c>
      <c r="I197" s="285">
        <v>662.82459999999992</v>
      </c>
      <c r="J197" s="285">
        <v>619.65232000000015</v>
      </c>
      <c r="K197" s="285">
        <v>720.68404999999984</v>
      </c>
      <c r="L197" s="285">
        <v>616.88646999999992</v>
      </c>
      <c r="M197" s="285">
        <v>862.42428369454751</v>
      </c>
      <c r="N197" s="285">
        <v>906.51570220456608</v>
      </c>
      <c r="O197" s="285">
        <v>767.05347835178452</v>
      </c>
      <c r="P197" s="285">
        <v>756.18613424378134</v>
      </c>
      <c r="Q197" s="285">
        <v>624.1991271111583</v>
      </c>
      <c r="R197" s="285">
        <v>447.88351384398385</v>
      </c>
      <c r="S197" s="285">
        <v>391.70899268330351</v>
      </c>
      <c r="T197" s="285">
        <v>392.73581995975684</v>
      </c>
      <c r="U197" s="285">
        <v>366.35973163714431</v>
      </c>
      <c r="V197" s="285">
        <v>362.76375257068855</v>
      </c>
      <c r="W197" s="285">
        <v>358.49748043641745</v>
      </c>
      <c r="X197" s="285">
        <v>357.49063742922289</v>
      </c>
      <c r="Y197" s="285">
        <v>353.05678313616039</v>
      </c>
      <c r="Z197" s="285">
        <v>347.36706178759403</v>
      </c>
      <c r="AA197" s="285">
        <v>344.62665546899143</v>
      </c>
      <c r="AB197" s="285">
        <v>343.45668614178504</v>
      </c>
      <c r="AC197" s="285">
        <v>343.84945001399706</v>
      </c>
      <c r="AD197" s="285">
        <v>344.23832211368784</v>
      </c>
      <c r="AE197" s="285">
        <v>344.81877756813981</v>
      </c>
      <c r="AF197" s="285">
        <v>343.38100612670235</v>
      </c>
      <c r="AG197" s="285">
        <v>340.00889693549863</v>
      </c>
      <c r="AH197" s="285">
        <v>338.27612087608088</v>
      </c>
      <c r="AI197" s="285">
        <v>333.71568003843061</v>
      </c>
      <c r="AJ197" s="285">
        <v>327.67311631984251</v>
      </c>
      <c r="AK197" s="285">
        <v>321.02812010476163</v>
      </c>
      <c r="AL197" s="285">
        <v>315.68918197094871</v>
      </c>
      <c r="AM197" s="285">
        <v>313.07905561917568</v>
      </c>
      <c r="AN197" s="285">
        <v>309.46851924041545</v>
      </c>
      <c r="AO197" s="285">
        <v>304.32486344838355</v>
      </c>
      <c r="AP197" s="285">
        <v>299.73666535710777</v>
      </c>
      <c r="AQ197" s="285">
        <v>295.15188657454837</v>
      </c>
      <c r="AR197" s="285">
        <v>291.73197813958814</v>
      </c>
      <c r="AS197" s="285">
        <v>287.4685231971157</v>
      </c>
      <c r="AT197" s="285">
        <v>282.09385314387822</v>
      </c>
      <c r="AU197" s="285">
        <v>273.90460629786838</v>
      </c>
      <c r="AV197" s="285">
        <v>268.3596700973543</v>
      </c>
      <c r="AW197" s="285">
        <v>261.05901928464777</v>
      </c>
      <c r="AX197" s="285">
        <v>249.69932533577958</v>
      </c>
      <c r="AY197" s="285">
        <v>245.40607491892473</v>
      </c>
      <c r="AZ197" s="285">
        <v>214.46922598481189</v>
      </c>
      <c r="BA197" s="286">
        <v>201.79623916357656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534.25036097472946</v>
      </c>
      <c r="D206" s="287">
        <v>558.01219999999989</v>
      </c>
      <c r="E206" s="287">
        <v>526.84921000000008</v>
      </c>
      <c r="F206" s="287">
        <v>533.00142000000005</v>
      </c>
      <c r="G206" s="287">
        <v>476.1299600000001</v>
      </c>
      <c r="H206" s="287">
        <v>488.02073387117059</v>
      </c>
      <c r="I206" s="287">
        <v>662.82459999999992</v>
      </c>
      <c r="J206" s="287">
        <v>619.65232000000015</v>
      </c>
      <c r="K206" s="287">
        <v>720.68404999999984</v>
      </c>
      <c r="L206" s="287">
        <v>616.88646999999992</v>
      </c>
      <c r="M206" s="287">
        <v>862.42428369454751</v>
      </c>
      <c r="N206" s="287">
        <v>906.51570220456608</v>
      </c>
      <c r="O206" s="287">
        <v>767.05347835178452</v>
      </c>
      <c r="P206" s="287">
        <v>756.18613424378134</v>
      </c>
      <c r="Q206" s="287">
        <v>624.1991271111583</v>
      </c>
      <c r="R206" s="287">
        <v>447.88351384398385</v>
      </c>
      <c r="S206" s="287">
        <v>391.70899268330351</v>
      </c>
      <c r="T206" s="287">
        <v>392.73581995975684</v>
      </c>
      <c r="U206" s="287">
        <v>366.35973163714431</v>
      </c>
      <c r="V206" s="287">
        <v>362.76375257068855</v>
      </c>
      <c r="W206" s="287">
        <v>358.49748043641745</v>
      </c>
      <c r="X206" s="287">
        <v>357.49063742922289</v>
      </c>
      <c r="Y206" s="287">
        <v>353.05678313616039</v>
      </c>
      <c r="Z206" s="287">
        <v>347.36706178759403</v>
      </c>
      <c r="AA206" s="287">
        <v>344.62665546899143</v>
      </c>
      <c r="AB206" s="287">
        <v>343.45668614178504</v>
      </c>
      <c r="AC206" s="287">
        <v>343.84945001399706</v>
      </c>
      <c r="AD206" s="287">
        <v>344.23832211368784</v>
      </c>
      <c r="AE206" s="287">
        <v>344.81877756813981</v>
      </c>
      <c r="AF206" s="287">
        <v>343.38100612670235</v>
      </c>
      <c r="AG206" s="287">
        <v>340.00889693549863</v>
      </c>
      <c r="AH206" s="287">
        <v>338.27612087608088</v>
      </c>
      <c r="AI206" s="287">
        <v>333.71568003843061</v>
      </c>
      <c r="AJ206" s="287">
        <v>327.67311631984251</v>
      </c>
      <c r="AK206" s="287">
        <v>321.02812010476163</v>
      </c>
      <c r="AL206" s="287">
        <v>315.68918197094871</v>
      </c>
      <c r="AM206" s="287">
        <v>313.07905561917568</v>
      </c>
      <c r="AN206" s="287">
        <v>309.46851924041545</v>
      </c>
      <c r="AO206" s="287">
        <v>304.32486344838355</v>
      </c>
      <c r="AP206" s="287">
        <v>299.73666535710777</v>
      </c>
      <c r="AQ206" s="287">
        <v>295.15188657454837</v>
      </c>
      <c r="AR206" s="287">
        <v>291.73197813958814</v>
      </c>
      <c r="AS206" s="287">
        <v>287.4685231971157</v>
      </c>
      <c r="AT206" s="287">
        <v>282.09385314387822</v>
      </c>
      <c r="AU206" s="287">
        <v>273.90460629786838</v>
      </c>
      <c r="AV206" s="287">
        <v>268.3596700973543</v>
      </c>
      <c r="AW206" s="287">
        <v>261.05901928464777</v>
      </c>
      <c r="AX206" s="287">
        <v>249.69932533577958</v>
      </c>
      <c r="AY206" s="287">
        <v>245.40607491892473</v>
      </c>
      <c r="AZ206" s="287">
        <v>214.46922598481189</v>
      </c>
      <c r="BA206" s="288">
        <v>201.79623916357656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0.99995999999999996</v>
      </c>
      <c r="F220" s="289">
        <v>1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534.25036097472946</v>
      </c>
      <c r="D221" s="289">
        <v>558.01219999999989</v>
      </c>
      <c r="E221" s="289">
        <v>525.84924999999998</v>
      </c>
      <c r="F221" s="289">
        <v>532.00141999999994</v>
      </c>
      <c r="G221" s="289">
        <v>476.1299600000001</v>
      </c>
      <c r="H221" s="289">
        <v>488.02073387117059</v>
      </c>
      <c r="I221" s="289">
        <v>662.82459999999992</v>
      </c>
      <c r="J221" s="289">
        <v>619.65232000000015</v>
      </c>
      <c r="K221" s="289">
        <v>720.68404999999984</v>
      </c>
      <c r="L221" s="289">
        <v>616.88646999999992</v>
      </c>
      <c r="M221" s="289">
        <v>862.42428369454751</v>
      </c>
      <c r="N221" s="289">
        <v>906.51570220456608</v>
      </c>
      <c r="O221" s="289">
        <v>767.05347835178452</v>
      </c>
      <c r="P221" s="289">
        <v>756.18613424378134</v>
      </c>
      <c r="Q221" s="289">
        <v>624.1991271111583</v>
      </c>
      <c r="R221" s="289">
        <v>447.88351384398385</v>
      </c>
      <c r="S221" s="289">
        <v>391.70899268330351</v>
      </c>
      <c r="T221" s="289">
        <v>392.73581995975684</v>
      </c>
      <c r="U221" s="289">
        <v>366.35973163714431</v>
      </c>
      <c r="V221" s="289">
        <v>362.76375257068855</v>
      </c>
      <c r="W221" s="289">
        <v>358.49748043641745</v>
      </c>
      <c r="X221" s="289">
        <v>357.49063742922289</v>
      </c>
      <c r="Y221" s="289">
        <v>353.05678313616039</v>
      </c>
      <c r="Z221" s="289">
        <v>347.36706178759403</v>
      </c>
      <c r="AA221" s="289">
        <v>344.62665546899143</v>
      </c>
      <c r="AB221" s="289">
        <v>343.45668614178504</v>
      </c>
      <c r="AC221" s="289">
        <v>343.84945001399706</v>
      </c>
      <c r="AD221" s="289">
        <v>344.23832211368784</v>
      </c>
      <c r="AE221" s="289">
        <v>344.81877756813981</v>
      </c>
      <c r="AF221" s="289">
        <v>343.38100612670235</v>
      </c>
      <c r="AG221" s="289">
        <v>340.00889693549863</v>
      </c>
      <c r="AH221" s="289">
        <v>338.27612087608088</v>
      </c>
      <c r="AI221" s="289">
        <v>333.71568003843061</v>
      </c>
      <c r="AJ221" s="289">
        <v>327.67311631984251</v>
      </c>
      <c r="AK221" s="289">
        <v>321.02812010476163</v>
      </c>
      <c r="AL221" s="289">
        <v>315.68918197094871</v>
      </c>
      <c r="AM221" s="289">
        <v>313.07905561917568</v>
      </c>
      <c r="AN221" s="289">
        <v>309.46851924041545</v>
      </c>
      <c r="AO221" s="289">
        <v>304.32486344838355</v>
      </c>
      <c r="AP221" s="289">
        <v>299.73666535710777</v>
      </c>
      <c r="AQ221" s="289">
        <v>295.15188657454837</v>
      </c>
      <c r="AR221" s="289">
        <v>291.73197813958814</v>
      </c>
      <c r="AS221" s="289">
        <v>287.4685231971157</v>
      </c>
      <c r="AT221" s="289">
        <v>282.09385314387822</v>
      </c>
      <c r="AU221" s="289">
        <v>273.90460629786838</v>
      </c>
      <c r="AV221" s="289">
        <v>268.3596700973543</v>
      </c>
      <c r="AW221" s="289">
        <v>261.05901928464777</v>
      </c>
      <c r="AX221" s="289">
        <v>249.69932533577958</v>
      </c>
      <c r="AY221" s="289">
        <v>245.40607491892473</v>
      </c>
      <c r="AZ221" s="289">
        <v>214.46922598481189</v>
      </c>
      <c r="BA221" s="290">
        <v>201.79623916357656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0.9553835865099809</v>
      </c>
      <c r="I223" s="291">
        <v>1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534.25036097472946</v>
      </c>
      <c r="D225" s="291">
        <v>558.01219999999989</v>
      </c>
      <c r="E225" s="291">
        <v>525.84924999999998</v>
      </c>
      <c r="F225" s="291">
        <v>532.00141999999994</v>
      </c>
      <c r="G225" s="291">
        <v>476.1299600000001</v>
      </c>
      <c r="H225" s="291">
        <v>487.06535028466061</v>
      </c>
      <c r="I225" s="291">
        <v>661.82459999999992</v>
      </c>
      <c r="J225" s="291">
        <v>619.65232000000015</v>
      </c>
      <c r="K225" s="291">
        <v>720.68404999999984</v>
      </c>
      <c r="L225" s="291">
        <v>616.88646999999992</v>
      </c>
      <c r="M225" s="291">
        <v>862.42428369454751</v>
      </c>
      <c r="N225" s="291">
        <v>906.51570220456608</v>
      </c>
      <c r="O225" s="291">
        <v>767.05347835178452</v>
      </c>
      <c r="P225" s="291">
        <v>756.18613424378134</v>
      </c>
      <c r="Q225" s="291">
        <v>624.1991271111583</v>
      </c>
      <c r="R225" s="291">
        <v>447.88351384398385</v>
      </c>
      <c r="S225" s="291">
        <v>391.70899268330351</v>
      </c>
      <c r="T225" s="291">
        <v>392.73581995975684</v>
      </c>
      <c r="U225" s="291">
        <v>366.35973163714431</v>
      </c>
      <c r="V225" s="291">
        <v>362.76375257068855</v>
      </c>
      <c r="W225" s="291">
        <v>358.49748043641745</v>
      </c>
      <c r="X225" s="291">
        <v>357.49063742922289</v>
      </c>
      <c r="Y225" s="291">
        <v>353.05678313616039</v>
      </c>
      <c r="Z225" s="291">
        <v>347.36706178759403</v>
      </c>
      <c r="AA225" s="291">
        <v>344.62665546899143</v>
      </c>
      <c r="AB225" s="291">
        <v>343.45668614178504</v>
      </c>
      <c r="AC225" s="291">
        <v>343.84945001399706</v>
      </c>
      <c r="AD225" s="291">
        <v>344.23832211368784</v>
      </c>
      <c r="AE225" s="291">
        <v>344.81877756813981</v>
      </c>
      <c r="AF225" s="291">
        <v>343.38100612670235</v>
      </c>
      <c r="AG225" s="291">
        <v>340.00889693549863</v>
      </c>
      <c r="AH225" s="291">
        <v>338.27612087608088</v>
      </c>
      <c r="AI225" s="291">
        <v>333.71568003843061</v>
      </c>
      <c r="AJ225" s="291">
        <v>327.67311631984251</v>
      </c>
      <c r="AK225" s="291">
        <v>321.02812010476163</v>
      </c>
      <c r="AL225" s="291">
        <v>315.68918197094871</v>
      </c>
      <c r="AM225" s="291">
        <v>313.07905561917568</v>
      </c>
      <c r="AN225" s="291">
        <v>309.46851924041545</v>
      </c>
      <c r="AO225" s="291">
        <v>304.32486344838355</v>
      </c>
      <c r="AP225" s="291">
        <v>299.73666535710777</v>
      </c>
      <c r="AQ225" s="291">
        <v>295.15188657454837</v>
      </c>
      <c r="AR225" s="291">
        <v>291.73197813958814</v>
      </c>
      <c r="AS225" s="291">
        <v>287.4685231971157</v>
      </c>
      <c r="AT225" s="291">
        <v>282.09385314387822</v>
      </c>
      <c r="AU225" s="291">
        <v>273.90460629786838</v>
      </c>
      <c r="AV225" s="291">
        <v>268.3596700973543</v>
      </c>
      <c r="AW225" s="291">
        <v>261.05901928464777</v>
      </c>
      <c r="AX225" s="291">
        <v>249.69932533577958</v>
      </c>
      <c r="AY225" s="291">
        <v>245.40607491892473</v>
      </c>
      <c r="AZ225" s="291">
        <v>214.46922598481189</v>
      </c>
      <c r="BA225" s="292">
        <v>201.79623916357656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84.455903779102769</v>
      </c>
      <c r="D228" s="285">
        <v>55.500740000000008</v>
      </c>
      <c r="E228" s="285">
        <v>57.399840000000005</v>
      </c>
      <c r="F228" s="285">
        <v>6.5999799999999995</v>
      </c>
      <c r="G228" s="285">
        <v>3.8999799999999998</v>
      </c>
      <c r="H228" s="285">
        <v>5.1829136294097804</v>
      </c>
      <c r="I228" s="285">
        <v>5.3999899999999998</v>
      </c>
      <c r="J228" s="285">
        <v>7.1000000000000005</v>
      </c>
      <c r="K228" s="285">
        <v>5.3</v>
      </c>
      <c r="L228" s="285">
        <v>27.200000000000003</v>
      </c>
      <c r="M228" s="285">
        <v>20.349663279370986</v>
      </c>
      <c r="N228" s="285">
        <v>4.6336094004530466</v>
      </c>
      <c r="O228" s="285">
        <v>4.3231098251318221</v>
      </c>
      <c r="P228" s="285">
        <v>4.6813850156149357</v>
      </c>
      <c r="Q228" s="285">
        <v>10.84358253733134</v>
      </c>
      <c r="R228" s="285">
        <v>32.530476955684378</v>
      </c>
      <c r="S228" s="285">
        <v>22.753744546457263</v>
      </c>
      <c r="T228" s="285">
        <v>21.822999021594931</v>
      </c>
      <c r="U228" s="285">
        <v>20.284736895527455</v>
      </c>
      <c r="V228" s="285">
        <v>20.037053739175906</v>
      </c>
      <c r="W228" s="285">
        <v>19.865909033047704</v>
      </c>
      <c r="X228" s="285">
        <v>19.89040423513481</v>
      </c>
      <c r="Y228" s="285">
        <v>19.854119070126302</v>
      </c>
      <c r="Z228" s="285">
        <v>19.683101530427891</v>
      </c>
      <c r="AA228" s="285">
        <v>19.744956477236755</v>
      </c>
      <c r="AB228" s="285">
        <v>19.953994504660997</v>
      </c>
      <c r="AC228" s="285">
        <v>20.317479214755643</v>
      </c>
      <c r="AD228" s="285">
        <v>20.720706960225009</v>
      </c>
      <c r="AE228" s="285">
        <v>21.132658269419657</v>
      </c>
      <c r="AF228" s="285">
        <v>21.433991814469909</v>
      </c>
      <c r="AG228" s="285">
        <v>21.565976833682704</v>
      </c>
      <c r="AH228" s="285">
        <v>21.777128877609776</v>
      </c>
      <c r="AI228" s="285">
        <v>21.905855330111191</v>
      </c>
      <c r="AJ228" s="285">
        <v>21.692556647766921</v>
      </c>
      <c r="AK228" s="285">
        <v>21.455003265469308</v>
      </c>
      <c r="AL228" s="285">
        <v>21.197757101411909</v>
      </c>
      <c r="AM228" s="285">
        <v>21.076915175459678</v>
      </c>
      <c r="AN228" s="285">
        <v>20.909754029132149</v>
      </c>
      <c r="AO228" s="285">
        <v>20.601307239760434</v>
      </c>
      <c r="AP228" s="285">
        <v>20.305933570341963</v>
      </c>
      <c r="AQ228" s="285">
        <v>20.021689520127431</v>
      </c>
      <c r="AR228" s="285">
        <v>19.79849594541276</v>
      </c>
      <c r="AS228" s="285">
        <v>19.540854535547702</v>
      </c>
      <c r="AT228" s="285">
        <v>19.190831481105239</v>
      </c>
      <c r="AU228" s="285">
        <v>18.696024294614677</v>
      </c>
      <c r="AV228" s="285">
        <v>18.330663229153586</v>
      </c>
      <c r="AW228" s="285">
        <v>17.902020614447814</v>
      </c>
      <c r="AX228" s="285">
        <v>17.598338412303036</v>
      </c>
      <c r="AY228" s="285">
        <v>17.567200568884619</v>
      </c>
      <c r="AZ228" s="285">
        <v>17.141523377490028</v>
      </c>
      <c r="BA228" s="286">
        <v>16.668494699738755</v>
      </c>
    </row>
    <row r="229" spans="1:53" x14ac:dyDescent="0.25">
      <c r="A229" s="256" t="s">
        <v>2061</v>
      </c>
      <c r="B229" s="257" t="s">
        <v>2724</v>
      </c>
      <c r="C229" s="258">
        <v>84.455903779102769</v>
      </c>
      <c r="D229" s="287">
        <v>55.500740000000008</v>
      </c>
      <c r="E229" s="287">
        <v>57.399840000000005</v>
      </c>
      <c r="F229" s="287">
        <v>6.5999799999999995</v>
      </c>
      <c r="G229" s="287">
        <v>3.8999799999999998</v>
      </c>
      <c r="H229" s="287">
        <v>5.1829136294097804</v>
      </c>
      <c r="I229" s="287">
        <v>5.3999899999999998</v>
      </c>
      <c r="J229" s="287">
        <v>7.1000000000000005</v>
      </c>
      <c r="K229" s="287">
        <v>5.3</v>
      </c>
      <c r="L229" s="287">
        <v>27.200000000000003</v>
      </c>
      <c r="M229" s="287">
        <v>20.349663279370986</v>
      </c>
      <c r="N229" s="287">
        <v>4.6336094004530466</v>
      </c>
      <c r="O229" s="287">
        <v>4.3231098251318221</v>
      </c>
      <c r="P229" s="287">
        <v>4.6813850156149357</v>
      </c>
      <c r="Q229" s="287">
        <v>10.84358253733134</v>
      </c>
      <c r="R229" s="287">
        <v>32.530476955684378</v>
      </c>
      <c r="S229" s="287">
        <v>22.753744546457263</v>
      </c>
      <c r="T229" s="287">
        <v>21.822999021594931</v>
      </c>
      <c r="U229" s="287">
        <v>20.284736895527455</v>
      </c>
      <c r="V229" s="287">
        <v>20.037053739175906</v>
      </c>
      <c r="W229" s="287">
        <v>19.865909033047704</v>
      </c>
      <c r="X229" s="287">
        <v>19.89040423513481</v>
      </c>
      <c r="Y229" s="287">
        <v>19.854119070126302</v>
      </c>
      <c r="Z229" s="287">
        <v>19.683101530427891</v>
      </c>
      <c r="AA229" s="287">
        <v>19.744956477236755</v>
      </c>
      <c r="AB229" s="287">
        <v>19.953994504660997</v>
      </c>
      <c r="AC229" s="287">
        <v>20.317479214755643</v>
      </c>
      <c r="AD229" s="287">
        <v>20.720706960225009</v>
      </c>
      <c r="AE229" s="287">
        <v>21.132658269419657</v>
      </c>
      <c r="AF229" s="287">
        <v>21.433991814469909</v>
      </c>
      <c r="AG229" s="287">
        <v>21.565976833682704</v>
      </c>
      <c r="AH229" s="287">
        <v>21.777128877609776</v>
      </c>
      <c r="AI229" s="287">
        <v>21.905855330111191</v>
      </c>
      <c r="AJ229" s="287">
        <v>21.692556647766921</v>
      </c>
      <c r="AK229" s="287">
        <v>21.455003265469308</v>
      </c>
      <c r="AL229" s="287">
        <v>21.197757101411909</v>
      </c>
      <c r="AM229" s="287">
        <v>21.076915175459678</v>
      </c>
      <c r="AN229" s="287">
        <v>20.909754029132149</v>
      </c>
      <c r="AO229" s="287">
        <v>20.601307239760434</v>
      </c>
      <c r="AP229" s="287">
        <v>20.305933570341963</v>
      </c>
      <c r="AQ229" s="287">
        <v>20.021689520127431</v>
      </c>
      <c r="AR229" s="287">
        <v>19.79849594541276</v>
      </c>
      <c r="AS229" s="287">
        <v>19.540854535547702</v>
      </c>
      <c r="AT229" s="287">
        <v>19.190831481105239</v>
      </c>
      <c r="AU229" s="287">
        <v>18.696024294614677</v>
      </c>
      <c r="AV229" s="287">
        <v>18.330663229153586</v>
      </c>
      <c r="AW229" s="287">
        <v>17.902020614447814</v>
      </c>
      <c r="AX229" s="287">
        <v>17.598338412303036</v>
      </c>
      <c r="AY229" s="287">
        <v>17.567200568884619</v>
      </c>
      <c r="AZ229" s="287">
        <v>17.141523377490028</v>
      </c>
      <c r="BA229" s="288">
        <v>16.668494699738755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1D4A-3F2E-48B1-A443-E7B10145C336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C187" sqref="A187:C188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2844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359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41345.21940201796</v>
      </c>
      <c r="D2" s="252">
        <f t="shared" ref="D2:BA7" si="0">D178-D90</f>
        <v>39185.954689999999</v>
      </c>
      <c r="E2" s="252">
        <f t="shared" si="0"/>
        <v>37988.854100000055</v>
      </c>
      <c r="F2" s="252">
        <f t="shared" si="0"/>
        <v>39419.116939999985</v>
      </c>
      <c r="G2" s="252">
        <f t="shared" si="0"/>
        <v>40913.921340000015</v>
      </c>
      <c r="H2" s="252">
        <f t="shared" si="0"/>
        <v>39372.447204720833</v>
      </c>
      <c r="I2" s="252">
        <f t="shared" si="0"/>
        <v>41022.573130000019</v>
      </c>
      <c r="J2" s="252">
        <f t="shared" si="0"/>
        <v>40952.087949999979</v>
      </c>
      <c r="K2" s="252">
        <f t="shared" si="0"/>
        <v>39382.635549999999</v>
      </c>
      <c r="L2" s="252">
        <f t="shared" si="0"/>
        <v>28859.920299999972</v>
      </c>
      <c r="M2" s="252">
        <f t="shared" si="0"/>
        <v>34944.240445583557</v>
      </c>
      <c r="N2" s="252">
        <f t="shared" si="0"/>
        <v>34721.34684255888</v>
      </c>
      <c r="O2" s="252">
        <f t="shared" si="0"/>
        <v>33637.021636220852</v>
      </c>
      <c r="P2" s="252">
        <f t="shared" si="0"/>
        <v>32744.047265850084</v>
      </c>
      <c r="Q2" s="252">
        <f t="shared" si="0"/>
        <v>32689.866805329926</v>
      </c>
      <c r="R2" s="252">
        <f t="shared" si="0"/>
        <v>32646.394274638125</v>
      </c>
      <c r="S2" s="252">
        <f t="shared" si="0"/>
        <v>30596.075784562887</v>
      </c>
      <c r="T2" s="252">
        <f t="shared" si="0"/>
        <v>31391.885892197472</v>
      </c>
      <c r="U2" s="252">
        <f t="shared" si="0"/>
        <v>29453.849685929883</v>
      </c>
      <c r="V2" s="252">
        <f t="shared" si="0"/>
        <v>28861.749447422997</v>
      </c>
      <c r="W2" s="252">
        <f t="shared" si="0"/>
        <v>28192.726757466742</v>
      </c>
      <c r="X2" s="252">
        <f t="shared" si="0"/>
        <v>27880.539430896679</v>
      </c>
      <c r="Y2" s="252">
        <f t="shared" si="0"/>
        <v>27386.134820923042</v>
      </c>
      <c r="Z2" s="252">
        <f t="shared" si="0"/>
        <v>26814.823087784345</v>
      </c>
      <c r="AA2" s="252">
        <f t="shared" si="0"/>
        <v>26439.08103121466</v>
      </c>
      <c r="AB2" s="252">
        <f t="shared" si="0"/>
        <v>26238.018347443562</v>
      </c>
      <c r="AC2" s="252">
        <f t="shared" si="0"/>
        <v>26159.714875635502</v>
      </c>
      <c r="AD2" s="252">
        <f t="shared" si="0"/>
        <v>26107.640441597745</v>
      </c>
      <c r="AE2" s="252">
        <f t="shared" si="0"/>
        <v>26058.584611150909</v>
      </c>
      <c r="AF2" s="252">
        <f t="shared" si="0"/>
        <v>25880.178204681306</v>
      </c>
      <c r="AG2" s="252">
        <f t="shared" si="0"/>
        <v>25555.067211474416</v>
      </c>
      <c r="AH2" s="252">
        <f t="shared" si="0"/>
        <v>25378.6598612901</v>
      </c>
      <c r="AI2" s="252">
        <f t="shared" si="0"/>
        <v>25025.801341062459</v>
      </c>
      <c r="AJ2" s="252">
        <f t="shared" si="0"/>
        <v>24551.385710720053</v>
      </c>
      <c r="AK2" s="252">
        <f t="shared" si="0"/>
        <v>24044.047246868813</v>
      </c>
      <c r="AL2" s="252">
        <f t="shared" si="0"/>
        <v>23615.359312837532</v>
      </c>
      <c r="AM2" s="252">
        <f t="shared" si="0"/>
        <v>23394.951090017446</v>
      </c>
      <c r="AN2" s="252">
        <f t="shared" si="0"/>
        <v>23091.909179285005</v>
      </c>
      <c r="AO2" s="252">
        <f t="shared" si="0"/>
        <v>22681.884657432907</v>
      </c>
      <c r="AP2" s="252">
        <f t="shared" si="0"/>
        <v>22303.821406047547</v>
      </c>
      <c r="AQ2" s="252">
        <f t="shared" si="0"/>
        <v>21883.087554760823</v>
      </c>
      <c r="AR2" s="252">
        <f t="shared" si="0"/>
        <v>21595.341199213468</v>
      </c>
      <c r="AS2" s="252">
        <f t="shared" si="0"/>
        <v>21234.654816431736</v>
      </c>
      <c r="AT2" s="252">
        <f t="shared" si="0"/>
        <v>20781.492761919719</v>
      </c>
      <c r="AU2" s="252">
        <f t="shared" si="0"/>
        <v>20112.722124366886</v>
      </c>
      <c r="AV2" s="252">
        <f t="shared" si="0"/>
        <v>19693.371055608925</v>
      </c>
      <c r="AW2" s="252">
        <f t="shared" si="0"/>
        <v>19159.714864179969</v>
      </c>
      <c r="AX2" s="252">
        <f t="shared" si="0"/>
        <v>18098.647176512935</v>
      </c>
      <c r="AY2" s="252">
        <f t="shared" si="0"/>
        <v>17455.171759850909</v>
      </c>
      <c r="AZ2" s="252">
        <f t="shared" si="0"/>
        <v>15979.99057319623</v>
      </c>
      <c r="BA2" s="252">
        <f t="shared" si="0"/>
        <v>14708.620078817803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33040.67894458813</v>
      </c>
      <c r="D3" s="255">
        <f t="shared" si="1"/>
        <v>31636.604739999988</v>
      </c>
      <c r="E3" s="255">
        <f t="shared" si="1"/>
        <v>30640.75416000004</v>
      </c>
      <c r="F3" s="255">
        <f t="shared" si="1"/>
        <v>31960.317029999998</v>
      </c>
      <c r="G3" s="255">
        <f t="shared" si="1"/>
        <v>33431.17139000001</v>
      </c>
      <c r="H3" s="255">
        <f t="shared" si="1"/>
        <v>32228.43507335717</v>
      </c>
      <c r="I3" s="255">
        <f t="shared" si="1"/>
        <v>33457.723150000013</v>
      </c>
      <c r="J3" s="255">
        <f t="shared" si="1"/>
        <v>33200.437979999988</v>
      </c>
      <c r="K3" s="255">
        <f t="shared" si="1"/>
        <v>31956.285559999989</v>
      </c>
      <c r="L3" s="255">
        <f t="shared" si="1"/>
        <v>23279.870439999973</v>
      </c>
      <c r="M3" s="255">
        <f t="shared" si="1"/>
        <v>28208.296528809009</v>
      </c>
      <c r="N3" s="255">
        <f t="shared" si="1"/>
        <v>28065.846223255619</v>
      </c>
      <c r="O3" s="255">
        <f t="shared" si="1"/>
        <v>26983.873649871093</v>
      </c>
      <c r="P3" s="255">
        <f t="shared" si="1"/>
        <v>26241.08558019964</v>
      </c>
      <c r="Q3" s="255">
        <f t="shared" si="1"/>
        <v>26120.804516950098</v>
      </c>
      <c r="R3" s="255">
        <f t="shared" si="1"/>
        <v>26147.278004895721</v>
      </c>
      <c r="S3" s="255">
        <f t="shared" si="0"/>
        <v>24260.512384414447</v>
      </c>
      <c r="T3" s="255">
        <f t="shared" si="0"/>
        <v>24827.773988532583</v>
      </c>
      <c r="U3" s="255">
        <f t="shared" si="0"/>
        <v>23243.765353840601</v>
      </c>
      <c r="V3" s="255">
        <f t="shared" si="0"/>
        <v>22736.816580074672</v>
      </c>
      <c r="W3" s="255">
        <f t="shared" si="0"/>
        <v>22185.897043949466</v>
      </c>
      <c r="X3" s="255">
        <f t="shared" si="0"/>
        <v>21907.641568030143</v>
      </c>
      <c r="Y3" s="255">
        <f t="shared" si="0"/>
        <v>21487.781106963212</v>
      </c>
      <c r="Z3" s="255">
        <f t="shared" si="0"/>
        <v>21019.648587076179</v>
      </c>
      <c r="AA3" s="255">
        <f t="shared" si="0"/>
        <v>20688.945606577916</v>
      </c>
      <c r="AB3" s="255">
        <f t="shared" si="0"/>
        <v>20509.903986186462</v>
      </c>
      <c r="AC3" s="255">
        <f t="shared" si="0"/>
        <v>20439.901833910888</v>
      </c>
      <c r="AD3" s="255">
        <f t="shared" si="0"/>
        <v>20396.829224896173</v>
      </c>
      <c r="AE3" s="255">
        <f t="shared" si="0"/>
        <v>20354.679251405672</v>
      </c>
      <c r="AF3" s="255">
        <f t="shared" si="0"/>
        <v>20207.102875859171</v>
      </c>
      <c r="AG3" s="255">
        <f t="shared" si="0"/>
        <v>19960.143502167946</v>
      </c>
      <c r="AH3" s="255">
        <f t="shared" si="0"/>
        <v>19824.209288325284</v>
      </c>
      <c r="AI3" s="255">
        <f t="shared" si="0"/>
        <v>19557.188940894936</v>
      </c>
      <c r="AJ3" s="255">
        <f t="shared" si="0"/>
        <v>19204.114528644321</v>
      </c>
      <c r="AK3" s="255">
        <f t="shared" si="0"/>
        <v>18815.157896496214</v>
      </c>
      <c r="AL3" s="255">
        <f t="shared" si="0"/>
        <v>18488.248954628958</v>
      </c>
      <c r="AM3" s="255">
        <f t="shared" si="0"/>
        <v>18319.253932685198</v>
      </c>
      <c r="AN3" s="255">
        <f t="shared" si="0"/>
        <v>18094.450537181783</v>
      </c>
      <c r="AO3" s="255">
        <f t="shared" si="0"/>
        <v>17782.899673925305</v>
      </c>
      <c r="AP3" s="255">
        <f t="shared" si="0"/>
        <v>17493.172867942696</v>
      </c>
      <c r="AQ3" s="255">
        <f t="shared" si="0"/>
        <v>17160.311205775724</v>
      </c>
      <c r="AR3" s="255">
        <f t="shared" si="0"/>
        <v>16941.380886728421</v>
      </c>
      <c r="AS3" s="255">
        <f t="shared" si="0"/>
        <v>16661.05948013212</v>
      </c>
      <c r="AT3" s="255">
        <f t="shared" si="0"/>
        <v>16309.586806137209</v>
      </c>
      <c r="AU3" s="255">
        <f t="shared" si="0"/>
        <v>15774.201675175709</v>
      </c>
      <c r="AV3" s="255">
        <f t="shared" si="0"/>
        <v>15454.986957199728</v>
      </c>
      <c r="AW3" s="255">
        <f t="shared" si="0"/>
        <v>15045.430115717345</v>
      </c>
      <c r="AX3" s="255">
        <f t="shared" si="0"/>
        <v>14202.402061694145</v>
      </c>
      <c r="AY3" s="255">
        <f t="shared" si="0"/>
        <v>13692.843030600414</v>
      </c>
      <c r="AZ3" s="255">
        <f t="shared" si="0"/>
        <v>12532.510432686051</v>
      </c>
      <c r="BA3" s="255">
        <f t="shared" si="0"/>
        <v>11563.038572525951</v>
      </c>
    </row>
    <row r="4" spans="1:53" x14ac:dyDescent="0.25">
      <c r="A4" s="256" t="s">
        <v>2631</v>
      </c>
      <c r="B4" s="257" t="s">
        <v>2632</v>
      </c>
      <c r="C4" s="258">
        <f t="shared" si="1"/>
        <v>33040.67894458813</v>
      </c>
      <c r="D4" s="258">
        <f t="shared" si="0"/>
        <v>31636.604739999988</v>
      </c>
      <c r="E4" s="258">
        <f t="shared" si="0"/>
        <v>30640.75416000004</v>
      </c>
      <c r="F4" s="258">
        <f t="shared" si="0"/>
        <v>31960.317029999998</v>
      </c>
      <c r="G4" s="258">
        <f t="shared" si="0"/>
        <v>33431.17139000001</v>
      </c>
      <c r="H4" s="258">
        <f t="shared" si="0"/>
        <v>32228.43507335717</v>
      </c>
      <c r="I4" s="258">
        <f t="shared" si="0"/>
        <v>33457.723150000013</v>
      </c>
      <c r="J4" s="258">
        <f t="shared" si="0"/>
        <v>33200.437979999988</v>
      </c>
      <c r="K4" s="258">
        <f t="shared" si="0"/>
        <v>31956.285559999989</v>
      </c>
      <c r="L4" s="258">
        <f t="shared" si="0"/>
        <v>23279.870439999973</v>
      </c>
      <c r="M4" s="258">
        <f t="shared" si="0"/>
        <v>28208.296528809009</v>
      </c>
      <c r="N4" s="258">
        <f t="shared" si="0"/>
        <v>28065.846223255619</v>
      </c>
      <c r="O4" s="258">
        <f t="shared" si="0"/>
        <v>26983.873649871093</v>
      </c>
      <c r="P4" s="258">
        <f t="shared" si="0"/>
        <v>26241.08558019964</v>
      </c>
      <c r="Q4" s="258">
        <f t="shared" si="0"/>
        <v>26120.804516950098</v>
      </c>
      <c r="R4" s="258">
        <f t="shared" si="0"/>
        <v>26147.278004895721</v>
      </c>
      <c r="S4" s="258">
        <f t="shared" si="0"/>
        <v>24260.512384414447</v>
      </c>
      <c r="T4" s="258">
        <f t="shared" si="0"/>
        <v>24827.773988532583</v>
      </c>
      <c r="U4" s="258">
        <f t="shared" si="0"/>
        <v>23243.765353840601</v>
      </c>
      <c r="V4" s="258">
        <f t="shared" si="0"/>
        <v>22736.816580074672</v>
      </c>
      <c r="W4" s="258">
        <f t="shared" si="0"/>
        <v>22185.897043949466</v>
      </c>
      <c r="X4" s="258">
        <f t="shared" si="0"/>
        <v>21907.641568030143</v>
      </c>
      <c r="Y4" s="258">
        <f t="shared" si="0"/>
        <v>21487.781106963212</v>
      </c>
      <c r="Z4" s="258">
        <f t="shared" si="0"/>
        <v>21019.648587076179</v>
      </c>
      <c r="AA4" s="258">
        <f t="shared" si="0"/>
        <v>20688.945606577916</v>
      </c>
      <c r="AB4" s="258">
        <f t="shared" si="0"/>
        <v>20509.903986186462</v>
      </c>
      <c r="AC4" s="258">
        <f t="shared" si="0"/>
        <v>20439.901833910888</v>
      </c>
      <c r="AD4" s="258">
        <f t="shared" si="0"/>
        <v>20396.829224896173</v>
      </c>
      <c r="AE4" s="258">
        <f t="shared" si="0"/>
        <v>20354.679251405672</v>
      </c>
      <c r="AF4" s="258">
        <f t="shared" si="0"/>
        <v>20207.102875859171</v>
      </c>
      <c r="AG4" s="258">
        <f t="shared" si="0"/>
        <v>19960.143502167946</v>
      </c>
      <c r="AH4" s="258">
        <f t="shared" si="0"/>
        <v>19824.209288325284</v>
      </c>
      <c r="AI4" s="258">
        <f t="shared" si="0"/>
        <v>19557.188940894936</v>
      </c>
      <c r="AJ4" s="258">
        <f t="shared" si="0"/>
        <v>19204.114528644321</v>
      </c>
      <c r="AK4" s="258">
        <f t="shared" si="0"/>
        <v>18815.157896496214</v>
      </c>
      <c r="AL4" s="258">
        <f t="shared" si="0"/>
        <v>18488.248954628958</v>
      </c>
      <c r="AM4" s="258">
        <f t="shared" si="0"/>
        <v>18319.253932685198</v>
      </c>
      <c r="AN4" s="258">
        <f t="shared" si="0"/>
        <v>18094.450537181783</v>
      </c>
      <c r="AO4" s="258">
        <f t="shared" si="0"/>
        <v>17782.899673925305</v>
      </c>
      <c r="AP4" s="258">
        <f t="shared" si="0"/>
        <v>17493.172867942696</v>
      </c>
      <c r="AQ4" s="258">
        <f t="shared" si="0"/>
        <v>17160.311205775724</v>
      </c>
      <c r="AR4" s="258">
        <f t="shared" si="0"/>
        <v>16941.380886728421</v>
      </c>
      <c r="AS4" s="258">
        <f t="shared" si="0"/>
        <v>16661.05948013212</v>
      </c>
      <c r="AT4" s="258">
        <f t="shared" si="0"/>
        <v>16309.586806137209</v>
      </c>
      <c r="AU4" s="258">
        <f t="shared" si="0"/>
        <v>15774.201675175709</v>
      </c>
      <c r="AV4" s="258">
        <f t="shared" si="0"/>
        <v>15454.986957199728</v>
      </c>
      <c r="AW4" s="258">
        <f t="shared" si="0"/>
        <v>15045.430115717345</v>
      </c>
      <c r="AX4" s="258">
        <f t="shared" si="0"/>
        <v>14202.402061694145</v>
      </c>
      <c r="AY4" s="258">
        <f t="shared" si="0"/>
        <v>13692.843030600414</v>
      </c>
      <c r="AZ4" s="258">
        <f t="shared" si="0"/>
        <v>12532.510432686051</v>
      </c>
      <c r="BA4" s="258">
        <f t="shared" si="0"/>
        <v>11563.038572525951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32623.796246331534</v>
      </c>
      <c r="D11" s="261">
        <f t="shared" si="1"/>
        <v>31223.404659999989</v>
      </c>
      <c r="E11" s="261">
        <f t="shared" si="1"/>
        <v>30018.658650000041</v>
      </c>
      <c r="F11" s="261">
        <f t="shared" si="1"/>
        <v>31314.811299999994</v>
      </c>
      <c r="G11" s="261">
        <f t="shared" si="1"/>
        <v>32342.667560000016</v>
      </c>
      <c r="H11" s="261">
        <f t="shared" si="1"/>
        <v>31190.206803208494</v>
      </c>
      <c r="I11" s="261">
        <f t="shared" si="1"/>
        <v>32281.014790000008</v>
      </c>
      <c r="J11" s="261">
        <f t="shared" si="1"/>
        <v>32011.144489999984</v>
      </c>
      <c r="K11" s="261">
        <f t="shared" si="1"/>
        <v>30805.767929999995</v>
      </c>
      <c r="L11" s="261">
        <f t="shared" si="1"/>
        <v>22420.165279999972</v>
      </c>
      <c r="M11" s="261">
        <f t="shared" si="1"/>
        <v>27163.752886957303</v>
      </c>
      <c r="N11" s="261">
        <f t="shared" si="1"/>
        <v>27024.95302807153</v>
      </c>
      <c r="O11" s="261">
        <f t="shared" si="1"/>
        <v>25991.566224074799</v>
      </c>
      <c r="P11" s="261">
        <f t="shared" si="1"/>
        <v>25255.066708713741</v>
      </c>
      <c r="Q11" s="261">
        <f t="shared" si="1"/>
        <v>25111.396694231342</v>
      </c>
      <c r="R11" s="261">
        <f t="shared" si="1"/>
        <v>25155.004426739335</v>
      </c>
      <c r="S11" s="261">
        <f t="shared" si="3"/>
        <v>23779.924196639971</v>
      </c>
      <c r="T11" s="261">
        <f t="shared" si="3"/>
        <v>24311.982722407607</v>
      </c>
      <c r="U11" s="261">
        <f t="shared" si="3"/>
        <v>22729.933033108086</v>
      </c>
      <c r="V11" s="261">
        <f t="shared" si="3"/>
        <v>22204.03172520774</v>
      </c>
      <c r="W11" s="261">
        <f t="shared" si="3"/>
        <v>21598.693055603195</v>
      </c>
      <c r="X11" s="261">
        <f t="shared" si="3"/>
        <v>21316.875849443481</v>
      </c>
      <c r="Y11" s="261">
        <f t="shared" si="3"/>
        <v>20896.369118039336</v>
      </c>
      <c r="Z11" s="261">
        <f t="shared" si="3"/>
        <v>20431.085983040728</v>
      </c>
      <c r="AA11" s="261">
        <f t="shared" si="3"/>
        <v>20115.150111164254</v>
      </c>
      <c r="AB11" s="261">
        <f t="shared" si="3"/>
        <v>19935.804755245583</v>
      </c>
      <c r="AC11" s="261">
        <f t="shared" si="3"/>
        <v>19867.517332477739</v>
      </c>
      <c r="AD11" s="261">
        <f t="shared" si="3"/>
        <v>19823.693829443353</v>
      </c>
      <c r="AE11" s="261">
        <f t="shared" si="3"/>
        <v>19780.194783617841</v>
      </c>
      <c r="AF11" s="261">
        <f t="shared" si="3"/>
        <v>19629.509108822418</v>
      </c>
      <c r="AG11" s="261">
        <f t="shared" si="3"/>
        <v>19381.601473555187</v>
      </c>
      <c r="AH11" s="261">
        <f t="shared" si="3"/>
        <v>19251.058094217835</v>
      </c>
      <c r="AI11" s="261">
        <f t="shared" si="3"/>
        <v>18987.209506440209</v>
      </c>
      <c r="AJ11" s="261">
        <f t="shared" si="3"/>
        <v>18634.704886933032</v>
      </c>
      <c r="AK11" s="261">
        <f t="shared" si="3"/>
        <v>18251.339532638343</v>
      </c>
      <c r="AL11" s="261">
        <f t="shared" si="3"/>
        <v>17932.017431158405</v>
      </c>
      <c r="AM11" s="261">
        <f t="shared" si="3"/>
        <v>17762.818509016219</v>
      </c>
      <c r="AN11" s="261">
        <f t="shared" si="3"/>
        <v>17537.445329570477</v>
      </c>
      <c r="AO11" s="261">
        <f t="shared" si="3"/>
        <v>17226.042085857192</v>
      </c>
      <c r="AP11" s="261">
        <f t="shared" si="3"/>
        <v>16945.615490524862</v>
      </c>
      <c r="AQ11" s="261">
        <f t="shared" si="3"/>
        <v>16661.206088723226</v>
      </c>
      <c r="AR11" s="261">
        <f t="shared" si="3"/>
        <v>16444.37992936985</v>
      </c>
      <c r="AS11" s="261">
        <f t="shared" si="3"/>
        <v>16179.291130142952</v>
      </c>
      <c r="AT11" s="261">
        <f t="shared" si="3"/>
        <v>15854.935469975098</v>
      </c>
      <c r="AU11" s="261">
        <f t="shared" si="3"/>
        <v>15381.73195260584</v>
      </c>
      <c r="AV11" s="261">
        <f t="shared" si="3"/>
        <v>15067.463714002817</v>
      </c>
      <c r="AW11" s="261">
        <f t="shared" si="3"/>
        <v>14665.437769925416</v>
      </c>
      <c r="AX11" s="261">
        <f t="shared" si="3"/>
        <v>13831.306795115588</v>
      </c>
      <c r="AY11" s="261">
        <f t="shared" si="3"/>
        <v>13325.729053356736</v>
      </c>
      <c r="AZ11" s="261">
        <f t="shared" si="3"/>
        <v>12165.536546724003</v>
      </c>
      <c r="BA11" s="261">
        <f t="shared" si="3"/>
        <v>11200.835137586657</v>
      </c>
    </row>
    <row r="12" spans="1:53" x14ac:dyDescent="0.25">
      <c r="A12" s="262" t="s">
        <v>2646</v>
      </c>
      <c r="B12" s="263" t="s">
        <v>2647</v>
      </c>
      <c r="C12" s="264">
        <f t="shared" si="1"/>
        <v>32623.796246331534</v>
      </c>
      <c r="D12" s="264">
        <f t="shared" si="1"/>
        <v>31223.404659999989</v>
      </c>
      <c r="E12" s="264">
        <f t="shared" si="1"/>
        <v>30018.658650000041</v>
      </c>
      <c r="F12" s="264">
        <f t="shared" si="1"/>
        <v>31314.811299999994</v>
      </c>
      <c r="G12" s="264">
        <f t="shared" si="1"/>
        <v>32342.667560000016</v>
      </c>
      <c r="H12" s="264">
        <f t="shared" si="1"/>
        <v>31190.206803208494</v>
      </c>
      <c r="I12" s="264">
        <f t="shared" si="1"/>
        <v>32281.014790000008</v>
      </c>
      <c r="J12" s="264">
        <f t="shared" si="1"/>
        <v>32011.144489999984</v>
      </c>
      <c r="K12" s="264">
        <f t="shared" si="1"/>
        <v>30805.767929999995</v>
      </c>
      <c r="L12" s="264">
        <f t="shared" si="1"/>
        <v>22420.165279999972</v>
      </c>
      <c r="M12" s="264">
        <f t="shared" si="1"/>
        <v>27163.752886957303</v>
      </c>
      <c r="N12" s="264">
        <f t="shared" si="1"/>
        <v>27024.95302807153</v>
      </c>
      <c r="O12" s="264">
        <f t="shared" si="1"/>
        <v>25991.566224074799</v>
      </c>
      <c r="P12" s="264">
        <f t="shared" si="1"/>
        <v>25255.066708713741</v>
      </c>
      <c r="Q12" s="264">
        <f t="shared" si="1"/>
        <v>25111.396694231342</v>
      </c>
      <c r="R12" s="264">
        <f t="shared" si="1"/>
        <v>25155.004426739335</v>
      </c>
      <c r="S12" s="264">
        <f t="shared" si="3"/>
        <v>23779.924196639971</v>
      </c>
      <c r="T12" s="264">
        <f t="shared" si="3"/>
        <v>24311.982722407607</v>
      </c>
      <c r="U12" s="264">
        <f t="shared" si="3"/>
        <v>22729.933033108086</v>
      </c>
      <c r="V12" s="264">
        <f t="shared" si="3"/>
        <v>22204.03172520774</v>
      </c>
      <c r="W12" s="264">
        <f t="shared" si="3"/>
        <v>21598.693055603195</v>
      </c>
      <c r="X12" s="264">
        <f t="shared" si="3"/>
        <v>21316.875849443481</v>
      </c>
      <c r="Y12" s="264">
        <f t="shared" si="3"/>
        <v>20896.369118039336</v>
      </c>
      <c r="Z12" s="264">
        <f t="shared" si="3"/>
        <v>20431.085983040728</v>
      </c>
      <c r="AA12" s="264">
        <f t="shared" si="3"/>
        <v>20115.150111164254</v>
      </c>
      <c r="AB12" s="264">
        <f t="shared" si="3"/>
        <v>19935.804755245583</v>
      </c>
      <c r="AC12" s="264">
        <f t="shared" si="3"/>
        <v>19867.517332477739</v>
      </c>
      <c r="AD12" s="264">
        <f t="shared" si="3"/>
        <v>19823.693829443353</v>
      </c>
      <c r="AE12" s="264">
        <f t="shared" si="3"/>
        <v>19780.194783617841</v>
      </c>
      <c r="AF12" s="264">
        <f t="shared" si="3"/>
        <v>19629.509108822418</v>
      </c>
      <c r="AG12" s="264">
        <f t="shared" si="3"/>
        <v>19381.601473555187</v>
      </c>
      <c r="AH12" s="264">
        <f t="shared" si="3"/>
        <v>19251.058094217835</v>
      </c>
      <c r="AI12" s="264">
        <f t="shared" si="3"/>
        <v>18987.209506440209</v>
      </c>
      <c r="AJ12" s="264">
        <f t="shared" si="3"/>
        <v>18634.704886933032</v>
      </c>
      <c r="AK12" s="264">
        <f t="shared" si="3"/>
        <v>18251.339532638343</v>
      </c>
      <c r="AL12" s="264">
        <f t="shared" si="3"/>
        <v>17932.017431158405</v>
      </c>
      <c r="AM12" s="264">
        <f t="shared" si="3"/>
        <v>17762.818509016219</v>
      </c>
      <c r="AN12" s="264">
        <f t="shared" si="3"/>
        <v>17537.445329570477</v>
      </c>
      <c r="AO12" s="264">
        <f t="shared" si="3"/>
        <v>17226.042085857192</v>
      </c>
      <c r="AP12" s="264">
        <f t="shared" si="3"/>
        <v>16945.615490524862</v>
      </c>
      <c r="AQ12" s="264">
        <f t="shared" si="3"/>
        <v>16661.206088723226</v>
      </c>
      <c r="AR12" s="264">
        <f t="shared" si="3"/>
        <v>16444.37992936985</v>
      </c>
      <c r="AS12" s="264">
        <f t="shared" si="3"/>
        <v>16179.291130142952</v>
      </c>
      <c r="AT12" s="264">
        <f t="shared" si="3"/>
        <v>15854.935469975098</v>
      </c>
      <c r="AU12" s="264">
        <f t="shared" si="3"/>
        <v>15381.73195260584</v>
      </c>
      <c r="AV12" s="264">
        <f t="shared" si="3"/>
        <v>15067.463714002817</v>
      </c>
      <c r="AW12" s="264">
        <f t="shared" si="3"/>
        <v>14665.437769925416</v>
      </c>
      <c r="AX12" s="264">
        <f t="shared" si="3"/>
        <v>13831.306795115588</v>
      </c>
      <c r="AY12" s="264">
        <f t="shared" si="3"/>
        <v>13325.729053356736</v>
      </c>
      <c r="AZ12" s="264">
        <f t="shared" si="3"/>
        <v>12165.536546724003</v>
      </c>
      <c r="BA12" s="264">
        <f t="shared" si="3"/>
        <v>11200.835137586657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416.88269825659341</v>
      </c>
      <c r="D14" s="261">
        <f t="shared" si="1"/>
        <v>413.20008000000001</v>
      </c>
      <c r="E14" s="261">
        <f t="shared" si="1"/>
        <v>622.09550999999988</v>
      </c>
      <c r="F14" s="261">
        <f t="shared" si="1"/>
        <v>645.50573000000009</v>
      </c>
      <c r="G14" s="261">
        <f t="shared" si="1"/>
        <v>1088.5038299999999</v>
      </c>
      <c r="H14" s="261">
        <f t="shared" si="1"/>
        <v>1038.228270148682</v>
      </c>
      <c r="I14" s="261">
        <f t="shared" si="1"/>
        <v>1176.7083600000001</v>
      </c>
      <c r="J14" s="261">
        <f t="shared" si="1"/>
        <v>1189.29349</v>
      </c>
      <c r="K14" s="261">
        <f t="shared" si="1"/>
        <v>1150.5176300000001</v>
      </c>
      <c r="L14" s="261">
        <f t="shared" si="1"/>
        <v>859.70515999999998</v>
      </c>
      <c r="M14" s="261">
        <f t="shared" si="1"/>
        <v>1044.5436418517124</v>
      </c>
      <c r="N14" s="261">
        <f t="shared" si="1"/>
        <v>1040.8931951840902</v>
      </c>
      <c r="O14" s="261">
        <f t="shared" si="1"/>
        <v>992.30742579629646</v>
      </c>
      <c r="P14" s="261">
        <f t="shared" si="1"/>
        <v>986.0188714859006</v>
      </c>
      <c r="Q14" s="261">
        <f t="shared" si="1"/>
        <v>1009.4078227187616</v>
      </c>
      <c r="R14" s="261">
        <f t="shared" si="1"/>
        <v>992.27357815638265</v>
      </c>
      <c r="S14" s="261">
        <f t="shared" si="3"/>
        <v>480.58818777447283</v>
      </c>
      <c r="T14" s="261">
        <f t="shared" si="3"/>
        <v>515.79126612497078</v>
      </c>
      <c r="U14" s="261">
        <f t="shared" si="3"/>
        <v>513.83232073251327</v>
      </c>
      <c r="V14" s="261">
        <f t="shared" si="3"/>
        <v>532.78485486693114</v>
      </c>
      <c r="W14" s="261">
        <f t="shared" si="3"/>
        <v>587.20398834626099</v>
      </c>
      <c r="X14" s="261">
        <f t="shared" si="3"/>
        <v>590.76571858666193</v>
      </c>
      <c r="Y14" s="261">
        <f t="shared" si="3"/>
        <v>591.41198892386899</v>
      </c>
      <c r="Z14" s="261">
        <f t="shared" si="3"/>
        <v>588.56260403545264</v>
      </c>
      <c r="AA14" s="261">
        <f t="shared" si="3"/>
        <v>573.79549541365873</v>
      </c>
      <c r="AB14" s="261">
        <f t="shared" si="3"/>
        <v>574.09923094087924</v>
      </c>
      <c r="AC14" s="261">
        <f t="shared" si="3"/>
        <v>572.38450143315094</v>
      </c>
      <c r="AD14" s="261">
        <f t="shared" si="3"/>
        <v>573.13539545282379</v>
      </c>
      <c r="AE14" s="261">
        <f t="shared" si="3"/>
        <v>574.4844677878358</v>
      </c>
      <c r="AF14" s="261">
        <f t="shared" si="3"/>
        <v>577.59376703675719</v>
      </c>
      <c r="AG14" s="261">
        <f t="shared" si="3"/>
        <v>578.54202861275644</v>
      </c>
      <c r="AH14" s="261">
        <f t="shared" si="3"/>
        <v>573.15119410745433</v>
      </c>
      <c r="AI14" s="261">
        <f t="shared" si="3"/>
        <v>569.97943445473766</v>
      </c>
      <c r="AJ14" s="261">
        <f t="shared" si="3"/>
        <v>569.40964171128508</v>
      </c>
      <c r="AK14" s="261">
        <f t="shared" si="3"/>
        <v>563.81836385787437</v>
      </c>
      <c r="AL14" s="261">
        <f t="shared" si="3"/>
        <v>556.23152347055247</v>
      </c>
      <c r="AM14" s="261">
        <f t="shared" si="3"/>
        <v>556.43542366897282</v>
      </c>
      <c r="AN14" s="261">
        <f t="shared" si="3"/>
        <v>557.0052076112961</v>
      </c>
      <c r="AO14" s="261">
        <f t="shared" si="3"/>
        <v>556.85758806811191</v>
      </c>
      <c r="AP14" s="261">
        <f t="shared" si="3"/>
        <v>547.55737741783719</v>
      </c>
      <c r="AQ14" s="261">
        <f t="shared" si="3"/>
        <v>499.10511705249593</v>
      </c>
      <c r="AR14" s="261">
        <f t="shared" si="3"/>
        <v>497.00095735857087</v>
      </c>
      <c r="AS14" s="261">
        <f t="shared" si="3"/>
        <v>481.76834998917082</v>
      </c>
      <c r="AT14" s="261">
        <f t="shared" si="3"/>
        <v>454.6513361621096</v>
      </c>
      <c r="AU14" s="261">
        <f t="shared" si="3"/>
        <v>392.46972256986572</v>
      </c>
      <c r="AV14" s="261">
        <f t="shared" si="3"/>
        <v>387.52324319691138</v>
      </c>
      <c r="AW14" s="261">
        <f t="shared" si="3"/>
        <v>379.99234579192267</v>
      </c>
      <c r="AX14" s="261">
        <f t="shared" si="3"/>
        <v>371.0952665785544</v>
      </c>
      <c r="AY14" s="261">
        <f t="shared" si="3"/>
        <v>367.113977243676</v>
      </c>
      <c r="AZ14" s="261">
        <f t="shared" si="3"/>
        <v>366.97388596204456</v>
      </c>
      <c r="BA14" s="261">
        <f t="shared" si="3"/>
        <v>362.20343493929346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8304.5404574298191</v>
      </c>
      <c r="D52" s="255">
        <f t="shared" si="12"/>
        <v>7549.3499500000016</v>
      </c>
      <c r="E52" s="255">
        <f t="shared" si="12"/>
        <v>7348.0999400000001</v>
      </c>
      <c r="F52" s="255">
        <f t="shared" si="12"/>
        <v>7458.7999099999979</v>
      </c>
      <c r="G52" s="255">
        <f t="shared" si="12"/>
        <v>7482.7499500000004</v>
      </c>
      <c r="H52" s="255">
        <f t="shared" si="12"/>
        <v>7144.012131363661</v>
      </c>
      <c r="I52" s="255">
        <f t="shared" si="12"/>
        <v>7564.8499799999972</v>
      </c>
      <c r="J52" s="255">
        <f t="shared" si="12"/>
        <v>7751.6499700000004</v>
      </c>
      <c r="K52" s="255">
        <f t="shared" si="12"/>
        <v>7426.3499899999997</v>
      </c>
      <c r="L52" s="255">
        <f t="shared" si="12"/>
        <v>5580.0498600000001</v>
      </c>
      <c r="M52" s="255">
        <f t="shared" si="12"/>
        <v>6735.9439167745377</v>
      </c>
      <c r="N52" s="255">
        <f t="shared" si="12"/>
        <v>6655.5006193032686</v>
      </c>
      <c r="O52" s="255">
        <f t="shared" si="12"/>
        <v>6653.1479863497598</v>
      </c>
      <c r="P52" s="255">
        <f t="shared" si="12"/>
        <v>6502.9616856504435</v>
      </c>
      <c r="Q52" s="255">
        <f t="shared" si="12"/>
        <v>6569.062288379826</v>
      </c>
      <c r="R52" s="255">
        <f t="shared" si="12"/>
        <v>6499.1162697423915</v>
      </c>
      <c r="S52" s="255">
        <f t="shared" si="12"/>
        <v>6335.5634001484477</v>
      </c>
      <c r="T52" s="255">
        <f t="shared" si="12"/>
        <v>6564.1119036648943</v>
      </c>
      <c r="U52" s="255">
        <f t="shared" si="12"/>
        <v>6210.08433208929</v>
      </c>
      <c r="V52" s="255">
        <f t="shared" si="12"/>
        <v>6124.932867348336</v>
      </c>
      <c r="W52" s="255">
        <f t="shared" si="12"/>
        <v>6006.8297135172734</v>
      </c>
      <c r="X52" s="255">
        <f t="shared" si="12"/>
        <v>5972.8978628665418</v>
      </c>
      <c r="Y52" s="255">
        <f t="shared" si="12"/>
        <v>5898.3537139598329</v>
      </c>
      <c r="Z52" s="255">
        <f t="shared" si="12"/>
        <v>5795.1745007081654</v>
      </c>
      <c r="AA52" s="255">
        <f t="shared" si="12"/>
        <v>5750.1354246367464</v>
      </c>
      <c r="AB52" s="255">
        <f t="shared" si="12"/>
        <v>5728.1143612570986</v>
      </c>
      <c r="AC52" s="255">
        <f t="shared" si="12"/>
        <v>5719.8130417246084</v>
      </c>
      <c r="AD52" s="255">
        <f t="shared" si="12"/>
        <v>5710.8112167015706</v>
      </c>
      <c r="AE52" s="255">
        <f t="shared" si="12"/>
        <v>5703.9053597452385</v>
      </c>
      <c r="AF52" s="255">
        <f t="shared" si="12"/>
        <v>5673.0753288221313</v>
      </c>
      <c r="AG52" s="255">
        <f t="shared" si="12"/>
        <v>5594.923709306473</v>
      </c>
      <c r="AH52" s="255">
        <f t="shared" si="12"/>
        <v>5554.4505729648154</v>
      </c>
      <c r="AI52" s="255">
        <f t="shared" si="12"/>
        <v>5468.6124001675262</v>
      </c>
      <c r="AJ52" s="255">
        <f t="shared" si="12"/>
        <v>5347.2711820757422</v>
      </c>
      <c r="AK52" s="255">
        <f t="shared" si="12"/>
        <v>5228.8893503726013</v>
      </c>
      <c r="AL52" s="255">
        <f t="shared" si="12"/>
        <v>5127.1103582085752</v>
      </c>
      <c r="AM52" s="255">
        <f t="shared" si="12"/>
        <v>5075.6971573322444</v>
      </c>
      <c r="AN52" s="255">
        <f t="shared" si="12"/>
        <v>4997.4586421032245</v>
      </c>
      <c r="AO52" s="255">
        <f t="shared" si="12"/>
        <v>4898.9849835076011</v>
      </c>
      <c r="AP52" s="255">
        <f t="shared" si="12"/>
        <v>4810.6485381048496</v>
      </c>
      <c r="AQ52" s="255">
        <f t="shared" si="12"/>
        <v>4722.7763489851031</v>
      </c>
      <c r="AR52" s="255">
        <f t="shared" si="12"/>
        <v>4653.9603124850519</v>
      </c>
      <c r="AS52" s="255">
        <f t="shared" si="12"/>
        <v>4573.5953362996206</v>
      </c>
      <c r="AT52" s="255">
        <f t="shared" si="12"/>
        <v>4471.9059557825158</v>
      </c>
      <c r="AU52" s="255">
        <f t="shared" si="12"/>
        <v>4338.5204491911818</v>
      </c>
      <c r="AV52" s="255">
        <f t="shared" si="12"/>
        <v>4238.3840984091976</v>
      </c>
      <c r="AW52" s="255">
        <f t="shared" si="12"/>
        <v>4114.2847484626318</v>
      </c>
      <c r="AX52" s="255">
        <f t="shared" si="12"/>
        <v>3896.2451148187979</v>
      </c>
      <c r="AY52" s="255">
        <f t="shared" si="12"/>
        <v>3762.3287292505015</v>
      </c>
      <c r="AZ52" s="255">
        <f t="shared" si="12"/>
        <v>3447.4801405101816</v>
      </c>
      <c r="BA52" s="255">
        <f t="shared" si="12"/>
        <v>3145.5815062918518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8304.5404574298191</v>
      </c>
      <c r="D54" s="258">
        <f t="shared" si="13"/>
        <v>7549.3499500000016</v>
      </c>
      <c r="E54" s="258">
        <f t="shared" si="13"/>
        <v>7348.0999400000001</v>
      </c>
      <c r="F54" s="258">
        <f t="shared" si="13"/>
        <v>7458.7999099999979</v>
      </c>
      <c r="G54" s="258">
        <f t="shared" si="13"/>
        <v>7482.7499500000004</v>
      </c>
      <c r="H54" s="258">
        <f t="shared" si="13"/>
        <v>7144.012131363661</v>
      </c>
      <c r="I54" s="258">
        <f t="shared" si="13"/>
        <v>7564.8499799999972</v>
      </c>
      <c r="J54" s="258">
        <f t="shared" si="13"/>
        <v>7751.6499700000004</v>
      </c>
      <c r="K54" s="258">
        <f t="shared" si="13"/>
        <v>7426.3499899999997</v>
      </c>
      <c r="L54" s="258">
        <f t="shared" si="13"/>
        <v>5580.0498600000001</v>
      </c>
      <c r="M54" s="258">
        <f t="shared" si="13"/>
        <v>6735.9439167745377</v>
      </c>
      <c r="N54" s="258">
        <f t="shared" si="13"/>
        <v>6655.5006193032686</v>
      </c>
      <c r="O54" s="258">
        <f t="shared" si="13"/>
        <v>6653.1479863497598</v>
      </c>
      <c r="P54" s="258">
        <f t="shared" si="13"/>
        <v>6502.9616856504435</v>
      </c>
      <c r="Q54" s="258">
        <f t="shared" si="13"/>
        <v>6569.062288379826</v>
      </c>
      <c r="R54" s="258">
        <f t="shared" si="13"/>
        <v>6499.1162697423915</v>
      </c>
      <c r="S54" s="258">
        <f t="shared" si="13"/>
        <v>6335.5634001484477</v>
      </c>
      <c r="T54" s="258">
        <f t="shared" si="13"/>
        <v>6564.1119036648943</v>
      </c>
      <c r="U54" s="258">
        <f t="shared" si="13"/>
        <v>6210.08433208929</v>
      </c>
      <c r="V54" s="258">
        <f t="shared" si="13"/>
        <v>6124.932867348336</v>
      </c>
      <c r="W54" s="258">
        <f t="shared" si="13"/>
        <v>6006.8297135172734</v>
      </c>
      <c r="X54" s="258">
        <f t="shared" si="13"/>
        <v>5972.8978628665418</v>
      </c>
      <c r="Y54" s="258">
        <f t="shared" si="13"/>
        <v>5898.3537139598329</v>
      </c>
      <c r="Z54" s="258">
        <f t="shared" si="13"/>
        <v>5795.1745007081654</v>
      </c>
      <c r="AA54" s="258">
        <f t="shared" si="13"/>
        <v>5750.1354246367464</v>
      </c>
      <c r="AB54" s="258">
        <f t="shared" si="13"/>
        <v>5728.1143612570986</v>
      </c>
      <c r="AC54" s="258">
        <f t="shared" si="13"/>
        <v>5719.8130417246084</v>
      </c>
      <c r="AD54" s="258">
        <f t="shared" si="13"/>
        <v>5710.8112167015706</v>
      </c>
      <c r="AE54" s="258">
        <f t="shared" si="13"/>
        <v>5703.9053597452385</v>
      </c>
      <c r="AF54" s="258">
        <f t="shared" si="13"/>
        <v>5673.0753288221313</v>
      </c>
      <c r="AG54" s="258">
        <f t="shared" si="13"/>
        <v>5594.923709306473</v>
      </c>
      <c r="AH54" s="258">
        <f t="shared" si="13"/>
        <v>5554.4505729648154</v>
      </c>
      <c r="AI54" s="258">
        <f t="shared" si="13"/>
        <v>5468.6124001675262</v>
      </c>
      <c r="AJ54" s="258">
        <f t="shared" si="13"/>
        <v>5347.2711820757422</v>
      </c>
      <c r="AK54" s="258">
        <f t="shared" si="13"/>
        <v>5228.8893503726013</v>
      </c>
      <c r="AL54" s="258">
        <f t="shared" si="13"/>
        <v>5127.1103582085752</v>
      </c>
      <c r="AM54" s="258">
        <f t="shared" si="13"/>
        <v>5075.6971573322444</v>
      </c>
      <c r="AN54" s="258">
        <f t="shared" si="13"/>
        <v>4997.4586421032245</v>
      </c>
      <c r="AO54" s="258">
        <f t="shared" si="13"/>
        <v>4898.9849835076011</v>
      </c>
      <c r="AP54" s="258">
        <f t="shared" si="13"/>
        <v>4810.6485381048496</v>
      </c>
      <c r="AQ54" s="258">
        <f t="shared" si="13"/>
        <v>4722.7763489851031</v>
      </c>
      <c r="AR54" s="258">
        <f t="shared" si="13"/>
        <v>4653.9603124850519</v>
      </c>
      <c r="AS54" s="258">
        <f t="shared" si="13"/>
        <v>4573.5953362996206</v>
      </c>
      <c r="AT54" s="258">
        <f t="shared" si="13"/>
        <v>4471.9059557825158</v>
      </c>
      <c r="AU54" s="258">
        <f t="shared" si="13"/>
        <v>4338.5204491911818</v>
      </c>
      <c r="AV54" s="258">
        <f t="shared" si="13"/>
        <v>4238.3840984091976</v>
      </c>
      <c r="AW54" s="258">
        <f t="shared" si="13"/>
        <v>4114.2847484626318</v>
      </c>
      <c r="AX54" s="258">
        <f t="shared" si="13"/>
        <v>3896.2451148187979</v>
      </c>
      <c r="AY54" s="258">
        <f t="shared" si="13"/>
        <v>3762.3287292505015</v>
      </c>
      <c r="AZ54" s="258">
        <f t="shared" si="13"/>
        <v>3447.4801405101816</v>
      </c>
      <c r="BA54" s="258">
        <f t="shared" si="13"/>
        <v>3145.5815062918518</v>
      </c>
    </row>
    <row r="55" spans="1:53" x14ac:dyDescent="0.25">
      <c r="A55" s="259" t="s">
        <v>2727</v>
      </c>
      <c r="B55" s="260" t="s">
        <v>2728</v>
      </c>
      <c r="C55" s="261">
        <f t="shared" si="13"/>
        <v>8304.5404574298191</v>
      </c>
      <c r="D55" s="261">
        <f t="shared" si="13"/>
        <v>7549.3499500000016</v>
      </c>
      <c r="E55" s="261">
        <f t="shared" si="13"/>
        <v>7348.0999400000001</v>
      </c>
      <c r="F55" s="261">
        <f t="shared" si="13"/>
        <v>7458.7999099999979</v>
      </c>
      <c r="G55" s="261">
        <f t="shared" si="13"/>
        <v>7482.7499500000004</v>
      </c>
      <c r="H55" s="261">
        <f t="shared" si="13"/>
        <v>7144.012131363661</v>
      </c>
      <c r="I55" s="261">
        <f t="shared" si="13"/>
        <v>7564.8499799999972</v>
      </c>
      <c r="J55" s="261">
        <f t="shared" si="13"/>
        <v>7751.6499700000004</v>
      </c>
      <c r="K55" s="261">
        <f t="shared" si="13"/>
        <v>7426.3499899999997</v>
      </c>
      <c r="L55" s="261">
        <f t="shared" si="13"/>
        <v>5580.0498600000001</v>
      </c>
      <c r="M55" s="261">
        <f t="shared" si="13"/>
        <v>6735.9439167745377</v>
      </c>
      <c r="N55" s="261">
        <f t="shared" si="13"/>
        <v>6655.5006193032686</v>
      </c>
      <c r="O55" s="261">
        <f t="shared" si="13"/>
        <v>6653.1479863497598</v>
      </c>
      <c r="P55" s="261">
        <f t="shared" si="13"/>
        <v>6502.9616856504435</v>
      </c>
      <c r="Q55" s="261">
        <f t="shared" si="13"/>
        <v>6569.062288379826</v>
      </c>
      <c r="R55" s="261">
        <f t="shared" si="13"/>
        <v>6499.1162697423915</v>
      </c>
      <c r="S55" s="261">
        <f t="shared" si="13"/>
        <v>6335.5634001484477</v>
      </c>
      <c r="T55" s="261">
        <f t="shared" si="13"/>
        <v>6564.1119036648943</v>
      </c>
      <c r="U55" s="261">
        <f t="shared" si="13"/>
        <v>6210.08433208929</v>
      </c>
      <c r="V55" s="261">
        <f t="shared" si="13"/>
        <v>6124.932867348336</v>
      </c>
      <c r="W55" s="261">
        <f t="shared" si="13"/>
        <v>6006.8297135172734</v>
      </c>
      <c r="X55" s="261">
        <f t="shared" si="13"/>
        <v>5972.8978628665418</v>
      </c>
      <c r="Y55" s="261">
        <f t="shared" si="13"/>
        <v>5898.3537139598329</v>
      </c>
      <c r="Z55" s="261">
        <f t="shared" si="13"/>
        <v>5795.1745007081654</v>
      </c>
      <c r="AA55" s="261">
        <f t="shared" si="13"/>
        <v>5750.1354246367464</v>
      </c>
      <c r="AB55" s="261">
        <f t="shared" si="13"/>
        <v>5728.1143612570986</v>
      </c>
      <c r="AC55" s="261">
        <f t="shared" si="13"/>
        <v>5719.8130417246084</v>
      </c>
      <c r="AD55" s="261">
        <f t="shared" si="13"/>
        <v>5710.8112167015706</v>
      </c>
      <c r="AE55" s="261">
        <f t="shared" si="13"/>
        <v>5703.9053597452385</v>
      </c>
      <c r="AF55" s="261">
        <f t="shared" si="13"/>
        <v>5673.0753288221313</v>
      </c>
      <c r="AG55" s="261">
        <f t="shared" si="13"/>
        <v>5594.923709306473</v>
      </c>
      <c r="AH55" s="261">
        <f t="shared" si="13"/>
        <v>5554.4505729648154</v>
      </c>
      <c r="AI55" s="261">
        <f t="shared" si="13"/>
        <v>5468.6124001675262</v>
      </c>
      <c r="AJ55" s="261">
        <f t="shared" si="13"/>
        <v>5347.2711820757422</v>
      </c>
      <c r="AK55" s="261">
        <f t="shared" si="13"/>
        <v>5228.8893503726013</v>
      </c>
      <c r="AL55" s="261">
        <f t="shared" si="13"/>
        <v>5127.1103582085752</v>
      </c>
      <c r="AM55" s="261">
        <f t="shared" si="13"/>
        <v>5075.6971573322444</v>
      </c>
      <c r="AN55" s="261">
        <f t="shared" si="13"/>
        <v>4997.4586421032245</v>
      </c>
      <c r="AO55" s="261">
        <f t="shared" si="13"/>
        <v>4898.9849835076011</v>
      </c>
      <c r="AP55" s="261">
        <f t="shared" si="13"/>
        <v>4810.6485381048496</v>
      </c>
      <c r="AQ55" s="261">
        <f t="shared" si="13"/>
        <v>4722.7763489851031</v>
      </c>
      <c r="AR55" s="261">
        <f t="shared" si="13"/>
        <v>4653.9603124850519</v>
      </c>
      <c r="AS55" s="261">
        <f t="shared" si="13"/>
        <v>4573.5953362996206</v>
      </c>
      <c r="AT55" s="261">
        <f t="shared" si="13"/>
        <v>4471.9059557825158</v>
      </c>
      <c r="AU55" s="261">
        <f t="shared" si="13"/>
        <v>4338.5204491911818</v>
      </c>
      <c r="AV55" s="261">
        <f t="shared" si="13"/>
        <v>4238.3840984091976</v>
      </c>
      <c r="AW55" s="261">
        <f t="shared" si="13"/>
        <v>4114.2847484626318</v>
      </c>
      <c r="AX55" s="261">
        <f t="shared" si="13"/>
        <v>3896.2451148187979</v>
      </c>
      <c r="AY55" s="261">
        <f t="shared" si="13"/>
        <v>3762.3287292505015</v>
      </c>
      <c r="AZ55" s="261">
        <f t="shared" si="13"/>
        <v>3447.4801405101816</v>
      </c>
      <c r="BA55" s="261">
        <f t="shared" si="13"/>
        <v>3145.5815062918518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2845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359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5412.294944795417</v>
      </c>
      <c r="D90" s="283">
        <v>4773.8516000000009</v>
      </c>
      <c r="E90" s="283">
        <v>3997.2986800000008</v>
      </c>
      <c r="F90" s="283">
        <v>4026.1</v>
      </c>
      <c r="G90" s="283">
        <v>3803.4476000000004</v>
      </c>
      <c r="H90" s="283">
        <v>3841.7148609869091</v>
      </c>
      <c r="I90" s="283">
        <v>4074.4028700000199</v>
      </c>
      <c r="J90" s="283">
        <v>3954.7</v>
      </c>
      <c r="K90" s="283">
        <v>3853.9013200000004</v>
      </c>
      <c r="L90" s="283">
        <v>3263.7488100000005</v>
      </c>
      <c r="M90" s="283">
        <v>3569.7907709945621</v>
      </c>
      <c r="N90" s="283">
        <v>3588.3490971625097</v>
      </c>
      <c r="O90" s="283">
        <v>3321.988758149469</v>
      </c>
      <c r="P90" s="283">
        <v>3386.0234005573625</v>
      </c>
      <c r="Q90" s="283">
        <v>3266.7308125383483</v>
      </c>
      <c r="R90" s="283">
        <v>2494.1843626059176</v>
      </c>
      <c r="S90" s="283">
        <v>1746.6974416433352</v>
      </c>
      <c r="T90" s="283">
        <v>1677.2508629616011</v>
      </c>
      <c r="U90" s="283">
        <v>1560.8600776115127</v>
      </c>
      <c r="V90" s="283">
        <v>1543.5894247035703</v>
      </c>
      <c r="W90" s="283">
        <v>1532.1530915100448</v>
      </c>
      <c r="X90" s="283">
        <v>1535.7682318354136</v>
      </c>
      <c r="Y90" s="283">
        <v>1534.6654577650513</v>
      </c>
      <c r="Z90" s="283">
        <v>1523.1070873947069</v>
      </c>
      <c r="AA90" s="283">
        <v>1529.5363065257022</v>
      </c>
      <c r="AB90" s="283">
        <v>1547.3663934566719</v>
      </c>
      <c r="AC90" s="283">
        <v>1577.1970035759855</v>
      </c>
      <c r="AD90" s="283">
        <v>1610.1513591811854</v>
      </c>
      <c r="AE90" s="283">
        <v>1643.8250303910957</v>
      </c>
      <c r="AF90" s="283">
        <v>1668.9266677157573</v>
      </c>
      <c r="AG90" s="283">
        <v>1680.8523743818948</v>
      </c>
      <c r="AH90" s="283">
        <v>1698.9512178560149</v>
      </c>
      <c r="AI90" s="283">
        <v>1710.6220091887917</v>
      </c>
      <c r="AJ90" s="283">
        <v>1695.5551864839338</v>
      </c>
      <c r="AK90" s="283">
        <v>1678.5373650405577</v>
      </c>
      <c r="AL90" s="283">
        <v>1659.9215379264342</v>
      </c>
      <c r="AM90" s="283">
        <v>1651.9389315208978</v>
      </c>
      <c r="AN90" s="283">
        <v>1640.2850150364818</v>
      </c>
      <c r="AO90" s="283">
        <v>1617.4947258728728</v>
      </c>
      <c r="AP90" s="283">
        <v>1595.6700390148135</v>
      </c>
      <c r="AQ90" s="283">
        <v>1574.661853556494</v>
      </c>
      <c r="AR90" s="283">
        <v>1558.4028770899279</v>
      </c>
      <c r="AS90" s="283">
        <v>1539.382828454289</v>
      </c>
      <c r="AT90" s="283">
        <v>1513.0284289655974</v>
      </c>
      <c r="AU90" s="283">
        <v>1475.188497771961</v>
      </c>
      <c r="AV90" s="283">
        <v>1447.4921439189077</v>
      </c>
      <c r="AW90" s="283">
        <v>1414.7339505873058</v>
      </c>
      <c r="AX90" s="283">
        <v>1391.7910956437295</v>
      </c>
      <c r="AY90" s="283">
        <v>1390.3676983967875</v>
      </c>
      <c r="AZ90" s="283">
        <v>1357.6767322668077</v>
      </c>
      <c r="BA90" s="284">
        <v>1321.1690568141396</v>
      </c>
    </row>
    <row r="91" spans="1:53" x14ac:dyDescent="0.25">
      <c r="A91" s="253" t="s">
        <v>2629</v>
      </c>
      <c r="B91" s="254" t="s">
        <v>2630</v>
      </c>
      <c r="C91" s="255">
        <v>4432.5013076501027</v>
      </c>
      <c r="D91" s="285">
        <v>3882.7016000000003</v>
      </c>
      <c r="E91" s="285">
        <v>3258.2986800000003</v>
      </c>
      <c r="F91" s="285">
        <v>3286</v>
      </c>
      <c r="G91" s="285">
        <v>3101.0976000000005</v>
      </c>
      <c r="H91" s="285">
        <v>3122.8125967278088</v>
      </c>
      <c r="I91" s="285">
        <v>3313.9028700000204</v>
      </c>
      <c r="J91" s="285">
        <v>3207.7999999999993</v>
      </c>
      <c r="K91" s="285">
        <v>3125.7013199999997</v>
      </c>
      <c r="L91" s="285">
        <v>2648.0988100000004</v>
      </c>
      <c r="M91" s="285">
        <v>2887.0736600745286</v>
      </c>
      <c r="N91" s="285">
        <v>2903.8884111970947</v>
      </c>
      <c r="O91" s="285">
        <v>2682.9804463122664</v>
      </c>
      <c r="P91" s="285">
        <v>2729.8659533423056</v>
      </c>
      <c r="Q91" s="285">
        <v>2611.0152304495527</v>
      </c>
      <c r="R91" s="285">
        <v>1961.0206101266842</v>
      </c>
      <c r="S91" s="285">
        <v>1355.3895039888919</v>
      </c>
      <c r="T91" s="285">
        <v>1301.9333030789501</v>
      </c>
      <c r="U91" s="285">
        <v>1217.5617050649309</v>
      </c>
      <c r="V91" s="285">
        <v>1204.7235184557571</v>
      </c>
      <c r="W91" s="285">
        <v>1195.6670847873177</v>
      </c>
      <c r="X91" s="285">
        <v>1197.573859207017</v>
      </c>
      <c r="Y91" s="285">
        <v>1199.1608062934949</v>
      </c>
      <c r="Z91" s="285">
        <v>1191.0738726362636</v>
      </c>
      <c r="AA91" s="285">
        <v>1197.2683677527971</v>
      </c>
      <c r="AB91" s="285">
        <v>1210.5641901568624</v>
      </c>
      <c r="AC91" s="285">
        <v>1233.285389851821</v>
      </c>
      <c r="AD91" s="285">
        <v>1258.4398979112</v>
      </c>
      <c r="AE91" s="285">
        <v>1285.6856613535567</v>
      </c>
      <c r="AF91" s="285">
        <v>1307.0900550497306</v>
      </c>
      <c r="AG91" s="285">
        <v>1317.4334631507695</v>
      </c>
      <c r="AH91" s="285">
        <v>1331.5370392407776</v>
      </c>
      <c r="AI91" s="285">
        <v>1344.1422403580384</v>
      </c>
      <c r="AJ91" s="285">
        <v>1335.078510301533</v>
      </c>
      <c r="AK91" s="285">
        <v>1324.6287128208482</v>
      </c>
      <c r="AL91" s="285">
        <v>1311.3160576597354</v>
      </c>
      <c r="AM91" s="285">
        <v>1305.3785069471617</v>
      </c>
      <c r="AN91" s="285">
        <v>1297.2246971135617</v>
      </c>
      <c r="AO91" s="285">
        <v>1280.134611165066</v>
      </c>
      <c r="AP91" s="285">
        <v>1263.4237676888908</v>
      </c>
      <c r="AQ91" s="285">
        <v>1247.4881229149769</v>
      </c>
      <c r="AR91" s="285">
        <v>1233.6383694075093</v>
      </c>
      <c r="AS91" s="285">
        <v>1219.3352035704495</v>
      </c>
      <c r="AT91" s="285">
        <v>1200.5003691160935</v>
      </c>
      <c r="AU91" s="285">
        <v>1174.0452381645068</v>
      </c>
      <c r="AV91" s="285">
        <v>1152.1782836953882</v>
      </c>
      <c r="AW91" s="285">
        <v>1126.9526916026937</v>
      </c>
      <c r="AX91" s="285">
        <v>1110.2945567229754</v>
      </c>
      <c r="AY91" s="285">
        <v>1110.502338576764</v>
      </c>
      <c r="AZ91" s="285">
        <v>1086.3525155978355</v>
      </c>
      <c r="BA91" s="286">
        <v>1057.8983651626545</v>
      </c>
    </row>
    <row r="92" spans="1:53" x14ac:dyDescent="0.25">
      <c r="A92" s="256" t="s">
        <v>2631</v>
      </c>
      <c r="B92" s="257" t="s">
        <v>2632</v>
      </c>
      <c r="C92" s="258">
        <v>4432.5013076501027</v>
      </c>
      <c r="D92" s="287">
        <v>3882.7016000000003</v>
      </c>
      <c r="E92" s="287">
        <v>3258.2986800000003</v>
      </c>
      <c r="F92" s="287">
        <v>3286</v>
      </c>
      <c r="G92" s="287">
        <v>3101.0976000000005</v>
      </c>
      <c r="H92" s="287">
        <v>3122.8125967278088</v>
      </c>
      <c r="I92" s="287">
        <v>3313.9028700000204</v>
      </c>
      <c r="J92" s="287">
        <v>3207.7999999999993</v>
      </c>
      <c r="K92" s="287">
        <v>3125.7013199999997</v>
      </c>
      <c r="L92" s="287">
        <v>2648.0988100000004</v>
      </c>
      <c r="M92" s="287">
        <v>2887.0736600745286</v>
      </c>
      <c r="N92" s="287">
        <v>2903.8884111970947</v>
      </c>
      <c r="O92" s="287">
        <v>2682.9804463122664</v>
      </c>
      <c r="P92" s="287">
        <v>2729.8659533423056</v>
      </c>
      <c r="Q92" s="287">
        <v>2611.0152304495527</v>
      </c>
      <c r="R92" s="287">
        <v>1961.0206101266842</v>
      </c>
      <c r="S92" s="287">
        <v>1355.3895039888919</v>
      </c>
      <c r="T92" s="287">
        <v>1301.9333030789501</v>
      </c>
      <c r="U92" s="287">
        <v>1217.5617050649309</v>
      </c>
      <c r="V92" s="287">
        <v>1204.7235184557571</v>
      </c>
      <c r="W92" s="287">
        <v>1195.6670847873177</v>
      </c>
      <c r="X92" s="287">
        <v>1197.573859207017</v>
      </c>
      <c r="Y92" s="287">
        <v>1199.1608062934949</v>
      </c>
      <c r="Z92" s="287">
        <v>1191.0738726362636</v>
      </c>
      <c r="AA92" s="287">
        <v>1197.2683677527971</v>
      </c>
      <c r="AB92" s="287">
        <v>1210.5641901568624</v>
      </c>
      <c r="AC92" s="287">
        <v>1233.285389851821</v>
      </c>
      <c r="AD92" s="287">
        <v>1258.4398979112</v>
      </c>
      <c r="AE92" s="287">
        <v>1285.6856613535567</v>
      </c>
      <c r="AF92" s="287">
        <v>1307.0900550497306</v>
      </c>
      <c r="AG92" s="287">
        <v>1317.4334631507695</v>
      </c>
      <c r="AH92" s="287">
        <v>1331.5370392407776</v>
      </c>
      <c r="AI92" s="287">
        <v>1344.1422403580384</v>
      </c>
      <c r="AJ92" s="287">
        <v>1335.078510301533</v>
      </c>
      <c r="AK92" s="287">
        <v>1324.6287128208482</v>
      </c>
      <c r="AL92" s="287">
        <v>1311.3160576597354</v>
      </c>
      <c r="AM92" s="287">
        <v>1305.3785069471617</v>
      </c>
      <c r="AN92" s="287">
        <v>1297.2246971135617</v>
      </c>
      <c r="AO92" s="287">
        <v>1280.134611165066</v>
      </c>
      <c r="AP92" s="287">
        <v>1263.4237676888908</v>
      </c>
      <c r="AQ92" s="287">
        <v>1247.4881229149769</v>
      </c>
      <c r="AR92" s="287">
        <v>1233.6383694075093</v>
      </c>
      <c r="AS92" s="287">
        <v>1219.3352035704495</v>
      </c>
      <c r="AT92" s="287">
        <v>1200.5003691160935</v>
      </c>
      <c r="AU92" s="287">
        <v>1174.0452381645068</v>
      </c>
      <c r="AV92" s="287">
        <v>1152.1782836953882</v>
      </c>
      <c r="AW92" s="287">
        <v>1126.9526916026937</v>
      </c>
      <c r="AX92" s="287">
        <v>1110.2945567229754</v>
      </c>
      <c r="AY92" s="287">
        <v>1110.502338576764</v>
      </c>
      <c r="AZ92" s="287">
        <v>1086.3525155978355</v>
      </c>
      <c r="BA92" s="288">
        <v>1057.8983651626545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4224.4904162772164</v>
      </c>
      <c r="D99" s="289">
        <v>3699.0016000000005</v>
      </c>
      <c r="E99" s="289">
        <v>3103.3986799999998</v>
      </c>
      <c r="F99" s="289">
        <v>3132</v>
      </c>
      <c r="G99" s="289">
        <v>2951.5976000000005</v>
      </c>
      <c r="H99" s="289">
        <v>2970.6438759864304</v>
      </c>
      <c r="I99" s="289">
        <v>3150.9028700000199</v>
      </c>
      <c r="J99" s="289">
        <v>3047.4999999999995</v>
      </c>
      <c r="K99" s="289">
        <v>2967.2013199999997</v>
      </c>
      <c r="L99" s="289">
        <v>2513.8988099999997</v>
      </c>
      <c r="M99" s="289">
        <v>2738.5115123722267</v>
      </c>
      <c r="N99" s="289">
        <v>2758.908951944205</v>
      </c>
      <c r="O99" s="289">
        <v>2547.913091769417</v>
      </c>
      <c r="P99" s="289">
        <v>2586.7017229037847</v>
      </c>
      <c r="Q99" s="289">
        <v>2472.3413028676287</v>
      </c>
      <c r="R99" s="289">
        <v>1861.0636023880772</v>
      </c>
      <c r="S99" s="289">
        <v>1254.2706824614363</v>
      </c>
      <c r="T99" s="289">
        <v>1199.3550437953274</v>
      </c>
      <c r="U99" s="289">
        <v>1113.7892179633707</v>
      </c>
      <c r="V99" s="289">
        <v>1099.9878561396172</v>
      </c>
      <c r="W99" s="289">
        <v>1090.0753795950243</v>
      </c>
      <c r="X99" s="289">
        <v>1090.679422525538</v>
      </c>
      <c r="Y99" s="289">
        <v>1091.4762503128329</v>
      </c>
      <c r="Z99" s="289">
        <v>1082.0275814087961</v>
      </c>
      <c r="AA99" s="289">
        <v>1087.2455698523775</v>
      </c>
      <c r="AB99" s="289">
        <v>1099.4590811083167</v>
      </c>
      <c r="AC99" s="289">
        <v>1120.9123591498242</v>
      </c>
      <c r="AD99" s="289">
        <v>1144.7111718184517</v>
      </c>
      <c r="AE99" s="289">
        <v>1170.5691374651083</v>
      </c>
      <c r="AF99" s="289">
        <v>1190.5766022983437</v>
      </c>
      <c r="AG99" s="289">
        <v>1199.5305616393557</v>
      </c>
      <c r="AH99" s="289">
        <v>1212.2332475385574</v>
      </c>
      <c r="AI99" s="289">
        <v>1223.4286165401656</v>
      </c>
      <c r="AJ99" s="289">
        <v>1212.936163458965</v>
      </c>
      <c r="AK99" s="289">
        <v>1201.0467244705032</v>
      </c>
      <c r="AL99" s="289">
        <v>1186.0274217464566</v>
      </c>
      <c r="AM99" s="289">
        <v>1178.633078269396</v>
      </c>
      <c r="AN99" s="289">
        <v>1169.1462825058286</v>
      </c>
      <c r="AO99" s="289">
        <v>1150.6301314423222</v>
      </c>
      <c r="AP99" s="289">
        <v>1132.4470169246242</v>
      </c>
      <c r="AQ99" s="289">
        <v>1115.0197385977808</v>
      </c>
      <c r="AR99" s="289">
        <v>1099.9645326192465</v>
      </c>
      <c r="AS99" s="289">
        <v>1084.1079063984873</v>
      </c>
      <c r="AT99" s="289">
        <v>1064.0347709128082</v>
      </c>
      <c r="AU99" s="289">
        <v>1036.0047464379481</v>
      </c>
      <c r="AV99" s="289">
        <v>1012.4469129293966</v>
      </c>
      <c r="AW99" s="289">
        <v>985.44502717131684</v>
      </c>
      <c r="AX99" s="289">
        <v>967.06344289668493</v>
      </c>
      <c r="AY99" s="289">
        <v>965.56501538712723</v>
      </c>
      <c r="AZ99" s="289">
        <v>939.72411632874889</v>
      </c>
      <c r="BA99" s="290">
        <v>909.59037836388882</v>
      </c>
    </row>
    <row r="100" spans="1:53" x14ac:dyDescent="0.25">
      <c r="A100" s="262" t="s">
        <v>2646</v>
      </c>
      <c r="B100" s="263" t="s">
        <v>2647</v>
      </c>
      <c r="C100" s="264">
        <v>4224.4904162772164</v>
      </c>
      <c r="D100" s="291">
        <v>3699.0016000000005</v>
      </c>
      <c r="E100" s="291">
        <v>3103.3986799999998</v>
      </c>
      <c r="F100" s="291">
        <v>3132</v>
      </c>
      <c r="G100" s="291">
        <v>2951.5976000000005</v>
      </c>
      <c r="H100" s="291">
        <v>2970.6438759864304</v>
      </c>
      <c r="I100" s="291">
        <v>3150.9028700000199</v>
      </c>
      <c r="J100" s="291">
        <v>3047.4999999999995</v>
      </c>
      <c r="K100" s="291">
        <v>2967.2013199999997</v>
      </c>
      <c r="L100" s="291">
        <v>2513.8988099999997</v>
      </c>
      <c r="M100" s="291">
        <v>2738.5115123722267</v>
      </c>
      <c r="N100" s="291">
        <v>2758.908951944205</v>
      </c>
      <c r="O100" s="291">
        <v>2547.913091769417</v>
      </c>
      <c r="P100" s="291">
        <v>2586.7017229037847</v>
      </c>
      <c r="Q100" s="291">
        <v>2472.3413028676287</v>
      </c>
      <c r="R100" s="291">
        <v>1861.0636023880772</v>
      </c>
      <c r="S100" s="291">
        <v>1254.2706824614363</v>
      </c>
      <c r="T100" s="291">
        <v>1199.3550437953274</v>
      </c>
      <c r="U100" s="291">
        <v>1113.7892179633707</v>
      </c>
      <c r="V100" s="291">
        <v>1099.9878561396172</v>
      </c>
      <c r="W100" s="291">
        <v>1090.0753795950243</v>
      </c>
      <c r="X100" s="291">
        <v>1090.679422525538</v>
      </c>
      <c r="Y100" s="291">
        <v>1091.4762503128329</v>
      </c>
      <c r="Z100" s="291">
        <v>1082.0275814087961</v>
      </c>
      <c r="AA100" s="291">
        <v>1087.2455698523775</v>
      </c>
      <c r="AB100" s="291">
        <v>1099.4590811083167</v>
      </c>
      <c r="AC100" s="291">
        <v>1120.9123591498242</v>
      </c>
      <c r="AD100" s="291">
        <v>1144.7111718184517</v>
      </c>
      <c r="AE100" s="291">
        <v>1170.5691374651083</v>
      </c>
      <c r="AF100" s="291">
        <v>1190.5766022983437</v>
      </c>
      <c r="AG100" s="291">
        <v>1199.5305616393557</v>
      </c>
      <c r="AH100" s="291">
        <v>1212.2332475385574</v>
      </c>
      <c r="AI100" s="291">
        <v>1223.4286165401656</v>
      </c>
      <c r="AJ100" s="291">
        <v>1212.936163458965</v>
      </c>
      <c r="AK100" s="291">
        <v>1201.0467244705032</v>
      </c>
      <c r="AL100" s="291">
        <v>1186.0274217464566</v>
      </c>
      <c r="AM100" s="291">
        <v>1178.633078269396</v>
      </c>
      <c r="AN100" s="291">
        <v>1169.1462825058286</v>
      </c>
      <c r="AO100" s="291">
        <v>1150.6301314423222</v>
      </c>
      <c r="AP100" s="291">
        <v>1132.4470169246242</v>
      </c>
      <c r="AQ100" s="291">
        <v>1115.0197385977808</v>
      </c>
      <c r="AR100" s="291">
        <v>1099.9645326192465</v>
      </c>
      <c r="AS100" s="291">
        <v>1084.1079063984873</v>
      </c>
      <c r="AT100" s="291">
        <v>1064.0347709128082</v>
      </c>
      <c r="AU100" s="291">
        <v>1036.0047464379481</v>
      </c>
      <c r="AV100" s="291">
        <v>1012.4469129293966</v>
      </c>
      <c r="AW100" s="291">
        <v>985.44502717131684</v>
      </c>
      <c r="AX100" s="291">
        <v>967.06344289668493</v>
      </c>
      <c r="AY100" s="291">
        <v>965.56501538712723</v>
      </c>
      <c r="AZ100" s="291">
        <v>939.72411632874889</v>
      </c>
      <c r="BA100" s="292">
        <v>909.59037836388882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208.01089137288596</v>
      </c>
      <c r="D102" s="289">
        <v>183.7</v>
      </c>
      <c r="E102" s="289">
        <v>154.9</v>
      </c>
      <c r="F102" s="289">
        <v>153.99999999999997</v>
      </c>
      <c r="G102" s="289">
        <v>149.5</v>
      </c>
      <c r="H102" s="289">
        <v>152.16872074137808</v>
      </c>
      <c r="I102" s="289">
        <v>163</v>
      </c>
      <c r="J102" s="289">
        <v>160.29999999999998</v>
      </c>
      <c r="K102" s="289">
        <v>158.5</v>
      </c>
      <c r="L102" s="289">
        <v>134.19999999999999</v>
      </c>
      <c r="M102" s="289">
        <v>148.56214770230176</v>
      </c>
      <c r="N102" s="289">
        <v>144.97945925288977</v>
      </c>
      <c r="O102" s="289">
        <v>135.06735454284899</v>
      </c>
      <c r="P102" s="289">
        <v>143.16423043852103</v>
      </c>
      <c r="Q102" s="289">
        <v>138.67392758192398</v>
      </c>
      <c r="R102" s="289">
        <v>99.957007738607004</v>
      </c>
      <c r="S102" s="289">
        <v>101.11882152745562</v>
      </c>
      <c r="T102" s="289">
        <v>102.57825928362267</v>
      </c>
      <c r="U102" s="289">
        <v>103.7724871015602</v>
      </c>
      <c r="V102" s="289">
        <v>104.73566231613995</v>
      </c>
      <c r="W102" s="289">
        <v>105.59170519229347</v>
      </c>
      <c r="X102" s="289">
        <v>106.89443668147902</v>
      </c>
      <c r="Y102" s="289">
        <v>107.68455598066176</v>
      </c>
      <c r="Z102" s="289">
        <v>109.04629122746755</v>
      </c>
      <c r="AA102" s="289">
        <v>110.02279790041958</v>
      </c>
      <c r="AB102" s="289">
        <v>111.10510904854587</v>
      </c>
      <c r="AC102" s="289">
        <v>112.3730307019971</v>
      </c>
      <c r="AD102" s="289">
        <v>113.72872609274856</v>
      </c>
      <c r="AE102" s="289">
        <v>115.11652388844854</v>
      </c>
      <c r="AF102" s="289">
        <v>116.51345275138701</v>
      </c>
      <c r="AG102" s="289">
        <v>117.90290151141379</v>
      </c>
      <c r="AH102" s="289">
        <v>119.30379170222027</v>
      </c>
      <c r="AI102" s="289">
        <v>120.71362381787259</v>
      </c>
      <c r="AJ102" s="289">
        <v>122.14234684256796</v>
      </c>
      <c r="AK102" s="289">
        <v>123.58198835034509</v>
      </c>
      <c r="AL102" s="289">
        <v>125.28863591327894</v>
      </c>
      <c r="AM102" s="289">
        <v>126.74542867776549</v>
      </c>
      <c r="AN102" s="289">
        <v>128.07841460773292</v>
      </c>
      <c r="AO102" s="289">
        <v>129.50447972274387</v>
      </c>
      <c r="AP102" s="289">
        <v>130.97675076426668</v>
      </c>
      <c r="AQ102" s="289">
        <v>132.4683843171959</v>
      </c>
      <c r="AR102" s="289">
        <v>133.67383678826289</v>
      </c>
      <c r="AS102" s="289">
        <v>135.22729717196231</v>
      </c>
      <c r="AT102" s="289">
        <v>136.46559820328517</v>
      </c>
      <c r="AU102" s="289">
        <v>138.04049172655886</v>
      </c>
      <c r="AV102" s="289">
        <v>139.73137076599173</v>
      </c>
      <c r="AW102" s="289">
        <v>141.50766443137678</v>
      </c>
      <c r="AX102" s="289">
        <v>143.23111382629054</v>
      </c>
      <c r="AY102" s="289">
        <v>144.93732318963683</v>
      </c>
      <c r="AZ102" s="289">
        <v>146.62839926908674</v>
      </c>
      <c r="BA102" s="290">
        <v>148.30798679876557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979.79363714531394</v>
      </c>
      <c r="D140" s="285">
        <v>891.15</v>
      </c>
      <c r="E140" s="285">
        <v>738.99999999999989</v>
      </c>
      <c r="F140" s="285">
        <v>740.10000000000014</v>
      </c>
      <c r="G140" s="285">
        <v>702.35000000000014</v>
      </c>
      <c r="H140" s="285">
        <v>718.90226425910009</v>
      </c>
      <c r="I140" s="285">
        <v>760.49999999999989</v>
      </c>
      <c r="J140" s="285">
        <v>746.9</v>
      </c>
      <c r="K140" s="285">
        <v>728.2</v>
      </c>
      <c r="L140" s="285">
        <v>615.65</v>
      </c>
      <c r="M140" s="285">
        <v>682.71711092003386</v>
      </c>
      <c r="N140" s="285">
        <v>684.460685965415</v>
      </c>
      <c r="O140" s="285">
        <v>639.008311837203</v>
      </c>
      <c r="P140" s="285">
        <v>656.157447215057</v>
      </c>
      <c r="Q140" s="285">
        <v>655.71558208879583</v>
      </c>
      <c r="R140" s="285">
        <v>533.16375247923338</v>
      </c>
      <c r="S140" s="285">
        <v>391.30793765444372</v>
      </c>
      <c r="T140" s="285">
        <v>375.31755988265087</v>
      </c>
      <c r="U140" s="285">
        <v>343.29837254658173</v>
      </c>
      <c r="V140" s="285">
        <v>338.86590624781331</v>
      </c>
      <c r="W140" s="285">
        <v>336.48600672272693</v>
      </c>
      <c r="X140" s="285">
        <v>338.19437262839642</v>
      </c>
      <c r="Y140" s="285">
        <v>335.50465147155643</v>
      </c>
      <c r="Z140" s="285">
        <v>332.03321475844336</v>
      </c>
      <c r="AA140" s="285">
        <v>332.2679387729051</v>
      </c>
      <c r="AB140" s="285">
        <v>336.80220329980932</v>
      </c>
      <c r="AC140" s="285">
        <v>343.9116137241644</v>
      </c>
      <c r="AD140" s="285">
        <v>351.71146126998536</v>
      </c>
      <c r="AE140" s="285">
        <v>358.13936903753887</v>
      </c>
      <c r="AF140" s="285">
        <v>361.83661266602655</v>
      </c>
      <c r="AG140" s="285">
        <v>363.41891123112515</v>
      </c>
      <c r="AH140" s="285">
        <v>367.41417861523712</v>
      </c>
      <c r="AI140" s="285">
        <v>366.47976883075341</v>
      </c>
      <c r="AJ140" s="285">
        <v>360.47667618240092</v>
      </c>
      <c r="AK140" s="285">
        <v>353.90865221970961</v>
      </c>
      <c r="AL140" s="285">
        <v>348.60548026669869</v>
      </c>
      <c r="AM140" s="285">
        <v>346.5604245737361</v>
      </c>
      <c r="AN140" s="285">
        <v>343.06031792292032</v>
      </c>
      <c r="AO140" s="285">
        <v>337.36011470780693</v>
      </c>
      <c r="AP140" s="285">
        <v>332.24627132592275</v>
      </c>
      <c r="AQ140" s="285">
        <v>327.17373064151701</v>
      </c>
      <c r="AR140" s="285">
        <v>324.76450768241858</v>
      </c>
      <c r="AS140" s="285">
        <v>320.04762488383938</v>
      </c>
      <c r="AT140" s="285">
        <v>312.52805984950379</v>
      </c>
      <c r="AU140" s="285">
        <v>301.14325960745396</v>
      </c>
      <c r="AV140" s="285">
        <v>295.31386022351938</v>
      </c>
      <c r="AW140" s="285">
        <v>287.78125898461207</v>
      </c>
      <c r="AX140" s="285">
        <v>281.49653892075395</v>
      </c>
      <c r="AY140" s="285">
        <v>279.86535982002363</v>
      </c>
      <c r="AZ140" s="285">
        <v>271.3242166689721</v>
      </c>
      <c r="BA140" s="286">
        <v>263.27069165148521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979.79363714531394</v>
      </c>
      <c r="D142" s="287">
        <v>891.15</v>
      </c>
      <c r="E142" s="287">
        <v>738.99999999999989</v>
      </c>
      <c r="F142" s="287">
        <v>740.10000000000014</v>
      </c>
      <c r="G142" s="287">
        <v>702.35000000000014</v>
      </c>
      <c r="H142" s="287">
        <v>718.90226425910009</v>
      </c>
      <c r="I142" s="287">
        <v>760.49999999999989</v>
      </c>
      <c r="J142" s="287">
        <v>746.9</v>
      </c>
      <c r="K142" s="287">
        <v>728.2</v>
      </c>
      <c r="L142" s="287">
        <v>615.65</v>
      </c>
      <c r="M142" s="287">
        <v>682.71711092003386</v>
      </c>
      <c r="N142" s="287">
        <v>684.460685965415</v>
      </c>
      <c r="O142" s="287">
        <v>639.008311837203</v>
      </c>
      <c r="P142" s="287">
        <v>656.157447215057</v>
      </c>
      <c r="Q142" s="287">
        <v>655.71558208879583</v>
      </c>
      <c r="R142" s="287">
        <v>533.16375247923338</v>
      </c>
      <c r="S142" s="287">
        <v>391.30793765444372</v>
      </c>
      <c r="T142" s="287">
        <v>375.31755988265087</v>
      </c>
      <c r="U142" s="287">
        <v>343.29837254658173</v>
      </c>
      <c r="V142" s="287">
        <v>338.86590624781331</v>
      </c>
      <c r="W142" s="287">
        <v>336.48600672272693</v>
      </c>
      <c r="X142" s="287">
        <v>338.19437262839642</v>
      </c>
      <c r="Y142" s="287">
        <v>335.50465147155643</v>
      </c>
      <c r="Z142" s="287">
        <v>332.03321475844336</v>
      </c>
      <c r="AA142" s="287">
        <v>332.2679387729051</v>
      </c>
      <c r="AB142" s="287">
        <v>336.80220329980932</v>
      </c>
      <c r="AC142" s="287">
        <v>343.9116137241644</v>
      </c>
      <c r="AD142" s="287">
        <v>351.71146126998536</v>
      </c>
      <c r="AE142" s="287">
        <v>358.13936903753887</v>
      </c>
      <c r="AF142" s="287">
        <v>361.83661266602655</v>
      </c>
      <c r="AG142" s="287">
        <v>363.41891123112515</v>
      </c>
      <c r="AH142" s="287">
        <v>367.41417861523712</v>
      </c>
      <c r="AI142" s="287">
        <v>366.47976883075341</v>
      </c>
      <c r="AJ142" s="287">
        <v>360.47667618240092</v>
      </c>
      <c r="AK142" s="287">
        <v>353.90865221970961</v>
      </c>
      <c r="AL142" s="287">
        <v>348.60548026669869</v>
      </c>
      <c r="AM142" s="287">
        <v>346.5604245737361</v>
      </c>
      <c r="AN142" s="287">
        <v>343.06031792292032</v>
      </c>
      <c r="AO142" s="287">
        <v>337.36011470780693</v>
      </c>
      <c r="AP142" s="287">
        <v>332.24627132592275</v>
      </c>
      <c r="AQ142" s="287">
        <v>327.17373064151701</v>
      </c>
      <c r="AR142" s="287">
        <v>324.76450768241858</v>
      </c>
      <c r="AS142" s="287">
        <v>320.04762488383938</v>
      </c>
      <c r="AT142" s="287">
        <v>312.52805984950379</v>
      </c>
      <c r="AU142" s="287">
        <v>301.14325960745396</v>
      </c>
      <c r="AV142" s="287">
        <v>295.31386022351938</v>
      </c>
      <c r="AW142" s="287">
        <v>287.78125898461207</v>
      </c>
      <c r="AX142" s="287">
        <v>281.49653892075395</v>
      </c>
      <c r="AY142" s="287">
        <v>279.86535982002363</v>
      </c>
      <c r="AZ142" s="287">
        <v>271.3242166689721</v>
      </c>
      <c r="BA142" s="288">
        <v>263.27069165148521</v>
      </c>
    </row>
    <row r="143" spans="1:53" x14ac:dyDescent="0.25">
      <c r="A143" s="259" t="s">
        <v>2727</v>
      </c>
      <c r="B143" s="260" t="s">
        <v>2728</v>
      </c>
      <c r="C143" s="261">
        <v>979.79363714531394</v>
      </c>
      <c r="D143" s="289">
        <v>891.15</v>
      </c>
      <c r="E143" s="289">
        <v>738.99999999999989</v>
      </c>
      <c r="F143" s="289">
        <v>740.10000000000014</v>
      </c>
      <c r="G143" s="289">
        <v>702.35000000000014</v>
      </c>
      <c r="H143" s="289">
        <v>718.90226425910009</v>
      </c>
      <c r="I143" s="289">
        <v>760.49999999999989</v>
      </c>
      <c r="J143" s="289">
        <v>746.9</v>
      </c>
      <c r="K143" s="289">
        <v>728.2</v>
      </c>
      <c r="L143" s="289">
        <v>615.65</v>
      </c>
      <c r="M143" s="289">
        <v>682.71711092003386</v>
      </c>
      <c r="N143" s="289">
        <v>684.460685965415</v>
      </c>
      <c r="O143" s="289">
        <v>639.008311837203</v>
      </c>
      <c r="P143" s="289">
        <v>656.157447215057</v>
      </c>
      <c r="Q143" s="289">
        <v>655.71558208879583</v>
      </c>
      <c r="R143" s="289">
        <v>533.16375247923338</v>
      </c>
      <c r="S143" s="289">
        <v>391.30793765444372</v>
      </c>
      <c r="T143" s="289">
        <v>375.31755988265087</v>
      </c>
      <c r="U143" s="289">
        <v>343.29837254658173</v>
      </c>
      <c r="V143" s="289">
        <v>338.86590624781331</v>
      </c>
      <c r="W143" s="289">
        <v>336.48600672272693</v>
      </c>
      <c r="X143" s="289">
        <v>338.19437262839642</v>
      </c>
      <c r="Y143" s="289">
        <v>335.50465147155643</v>
      </c>
      <c r="Z143" s="289">
        <v>332.03321475844336</v>
      </c>
      <c r="AA143" s="289">
        <v>332.2679387729051</v>
      </c>
      <c r="AB143" s="289">
        <v>336.80220329980932</v>
      </c>
      <c r="AC143" s="289">
        <v>343.9116137241644</v>
      </c>
      <c r="AD143" s="289">
        <v>351.71146126998536</v>
      </c>
      <c r="AE143" s="289">
        <v>358.13936903753887</v>
      </c>
      <c r="AF143" s="289">
        <v>361.83661266602655</v>
      </c>
      <c r="AG143" s="289">
        <v>363.41891123112515</v>
      </c>
      <c r="AH143" s="289">
        <v>367.41417861523712</v>
      </c>
      <c r="AI143" s="289">
        <v>366.47976883075341</v>
      </c>
      <c r="AJ143" s="289">
        <v>360.47667618240092</v>
      </c>
      <c r="AK143" s="289">
        <v>353.90865221970961</v>
      </c>
      <c r="AL143" s="289">
        <v>348.60548026669869</v>
      </c>
      <c r="AM143" s="289">
        <v>346.5604245737361</v>
      </c>
      <c r="AN143" s="289">
        <v>343.06031792292032</v>
      </c>
      <c r="AO143" s="289">
        <v>337.36011470780693</v>
      </c>
      <c r="AP143" s="289">
        <v>332.24627132592275</v>
      </c>
      <c r="AQ143" s="289">
        <v>327.17373064151701</v>
      </c>
      <c r="AR143" s="289">
        <v>324.76450768241858</v>
      </c>
      <c r="AS143" s="289">
        <v>320.04762488383938</v>
      </c>
      <c r="AT143" s="289">
        <v>312.52805984950379</v>
      </c>
      <c r="AU143" s="289">
        <v>301.14325960745396</v>
      </c>
      <c r="AV143" s="289">
        <v>295.31386022351938</v>
      </c>
      <c r="AW143" s="289">
        <v>287.78125898461207</v>
      </c>
      <c r="AX143" s="289">
        <v>281.49653892075395</v>
      </c>
      <c r="AY143" s="289">
        <v>279.86535982002363</v>
      </c>
      <c r="AZ143" s="289">
        <v>271.3242166689721</v>
      </c>
      <c r="BA143" s="290">
        <v>263.27069165148521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2846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359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46757.514346813376</v>
      </c>
      <c r="D178" s="283">
        <v>43959.80629</v>
      </c>
      <c r="E178" s="283">
        <v>41986.152780000055</v>
      </c>
      <c r="F178" s="283">
        <v>43445.216939999984</v>
      </c>
      <c r="G178" s="283">
        <v>44717.368940000015</v>
      </c>
      <c r="H178" s="283">
        <v>43214.162065707744</v>
      </c>
      <c r="I178" s="283">
        <v>45096.976000000039</v>
      </c>
      <c r="J178" s="283">
        <v>44906.787949999976</v>
      </c>
      <c r="K178" s="283">
        <v>43236.536869999996</v>
      </c>
      <c r="L178" s="283">
        <v>32123.669109999973</v>
      </c>
      <c r="M178" s="283">
        <v>38514.031216578122</v>
      </c>
      <c r="N178" s="283">
        <v>38309.695939721387</v>
      </c>
      <c r="O178" s="283">
        <v>36959.010394370322</v>
      </c>
      <c r="P178" s="283">
        <v>36130.070666407446</v>
      </c>
      <c r="Q178" s="283">
        <v>35956.597617868276</v>
      </c>
      <c r="R178" s="283">
        <v>35140.578637244042</v>
      </c>
      <c r="S178" s="283">
        <v>32342.773226206224</v>
      </c>
      <c r="T178" s="283">
        <v>33069.136755159074</v>
      </c>
      <c r="U178" s="283">
        <v>31014.709763541396</v>
      </c>
      <c r="V178" s="283">
        <v>30405.338872126569</v>
      </c>
      <c r="W178" s="283">
        <v>29724.879848976787</v>
      </c>
      <c r="X178" s="283">
        <v>29416.307662732092</v>
      </c>
      <c r="Y178" s="283">
        <v>28920.800278688093</v>
      </c>
      <c r="Z178" s="283">
        <v>28337.930175179052</v>
      </c>
      <c r="AA178" s="283">
        <v>27968.617337740361</v>
      </c>
      <c r="AB178" s="283">
        <v>27785.384740900234</v>
      </c>
      <c r="AC178" s="283">
        <v>27736.911879211486</v>
      </c>
      <c r="AD178" s="283">
        <v>27717.79180077893</v>
      </c>
      <c r="AE178" s="283">
        <v>27702.409641542006</v>
      </c>
      <c r="AF178" s="283">
        <v>27549.104872397063</v>
      </c>
      <c r="AG178" s="283">
        <v>27235.919585856311</v>
      </c>
      <c r="AH178" s="283">
        <v>27077.611079146114</v>
      </c>
      <c r="AI178" s="283">
        <v>26736.423350251251</v>
      </c>
      <c r="AJ178" s="283">
        <v>26246.940897203986</v>
      </c>
      <c r="AK178" s="283">
        <v>25722.584611909369</v>
      </c>
      <c r="AL178" s="283">
        <v>25275.280850763967</v>
      </c>
      <c r="AM178" s="283">
        <v>25046.890021538344</v>
      </c>
      <c r="AN178" s="283">
        <v>24732.194194321488</v>
      </c>
      <c r="AO178" s="283">
        <v>24299.379383305779</v>
      </c>
      <c r="AP178" s="283">
        <v>23899.491445062362</v>
      </c>
      <c r="AQ178" s="283">
        <v>23457.749408317315</v>
      </c>
      <c r="AR178" s="283">
        <v>23153.744076303396</v>
      </c>
      <c r="AS178" s="283">
        <v>22774.037644886026</v>
      </c>
      <c r="AT178" s="283">
        <v>22294.521190885316</v>
      </c>
      <c r="AU178" s="283">
        <v>21587.910622138847</v>
      </c>
      <c r="AV178" s="283">
        <v>21140.863199527834</v>
      </c>
      <c r="AW178" s="283">
        <v>20574.448814767275</v>
      </c>
      <c r="AX178" s="283">
        <v>19490.438272156665</v>
      </c>
      <c r="AY178" s="283">
        <v>18845.539458247698</v>
      </c>
      <c r="AZ178" s="283">
        <v>17337.667305463037</v>
      </c>
      <c r="BA178" s="284">
        <v>16029.789135631943</v>
      </c>
    </row>
    <row r="179" spans="1:53" x14ac:dyDescent="0.25">
      <c r="A179" s="253" t="s">
        <v>2629</v>
      </c>
      <c r="B179" s="254" t="s">
        <v>2630</v>
      </c>
      <c r="C179" s="255">
        <v>37473.180252238235</v>
      </c>
      <c r="D179" s="285">
        <v>35519.306339999988</v>
      </c>
      <c r="E179" s="285">
        <v>33899.05284000004</v>
      </c>
      <c r="F179" s="285">
        <v>35246.317029999998</v>
      </c>
      <c r="G179" s="285">
        <v>36532.268990000011</v>
      </c>
      <c r="H179" s="285">
        <v>35351.24767008498</v>
      </c>
      <c r="I179" s="285">
        <v>36771.626020000032</v>
      </c>
      <c r="J179" s="285">
        <v>36408.237979999991</v>
      </c>
      <c r="K179" s="285">
        <v>35081.986879999989</v>
      </c>
      <c r="L179" s="285">
        <v>25927.969249999973</v>
      </c>
      <c r="M179" s="285">
        <v>31095.370188883539</v>
      </c>
      <c r="N179" s="285">
        <v>30969.734634452714</v>
      </c>
      <c r="O179" s="285">
        <v>29666.854096183361</v>
      </c>
      <c r="P179" s="285">
        <v>28970.951533541946</v>
      </c>
      <c r="Q179" s="285">
        <v>28731.819747399652</v>
      </c>
      <c r="R179" s="285">
        <v>28108.298615022406</v>
      </c>
      <c r="S179" s="285">
        <v>25615.901888403339</v>
      </c>
      <c r="T179" s="285">
        <v>26129.707291611532</v>
      </c>
      <c r="U179" s="285">
        <v>24461.327058905532</v>
      </c>
      <c r="V179" s="285">
        <v>23941.54009853043</v>
      </c>
      <c r="W179" s="285">
        <v>23381.564128736783</v>
      </c>
      <c r="X179" s="285">
        <v>23105.215427237159</v>
      </c>
      <c r="Y179" s="285">
        <v>22686.941913256705</v>
      </c>
      <c r="Z179" s="285">
        <v>22210.722459712444</v>
      </c>
      <c r="AA179" s="285">
        <v>21886.213974330713</v>
      </c>
      <c r="AB179" s="285">
        <v>21720.468176343325</v>
      </c>
      <c r="AC179" s="285">
        <v>21673.18722376271</v>
      </c>
      <c r="AD179" s="285">
        <v>21655.269122807375</v>
      </c>
      <c r="AE179" s="285">
        <v>21640.364912759229</v>
      </c>
      <c r="AF179" s="285">
        <v>21514.192930908903</v>
      </c>
      <c r="AG179" s="285">
        <v>21277.576965318716</v>
      </c>
      <c r="AH179" s="285">
        <v>21155.746327566063</v>
      </c>
      <c r="AI179" s="285">
        <v>20901.331181252976</v>
      </c>
      <c r="AJ179" s="285">
        <v>20539.193038945854</v>
      </c>
      <c r="AK179" s="285">
        <v>20139.786609317063</v>
      </c>
      <c r="AL179" s="285">
        <v>19799.565012288695</v>
      </c>
      <c r="AM179" s="285">
        <v>19624.632439632362</v>
      </c>
      <c r="AN179" s="285">
        <v>19391.675234295344</v>
      </c>
      <c r="AO179" s="285">
        <v>19063.034285090373</v>
      </c>
      <c r="AP179" s="285">
        <v>18756.596635631588</v>
      </c>
      <c r="AQ179" s="285">
        <v>18407.7993286907</v>
      </c>
      <c r="AR179" s="285">
        <v>18175.019256135929</v>
      </c>
      <c r="AS179" s="285">
        <v>17880.394683702569</v>
      </c>
      <c r="AT179" s="285">
        <v>17510.087175253302</v>
      </c>
      <c r="AU179" s="285">
        <v>16948.246913340216</v>
      </c>
      <c r="AV179" s="285">
        <v>16607.165240895116</v>
      </c>
      <c r="AW179" s="285">
        <v>16172.382807320038</v>
      </c>
      <c r="AX179" s="285">
        <v>15312.69661841712</v>
      </c>
      <c r="AY179" s="285">
        <v>14803.345369177177</v>
      </c>
      <c r="AZ179" s="285">
        <v>13618.862948283886</v>
      </c>
      <c r="BA179" s="286">
        <v>12620.936937688606</v>
      </c>
    </row>
    <row r="180" spans="1:53" x14ac:dyDescent="0.25">
      <c r="A180" s="256" t="s">
        <v>2631</v>
      </c>
      <c r="B180" s="257" t="s">
        <v>2632</v>
      </c>
      <c r="C180" s="258">
        <v>37473.180252238235</v>
      </c>
      <c r="D180" s="287">
        <v>35519.306339999988</v>
      </c>
      <c r="E180" s="287">
        <v>33899.05284000004</v>
      </c>
      <c r="F180" s="287">
        <v>35246.317029999998</v>
      </c>
      <c r="G180" s="287">
        <v>36532.268990000011</v>
      </c>
      <c r="H180" s="287">
        <v>35351.24767008498</v>
      </c>
      <c r="I180" s="287">
        <v>36771.626020000032</v>
      </c>
      <c r="J180" s="287">
        <v>36408.237979999991</v>
      </c>
      <c r="K180" s="287">
        <v>35081.986879999989</v>
      </c>
      <c r="L180" s="287">
        <v>25927.969249999973</v>
      </c>
      <c r="M180" s="287">
        <v>31095.370188883539</v>
      </c>
      <c r="N180" s="287">
        <v>30969.734634452714</v>
      </c>
      <c r="O180" s="287">
        <v>29666.854096183361</v>
      </c>
      <c r="P180" s="287">
        <v>28970.951533541946</v>
      </c>
      <c r="Q180" s="287">
        <v>28731.819747399652</v>
      </c>
      <c r="R180" s="287">
        <v>28108.298615022406</v>
      </c>
      <c r="S180" s="287">
        <v>25615.901888403339</v>
      </c>
      <c r="T180" s="287">
        <v>26129.707291611532</v>
      </c>
      <c r="U180" s="287">
        <v>24461.327058905532</v>
      </c>
      <c r="V180" s="287">
        <v>23941.54009853043</v>
      </c>
      <c r="W180" s="287">
        <v>23381.564128736783</v>
      </c>
      <c r="X180" s="287">
        <v>23105.215427237159</v>
      </c>
      <c r="Y180" s="287">
        <v>22686.941913256705</v>
      </c>
      <c r="Z180" s="287">
        <v>22210.722459712444</v>
      </c>
      <c r="AA180" s="287">
        <v>21886.213974330713</v>
      </c>
      <c r="AB180" s="287">
        <v>21720.468176343325</v>
      </c>
      <c r="AC180" s="287">
        <v>21673.18722376271</v>
      </c>
      <c r="AD180" s="287">
        <v>21655.269122807375</v>
      </c>
      <c r="AE180" s="287">
        <v>21640.364912759229</v>
      </c>
      <c r="AF180" s="287">
        <v>21514.192930908903</v>
      </c>
      <c r="AG180" s="287">
        <v>21277.576965318716</v>
      </c>
      <c r="AH180" s="287">
        <v>21155.746327566063</v>
      </c>
      <c r="AI180" s="287">
        <v>20901.331181252976</v>
      </c>
      <c r="AJ180" s="287">
        <v>20539.193038945854</v>
      </c>
      <c r="AK180" s="287">
        <v>20139.786609317063</v>
      </c>
      <c r="AL180" s="287">
        <v>19799.565012288695</v>
      </c>
      <c r="AM180" s="287">
        <v>19624.632439632362</v>
      </c>
      <c r="AN180" s="287">
        <v>19391.675234295344</v>
      </c>
      <c r="AO180" s="287">
        <v>19063.034285090373</v>
      </c>
      <c r="AP180" s="287">
        <v>18756.596635631588</v>
      </c>
      <c r="AQ180" s="287">
        <v>18407.7993286907</v>
      </c>
      <c r="AR180" s="287">
        <v>18175.019256135929</v>
      </c>
      <c r="AS180" s="287">
        <v>17880.394683702569</v>
      </c>
      <c r="AT180" s="287">
        <v>17510.087175253302</v>
      </c>
      <c r="AU180" s="287">
        <v>16948.246913340216</v>
      </c>
      <c r="AV180" s="287">
        <v>16607.165240895116</v>
      </c>
      <c r="AW180" s="287">
        <v>16172.382807320038</v>
      </c>
      <c r="AX180" s="287">
        <v>15312.69661841712</v>
      </c>
      <c r="AY180" s="287">
        <v>14803.345369177177</v>
      </c>
      <c r="AZ180" s="287">
        <v>13618.862948283886</v>
      </c>
      <c r="BA180" s="288">
        <v>12620.936937688606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36848.286662608749</v>
      </c>
      <c r="D187" s="289">
        <v>34922.406259999989</v>
      </c>
      <c r="E187" s="289">
        <v>33122.05733000004</v>
      </c>
      <c r="F187" s="289">
        <v>34446.811299999994</v>
      </c>
      <c r="G187" s="289">
        <v>35294.265160000017</v>
      </c>
      <c r="H187" s="289">
        <v>34160.850679194926</v>
      </c>
      <c r="I187" s="289">
        <v>35431.917660000028</v>
      </c>
      <c r="J187" s="289">
        <v>35058.644489999984</v>
      </c>
      <c r="K187" s="289">
        <v>33772.969249999995</v>
      </c>
      <c r="L187" s="289">
        <v>24934.064089999971</v>
      </c>
      <c r="M187" s="289">
        <v>29902.264399329531</v>
      </c>
      <c r="N187" s="289">
        <v>29783.861980015736</v>
      </c>
      <c r="O187" s="289">
        <v>28539.479315844215</v>
      </c>
      <c r="P187" s="289">
        <v>27841.768431617525</v>
      </c>
      <c r="Q187" s="289">
        <v>27583.737997098971</v>
      </c>
      <c r="R187" s="289">
        <v>27016.068029127411</v>
      </c>
      <c r="S187" s="289">
        <v>25034.194879101407</v>
      </c>
      <c r="T187" s="289">
        <v>25511.337766202934</v>
      </c>
      <c r="U187" s="289">
        <v>23843.722251071456</v>
      </c>
      <c r="V187" s="289">
        <v>23304.019581347358</v>
      </c>
      <c r="W187" s="289">
        <v>22688.768435198221</v>
      </c>
      <c r="X187" s="289">
        <v>22407.555271969017</v>
      </c>
      <c r="Y187" s="289">
        <v>21987.845368352169</v>
      </c>
      <c r="Z187" s="289">
        <v>21513.113564449523</v>
      </c>
      <c r="AA187" s="289">
        <v>21202.395681016631</v>
      </c>
      <c r="AB187" s="289">
        <v>21035.263836353901</v>
      </c>
      <c r="AC187" s="289">
        <v>20988.429691627563</v>
      </c>
      <c r="AD187" s="289">
        <v>20968.405001261806</v>
      </c>
      <c r="AE187" s="289">
        <v>20950.763921082947</v>
      </c>
      <c r="AF187" s="289">
        <v>20820.085711120762</v>
      </c>
      <c r="AG187" s="289">
        <v>20581.132035194543</v>
      </c>
      <c r="AH187" s="289">
        <v>20463.29134175639</v>
      </c>
      <c r="AI187" s="289">
        <v>20210.638122980374</v>
      </c>
      <c r="AJ187" s="289">
        <v>19847.641050391998</v>
      </c>
      <c r="AK187" s="289">
        <v>19452.386257108847</v>
      </c>
      <c r="AL187" s="289">
        <v>19118.044852904863</v>
      </c>
      <c r="AM187" s="289">
        <v>18941.451587285614</v>
      </c>
      <c r="AN187" s="289">
        <v>18706.591612076307</v>
      </c>
      <c r="AO187" s="289">
        <v>18376.672217299514</v>
      </c>
      <c r="AP187" s="289">
        <v>18078.062507449486</v>
      </c>
      <c r="AQ187" s="289">
        <v>17776.225827321006</v>
      </c>
      <c r="AR187" s="289">
        <v>17544.344461989098</v>
      </c>
      <c r="AS187" s="289">
        <v>17263.399036541439</v>
      </c>
      <c r="AT187" s="289">
        <v>16918.970240887906</v>
      </c>
      <c r="AU187" s="289">
        <v>16417.736699043788</v>
      </c>
      <c r="AV187" s="289">
        <v>16079.910626932215</v>
      </c>
      <c r="AW187" s="289">
        <v>15650.882797096734</v>
      </c>
      <c r="AX187" s="289">
        <v>14798.370238012272</v>
      </c>
      <c r="AY187" s="289">
        <v>14291.294068743862</v>
      </c>
      <c r="AZ187" s="289">
        <v>13105.260663052752</v>
      </c>
      <c r="BA187" s="290">
        <v>12110.425515950546</v>
      </c>
    </row>
    <row r="188" spans="1:53" x14ac:dyDescent="0.25">
      <c r="A188" s="262" t="s">
        <v>2646</v>
      </c>
      <c r="B188" s="263" t="s">
        <v>2647</v>
      </c>
      <c r="C188" s="264">
        <v>36848.286662608749</v>
      </c>
      <c r="D188" s="291">
        <v>34922.406259999989</v>
      </c>
      <c r="E188" s="291">
        <v>33122.05733000004</v>
      </c>
      <c r="F188" s="291">
        <v>34446.811299999994</v>
      </c>
      <c r="G188" s="291">
        <v>35294.265160000017</v>
      </c>
      <c r="H188" s="291">
        <v>34160.850679194926</v>
      </c>
      <c r="I188" s="291">
        <v>35431.917660000028</v>
      </c>
      <c r="J188" s="291">
        <v>35058.644489999984</v>
      </c>
      <c r="K188" s="291">
        <v>33772.969249999995</v>
      </c>
      <c r="L188" s="291">
        <v>24934.064089999971</v>
      </c>
      <c r="M188" s="291">
        <v>29902.264399329531</v>
      </c>
      <c r="N188" s="291">
        <v>29783.861980015736</v>
      </c>
      <c r="O188" s="291">
        <v>28539.479315844215</v>
      </c>
      <c r="P188" s="291">
        <v>27841.768431617525</v>
      </c>
      <c r="Q188" s="291">
        <v>27583.737997098971</v>
      </c>
      <c r="R188" s="291">
        <v>27016.068029127411</v>
      </c>
      <c r="S188" s="291">
        <v>25034.194879101407</v>
      </c>
      <c r="T188" s="291">
        <v>25511.337766202934</v>
      </c>
      <c r="U188" s="291">
        <v>23843.722251071456</v>
      </c>
      <c r="V188" s="291">
        <v>23304.019581347358</v>
      </c>
      <c r="W188" s="291">
        <v>22688.768435198221</v>
      </c>
      <c r="X188" s="291">
        <v>22407.555271969017</v>
      </c>
      <c r="Y188" s="291">
        <v>21987.845368352169</v>
      </c>
      <c r="Z188" s="291">
        <v>21513.113564449523</v>
      </c>
      <c r="AA188" s="291">
        <v>21202.395681016631</v>
      </c>
      <c r="AB188" s="291">
        <v>21035.263836353901</v>
      </c>
      <c r="AC188" s="291">
        <v>20988.429691627563</v>
      </c>
      <c r="AD188" s="291">
        <v>20968.405001261806</v>
      </c>
      <c r="AE188" s="291">
        <v>20950.763921082947</v>
      </c>
      <c r="AF188" s="291">
        <v>20820.085711120762</v>
      </c>
      <c r="AG188" s="291">
        <v>20581.132035194543</v>
      </c>
      <c r="AH188" s="291">
        <v>20463.29134175639</v>
      </c>
      <c r="AI188" s="291">
        <v>20210.638122980374</v>
      </c>
      <c r="AJ188" s="291">
        <v>19847.641050391998</v>
      </c>
      <c r="AK188" s="291">
        <v>19452.386257108847</v>
      </c>
      <c r="AL188" s="291">
        <v>19118.044852904863</v>
      </c>
      <c r="AM188" s="291">
        <v>18941.451587285614</v>
      </c>
      <c r="AN188" s="291">
        <v>18706.591612076307</v>
      </c>
      <c r="AO188" s="291">
        <v>18376.672217299514</v>
      </c>
      <c r="AP188" s="291">
        <v>18078.062507449486</v>
      </c>
      <c r="AQ188" s="291">
        <v>17776.225827321006</v>
      </c>
      <c r="AR188" s="291">
        <v>17544.344461989098</v>
      </c>
      <c r="AS188" s="291">
        <v>17263.399036541439</v>
      </c>
      <c r="AT188" s="291">
        <v>16918.970240887906</v>
      </c>
      <c r="AU188" s="291">
        <v>16417.736699043788</v>
      </c>
      <c r="AV188" s="291">
        <v>16079.910626932215</v>
      </c>
      <c r="AW188" s="291">
        <v>15650.882797096734</v>
      </c>
      <c r="AX188" s="291">
        <v>14798.370238012272</v>
      </c>
      <c r="AY188" s="291">
        <v>14291.294068743862</v>
      </c>
      <c r="AZ188" s="291">
        <v>13105.260663052752</v>
      </c>
      <c r="BA188" s="292">
        <v>12110.425515950546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624.89358962947938</v>
      </c>
      <c r="D190" s="289">
        <v>596.90008</v>
      </c>
      <c r="E190" s="289">
        <v>776.99550999999985</v>
      </c>
      <c r="F190" s="289">
        <v>799.50573000000009</v>
      </c>
      <c r="G190" s="289">
        <v>1238.0038299999999</v>
      </c>
      <c r="H190" s="289">
        <v>1190.3969908900601</v>
      </c>
      <c r="I190" s="289">
        <v>1339.7083600000001</v>
      </c>
      <c r="J190" s="289">
        <v>1349.59349</v>
      </c>
      <c r="K190" s="289">
        <v>1309.0176300000001</v>
      </c>
      <c r="L190" s="289">
        <v>993.90516000000002</v>
      </c>
      <c r="M190" s="289">
        <v>1193.1057895540141</v>
      </c>
      <c r="N190" s="289">
        <v>1185.8726544369799</v>
      </c>
      <c r="O190" s="289">
        <v>1127.3747803391454</v>
      </c>
      <c r="P190" s="289">
        <v>1129.1831019244216</v>
      </c>
      <c r="Q190" s="289">
        <v>1148.0817503006856</v>
      </c>
      <c r="R190" s="289">
        <v>1092.2305858949896</v>
      </c>
      <c r="S190" s="289">
        <v>581.70700930192845</v>
      </c>
      <c r="T190" s="289">
        <v>618.3695254085934</v>
      </c>
      <c r="U190" s="289">
        <v>617.60480783407343</v>
      </c>
      <c r="V190" s="289">
        <v>637.52051718307109</v>
      </c>
      <c r="W190" s="289">
        <v>692.79569353855447</v>
      </c>
      <c r="X190" s="289">
        <v>697.66015526814101</v>
      </c>
      <c r="Y190" s="289">
        <v>699.09654490453079</v>
      </c>
      <c r="Z190" s="289">
        <v>697.60889526292021</v>
      </c>
      <c r="AA190" s="289">
        <v>683.81829331407835</v>
      </c>
      <c r="AB190" s="289">
        <v>685.20433998942508</v>
      </c>
      <c r="AC190" s="289">
        <v>684.75753213514804</v>
      </c>
      <c r="AD190" s="289">
        <v>686.86412154557229</v>
      </c>
      <c r="AE190" s="289">
        <v>689.60099167628437</v>
      </c>
      <c r="AF190" s="289">
        <v>694.10721978814422</v>
      </c>
      <c r="AG190" s="289">
        <v>696.44493012417024</v>
      </c>
      <c r="AH190" s="289">
        <v>692.45498580967455</v>
      </c>
      <c r="AI190" s="289">
        <v>690.6930582726103</v>
      </c>
      <c r="AJ190" s="289">
        <v>691.55198855385299</v>
      </c>
      <c r="AK190" s="289">
        <v>687.40035220821949</v>
      </c>
      <c r="AL190" s="289">
        <v>681.52015938383136</v>
      </c>
      <c r="AM190" s="289">
        <v>683.18085234673833</v>
      </c>
      <c r="AN190" s="289">
        <v>685.08362221902905</v>
      </c>
      <c r="AO190" s="289">
        <v>686.3620677908558</v>
      </c>
      <c r="AP190" s="289">
        <v>678.53412818210381</v>
      </c>
      <c r="AQ190" s="289">
        <v>631.57350136969183</v>
      </c>
      <c r="AR190" s="289">
        <v>630.67479414683373</v>
      </c>
      <c r="AS190" s="289">
        <v>616.99564716113309</v>
      </c>
      <c r="AT190" s="289">
        <v>591.11693436539474</v>
      </c>
      <c r="AU190" s="289">
        <v>530.51021429642458</v>
      </c>
      <c r="AV190" s="289">
        <v>527.25461396290314</v>
      </c>
      <c r="AW190" s="289">
        <v>521.50001022329945</v>
      </c>
      <c r="AX190" s="289">
        <v>514.32638040484494</v>
      </c>
      <c r="AY190" s="289">
        <v>512.0513004333128</v>
      </c>
      <c r="AZ190" s="289">
        <v>513.6022852311313</v>
      </c>
      <c r="BA190" s="290">
        <v>510.51142173805903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9284.3340945751333</v>
      </c>
      <c r="D228" s="285">
        <v>8440.4999500000013</v>
      </c>
      <c r="E228" s="285">
        <v>8087.0999400000001</v>
      </c>
      <c r="F228" s="285">
        <v>8198.8999099999983</v>
      </c>
      <c r="G228" s="285">
        <v>8185.0999500000007</v>
      </c>
      <c r="H228" s="285">
        <v>7862.9143956227608</v>
      </c>
      <c r="I228" s="285">
        <v>8325.3499799999972</v>
      </c>
      <c r="J228" s="285">
        <v>8498.54997</v>
      </c>
      <c r="K228" s="285">
        <v>8154.5499899999995</v>
      </c>
      <c r="L228" s="285">
        <v>6195.6998599999997</v>
      </c>
      <c r="M228" s="285">
        <v>7418.6610276945712</v>
      </c>
      <c r="N228" s="285">
        <v>7339.9613052686836</v>
      </c>
      <c r="O228" s="285">
        <v>7292.1562981869629</v>
      </c>
      <c r="P228" s="285">
        <v>7159.1191328655004</v>
      </c>
      <c r="Q228" s="285">
        <v>7224.7778704686216</v>
      </c>
      <c r="R228" s="285">
        <v>7032.2800222216247</v>
      </c>
      <c r="S228" s="285">
        <v>6726.8713378028915</v>
      </c>
      <c r="T228" s="285">
        <v>6939.4294635475453</v>
      </c>
      <c r="U228" s="285">
        <v>6553.382704635872</v>
      </c>
      <c r="V228" s="285">
        <v>6463.7987735961497</v>
      </c>
      <c r="W228" s="285">
        <v>6343.3157202400007</v>
      </c>
      <c r="X228" s="285">
        <v>6311.092235494938</v>
      </c>
      <c r="Y228" s="285">
        <v>6233.8583654313898</v>
      </c>
      <c r="Z228" s="285">
        <v>6127.2077154666085</v>
      </c>
      <c r="AA228" s="285">
        <v>6082.4033634096513</v>
      </c>
      <c r="AB228" s="285">
        <v>6064.9165645569083</v>
      </c>
      <c r="AC228" s="285">
        <v>6063.7246554487729</v>
      </c>
      <c r="AD228" s="285">
        <v>6062.5226779715558</v>
      </c>
      <c r="AE228" s="285">
        <v>6062.0447287827774</v>
      </c>
      <c r="AF228" s="285">
        <v>6034.9119414881579</v>
      </c>
      <c r="AG228" s="285">
        <v>5958.3426205375981</v>
      </c>
      <c r="AH228" s="285">
        <v>5921.8647515800521</v>
      </c>
      <c r="AI228" s="285">
        <v>5835.0921689982797</v>
      </c>
      <c r="AJ228" s="285">
        <v>5707.7478582581434</v>
      </c>
      <c r="AK228" s="285">
        <v>5582.7980025923107</v>
      </c>
      <c r="AL228" s="285">
        <v>5475.7158384752738</v>
      </c>
      <c r="AM228" s="285">
        <v>5422.2575819059803</v>
      </c>
      <c r="AN228" s="285">
        <v>5340.5189600261447</v>
      </c>
      <c r="AO228" s="285">
        <v>5236.3450982154081</v>
      </c>
      <c r="AP228" s="285">
        <v>5142.8948094307725</v>
      </c>
      <c r="AQ228" s="285">
        <v>5049.9500796266202</v>
      </c>
      <c r="AR228" s="285">
        <v>4978.7248201674702</v>
      </c>
      <c r="AS228" s="285">
        <v>4893.6429611834601</v>
      </c>
      <c r="AT228" s="285">
        <v>4784.4340156320195</v>
      </c>
      <c r="AU228" s="285">
        <v>4639.6637087986355</v>
      </c>
      <c r="AV228" s="285">
        <v>4533.697958632717</v>
      </c>
      <c r="AW228" s="285">
        <v>4402.0660074472435</v>
      </c>
      <c r="AX228" s="285">
        <v>4177.741653739552</v>
      </c>
      <c r="AY228" s="285">
        <v>4042.194089070525</v>
      </c>
      <c r="AZ228" s="285">
        <v>3718.8043571791536</v>
      </c>
      <c r="BA228" s="286">
        <v>3408.8521979433372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9284.3340945751333</v>
      </c>
      <c r="D230" s="287">
        <v>8440.4999500000013</v>
      </c>
      <c r="E230" s="287">
        <v>8087.0999400000001</v>
      </c>
      <c r="F230" s="287">
        <v>8198.8999099999983</v>
      </c>
      <c r="G230" s="287">
        <v>8185.0999500000007</v>
      </c>
      <c r="H230" s="287">
        <v>7862.9143956227608</v>
      </c>
      <c r="I230" s="287">
        <v>8325.3499799999972</v>
      </c>
      <c r="J230" s="287">
        <v>8498.54997</v>
      </c>
      <c r="K230" s="287">
        <v>8154.5499899999995</v>
      </c>
      <c r="L230" s="287">
        <v>6195.6998599999997</v>
      </c>
      <c r="M230" s="287">
        <v>7418.6610276945712</v>
      </c>
      <c r="N230" s="287">
        <v>7339.9613052686836</v>
      </c>
      <c r="O230" s="287">
        <v>7292.1562981869629</v>
      </c>
      <c r="P230" s="287">
        <v>7159.1191328655004</v>
      </c>
      <c r="Q230" s="287">
        <v>7224.7778704686216</v>
      </c>
      <c r="R230" s="287">
        <v>7032.2800222216247</v>
      </c>
      <c r="S230" s="287">
        <v>6726.8713378028915</v>
      </c>
      <c r="T230" s="287">
        <v>6939.4294635475453</v>
      </c>
      <c r="U230" s="287">
        <v>6553.382704635872</v>
      </c>
      <c r="V230" s="287">
        <v>6463.7987735961497</v>
      </c>
      <c r="W230" s="287">
        <v>6343.3157202400007</v>
      </c>
      <c r="X230" s="287">
        <v>6311.092235494938</v>
      </c>
      <c r="Y230" s="287">
        <v>6233.8583654313898</v>
      </c>
      <c r="Z230" s="287">
        <v>6127.2077154666085</v>
      </c>
      <c r="AA230" s="287">
        <v>6082.4033634096513</v>
      </c>
      <c r="AB230" s="287">
        <v>6064.9165645569083</v>
      </c>
      <c r="AC230" s="287">
        <v>6063.7246554487729</v>
      </c>
      <c r="AD230" s="287">
        <v>6062.5226779715558</v>
      </c>
      <c r="AE230" s="287">
        <v>6062.0447287827774</v>
      </c>
      <c r="AF230" s="287">
        <v>6034.9119414881579</v>
      </c>
      <c r="AG230" s="287">
        <v>5958.3426205375981</v>
      </c>
      <c r="AH230" s="287">
        <v>5921.8647515800521</v>
      </c>
      <c r="AI230" s="287">
        <v>5835.0921689982797</v>
      </c>
      <c r="AJ230" s="287">
        <v>5707.7478582581434</v>
      </c>
      <c r="AK230" s="287">
        <v>5582.7980025923107</v>
      </c>
      <c r="AL230" s="287">
        <v>5475.7158384752738</v>
      </c>
      <c r="AM230" s="287">
        <v>5422.2575819059803</v>
      </c>
      <c r="AN230" s="287">
        <v>5340.5189600261447</v>
      </c>
      <c r="AO230" s="287">
        <v>5236.3450982154081</v>
      </c>
      <c r="AP230" s="287">
        <v>5142.8948094307725</v>
      </c>
      <c r="AQ230" s="287">
        <v>5049.9500796266202</v>
      </c>
      <c r="AR230" s="287">
        <v>4978.7248201674702</v>
      </c>
      <c r="AS230" s="287">
        <v>4893.6429611834601</v>
      </c>
      <c r="AT230" s="287">
        <v>4784.4340156320195</v>
      </c>
      <c r="AU230" s="287">
        <v>4639.6637087986355</v>
      </c>
      <c r="AV230" s="287">
        <v>4533.697958632717</v>
      </c>
      <c r="AW230" s="287">
        <v>4402.0660074472435</v>
      </c>
      <c r="AX230" s="287">
        <v>4177.741653739552</v>
      </c>
      <c r="AY230" s="287">
        <v>4042.194089070525</v>
      </c>
      <c r="AZ230" s="287">
        <v>3718.8043571791536</v>
      </c>
      <c r="BA230" s="288">
        <v>3408.8521979433372</v>
      </c>
    </row>
    <row r="231" spans="1:53" x14ac:dyDescent="0.25">
      <c r="A231" s="259" t="s">
        <v>2727</v>
      </c>
      <c r="B231" s="260" t="s">
        <v>2728</v>
      </c>
      <c r="C231" s="261">
        <v>9284.3340945751333</v>
      </c>
      <c r="D231" s="289">
        <v>8440.4999500000013</v>
      </c>
      <c r="E231" s="289">
        <v>8087.0999400000001</v>
      </c>
      <c r="F231" s="289">
        <v>8198.8999099999983</v>
      </c>
      <c r="G231" s="289">
        <v>8185.0999500000007</v>
      </c>
      <c r="H231" s="289">
        <v>7862.9143956227608</v>
      </c>
      <c r="I231" s="289">
        <v>8325.3499799999972</v>
      </c>
      <c r="J231" s="289">
        <v>8498.54997</v>
      </c>
      <c r="K231" s="289">
        <v>8154.5499899999995</v>
      </c>
      <c r="L231" s="289">
        <v>6195.6998599999997</v>
      </c>
      <c r="M231" s="289">
        <v>7418.6610276945712</v>
      </c>
      <c r="N231" s="289">
        <v>7339.9613052686836</v>
      </c>
      <c r="O231" s="289">
        <v>7292.1562981869629</v>
      </c>
      <c r="P231" s="289">
        <v>7159.1191328655004</v>
      </c>
      <c r="Q231" s="289">
        <v>7224.7778704686216</v>
      </c>
      <c r="R231" s="289">
        <v>7032.2800222216247</v>
      </c>
      <c r="S231" s="289">
        <v>6726.8713378028915</v>
      </c>
      <c r="T231" s="289">
        <v>6939.4294635475453</v>
      </c>
      <c r="U231" s="289">
        <v>6553.382704635872</v>
      </c>
      <c r="V231" s="289">
        <v>6463.7987735961497</v>
      </c>
      <c r="W231" s="289">
        <v>6343.3157202400007</v>
      </c>
      <c r="X231" s="289">
        <v>6311.092235494938</v>
      </c>
      <c r="Y231" s="289">
        <v>6233.8583654313898</v>
      </c>
      <c r="Z231" s="289">
        <v>6127.2077154666085</v>
      </c>
      <c r="AA231" s="289">
        <v>6082.4033634096513</v>
      </c>
      <c r="AB231" s="289">
        <v>6064.9165645569083</v>
      </c>
      <c r="AC231" s="289">
        <v>6063.7246554487729</v>
      </c>
      <c r="AD231" s="289">
        <v>6062.5226779715558</v>
      </c>
      <c r="AE231" s="289">
        <v>6062.0447287827774</v>
      </c>
      <c r="AF231" s="289">
        <v>6034.9119414881579</v>
      </c>
      <c r="AG231" s="289">
        <v>5958.3426205375981</v>
      </c>
      <c r="AH231" s="289">
        <v>5921.8647515800521</v>
      </c>
      <c r="AI231" s="289">
        <v>5835.0921689982797</v>
      </c>
      <c r="AJ231" s="289">
        <v>5707.7478582581434</v>
      </c>
      <c r="AK231" s="289">
        <v>5582.7980025923107</v>
      </c>
      <c r="AL231" s="289">
        <v>5475.7158384752738</v>
      </c>
      <c r="AM231" s="289">
        <v>5422.2575819059803</v>
      </c>
      <c r="AN231" s="289">
        <v>5340.5189600261447</v>
      </c>
      <c r="AO231" s="289">
        <v>5236.3450982154081</v>
      </c>
      <c r="AP231" s="289">
        <v>5142.8948094307725</v>
      </c>
      <c r="AQ231" s="289">
        <v>5049.9500796266202</v>
      </c>
      <c r="AR231" s="289">
        <v>4978.7248201674702</v>
      </c>
      <c r="AS231" s="289">
        <v>4893.6429611834601</v>
      </c>
      <c r="AT231" s="289">
        <v>4784.4340156320195</v>
      </c>
      <c r="AU231" s="289">
        <v>4639.6637087986355</v>
      </c>
      <c r="AV231" s="289">
        <v>4533.697958632717</v>
      </c>
      <c r="AW231" s="289">
        <v>4402.0660074472435</v>
      </c>
      <c r="AX231" s="289">
        <v>4177.741653739552</v>
      </c>
      <c r="AY231" s="289">
        <v>4042.194089070525</v>
      </c>
      <c r="AZ231" s="289">
        <v>3718.8043571791536</v>
      </c>
      <c r="BA231" s="290">
        <v>3408.8521979433372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2C9-E397-4886-99BD-7831884DA964}">
  <sheetPr>
    <tabColor theme="8" tint="0.59999389629810485"/>
    <pageSetUpPr fitToPage="1"/>
  </sheetPr>
  <dimension ref="A1:BA261"/>
  <sheetViews>
    <sheetView showGridLines="0" workbookViewId="0">
      <pane xSplit="2" ySplit="1" topLeftCell="Q2" activePane="bottomRight" state="frozen"/>
      <selection activeCell="W33" sqref="W33"/>
      <selection pane="topRight" activeCell="W33" sqref="W33"/>
      <selection pane="bottomLeft" activeCell="W33" sqref="W33"/>
      <selection pane="bottomRight" activeCell="C4" sqref="C4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2847</v>
      </c>
      <c r="B1" s="360" t="s">
        <v>2626</v>
      </c>
      <c r="C1" s="361">
        <v>2000</v>
      </c>
      <c r="D1" s="359">
        <v>2001</v>
      </c>
      <c r="E1" s="359">
        <v>2002</v>
      </c>
      <c r="F1" s="359">
        <v>2003</v>
      </c>
      <c r="G1" s="359">
        <v>2004</v>
      </c>
      <c r="H1" s="359">
        <v>2005</v>
      </c>
      <c r="I1" s="359">
        <v>2006</v>
      </c>
      <c r="J1" s="359">
        <v>2007</v>
      </c>
      <c r="K1" s="359">
        <v>2008</v>
      </c>
      <c r="L1" s="359">
        <v>2009</v>
      </c>
      <c r="M1" s="359">
        <v>2010</v>
      </c>
      <c r="N1" s="359">
        <v>2011</v>
      </c>
      <c r="O1" s="359">
        <v>2012</v>
      </c>
      <c r="P1" s="359">
        <v>2013</v>
      </c>
      <c r="Q1" s="359">
        <v>2014</v>
      </c>
      <c r="R1" s="359">
        <v>2015</v>
      </c>
      <c r="S1" s="359">
        <v>2016</v>
      </c>
      <c r="T1" s="359">
        <v>2017</v>
      </c>
      <c r="U1" s="359">
        <v>2018</v>
      </c>
      <c r="V1" s="359">
        <v>2019</v>
      </c>
      <c r="W1" s="359">
        <v>2020</v>
      </c>
      <c r="X1" s="359">
        <v>2021</v>
      </c>
      <c r="Y1" s="359">
        <v>2022</v>
      </c>
      <c r="Z1" s="359">
        <v>2023</v>
      </c>
      <c r="AA1" s="359">
        <v>2024</v>
      </c>
      <c r="AB1" s="359">
        <v>2025</v>
      </c>
      <c r="AC1" s="359">
        <v>2026</v>
      </c>
      <c r="AD1" s="359">
        <v>2027</v>
      </c>
      <c r="AE1" s="359">
        <v>2028</v>
      </c>
      <c r="AF1" s="359">
        <v>2029</v>
      </c>
      <c r="AG1" s="359">
        <v>2030</v>
      </c>
      <c r="AH1" s="359">
        <v>2031</v>
      </c>
      <c r="AI1" s="359">
        <v>2032</v>
      </c>
      <c r="AJ1" s="359">
        <v>2033</v>
      </c>
      <c r="AK1" s="359">
        <v>2034</v>
      </c>
      <c r="AL1" s="359">
        <v>2035</v>
      </c>
      <c r="AM1" s="359">
        <v>2036</v>
      </c>
      <c r="AN1" s="359">
        <v>2037</v>
      </c>
      <c r="AO1" s="359">
        <v>2038</v>
      </c>
      <c r="AP1" s="359">
        <v>2039</v>
      </c>
      <c r="AQ1" s="359">
        <v>2040</v>
      </c>
      <c r="AR1" s="359">
        <v>2041</v>
      </c>
      <c r="AS1" s="359">
        <v>2042</v>
      </c>
      <c r="AT1" s="359">
        <v>2043</v>
      </c>
      <c r="AU1" s="359">
        <v>2044</v>
      </c>
      <c r="AV1" s="359">
        <v>2045</v>
      </c>
      <c r="AW1" s="359">
        <v>2046</v>
      </c>
      <c r="AX1" s="359">
        <v>2047</v>
      </c>
      <c r="AY1" s="359">
        <v>2048</v>
      </c>
      <c r="AZ1" s="359">
        <v>2049</v>
      </c>
      <c r="BA1" s="362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13778.9849867095</v>
      </c>
      <c r="D2" s="252">
        <f t="shared" ref="D2:BA7" si="0">D178-D90</f>
        <v>13086.6643</v>
      </c>
      <c r="E2" s="252">
        <f t="shared" si="0"/>
        <v>13403.919409999997</v>
      </c>
      <c r="F2" s="252">
        <f t="shared" si="0"/>
        <v>13862.167829999999</v>
      </c>
      <c r="G2" s="252">
        <f t="shared" si="0"/>
        <v>14412.50733</v>
      </c>
      <c r="H2" s="252">
        <f t="shared" si="0"/>
        <v>13987.015011143267</v>
      </c>
      <c r="I2" s="252">
        <f t="shared" si="0"/>
        <v>14360.349429999998</v>
      </c>
      <c r="J2" s="252">
        <f t="shared" si="0"/>
        <v>14702.050529999993</v>
      </c>
      <c r="K2" s="252">
        <f t="shared" si="0"/>
        <v>13629.105380000001</v>
      </c>
      <c r="L2" s="252">
        <f t="shared" si="0"/>
        <v>9354.1712100000004</v>
      </c>
      <c r="M2" s="252">
        <f t="shared" si="0"/>
        <v>12500.01246769408</v>
      </c>
      <c r="N2" s="252">
        <f t="shared" si="0"/>
        <v>12260.736373147596</v>
      </c>
      <c r="O2" s="252">
        <f t="shared" si="0"/>
        <v>12014.364888648008</v>
      </c>
      <c r="P2" s="252">
        <f t="shared" si="0"/>
        <v>12065.832332273048</v>
      </c>
      <c r="Q2" s="252">
        <f t="shared" si="0"/>
        <v>12377.292952668282</v>
      </c>
      <c r="R2" s="252">
        <f t="shared" si="0"/>
        <v>12382.284968330567</v>
      </c>
      <c r="S2" s="252">
        <f t="shared" si="0"/>
        <v>12143.602669500879</v>
      </c>
      <c r="T2" s="252">
        <f t="shared" si="0"/>
        <v>12376.711109781476</v>
      </c>
      <c r="U2" s="252">
        <f t="shared" si="0"/>
        <v>11632.593553907265</v>
      </c>
      <c r="V2" s="252">
        <f t="shared" si="0"/>
        <v>11505.066195044526</v>
      </c>
      <c r="W2" s="252">
        <f t="shared" si="0"/>
        <v>11342.606449979872</v>
      </c>
      <c r="X2" s="252">
        <f t="shared" si="0"/>
        <v>11336.31739368458</v>
      </c>
      <c r="Y2" s="252">
        <f t="shared" si="0"/>
        <v>11246.11614607234</v>
      </c>
      <c r="Z2" s="252">
        <f t="shared" si="0"/>
        <v>11120.672249950841</v>
      </c>
      <c r="AA2" s="252">
        <f t="shared" si="0"/>
        <v>11073.784980956469</v>
      </c>
      <c r="AB2" s="252">
        <f t="shared" si="0"/>
        <v>11096.395674919426</v>
      </c>
      <c r="AC2" s="252">
        <f t="shared" si="0"/>
        <v>11179.574229037489</v>
      </c>
      <c r="AD2" s="252">
        <f t="shared" si="0"/>
        <v>11268.889155360404</v>
      </c>
      <c r="AE2" s="252">
        <f t="shared" si="0"/>
        <v>11353.099511576418</v>
      </c>
      <c r="AF2" s="252">
        <f t="shared" si="0"/>
        <v>11366.343586592315</v>
      </c>
      <c r="AG2" s="252">
        <f t="shared" si="0"/>
        <v>11321.172249097044</v>
      </c>
      <c r="AH2" s="252">
        <f t="shared" si="0"/>
        <v>11316.378645218954</v>
      </c>
      <c r="AI2" s="252">
        <f t="shared" si="0"/>
        <v>11231.211108032141</v>
      </c>
      <c r="AJ2" s="252">
        <f t="shared" si="0"/>
        <v>11090.022044366455</v>
      </c>
      <c r="AK2" s="252">
        <f t="shared" si="0"/>
        <v>10924.693201064794</v>
      </c>
      <c r="AL2" s="252">
        <f t="shared" si="0"/>
        <v>10791.362649300434</v>
      </c>
      <c r="AM2" s="252">
        <f t="shared" si="0"/>
        <v>10744.731932012257</v>
      </c>
      <c r="AN2" s="252">
        <f t="shared" si="0"/>
        <v>10666.091648292138</v>
      </c>
      <c r="AO2" s="252">
        <f t="shared" si="0"/>
        <v>10527.980478247617</v>
      </c>
      <c r="AP2" s="252">
        <f t="shared" si="0"/>
        <v>10408.239249997292</v>
      </c>
      <c r="AQ2" s="252">
        <f t="shared" si="0"/>
        <v>10282.062112709607</v>
      </c>
      <c r="AR2" s="252">
        <f t="shared" si="0"/>
        <v>10200.827500711639</v>
      </c>
      <c r="AS2" s="252">
        <f t="shared" si="0"/>
        <v>10086.69956476522</v>
      </c>
      <c r="AT2" s="252">
        <f t="shared" si="0"/>
        <v>9930.9866180920944</v>
      </c>
      <c r="AU2" s="252">
        <f t="shared" si="0"/>
        <v>9674.1257452237005</v>
      </c>
      <c r="AV2" s="252">
        <f t="shared" si="0"/>
        <v>9513.0799577673533</v>
      </c>
      <c r="AW2" s="252">
        <f t="shared" si="0"/>
        <v>9288.3867832451087</v>
      </c>
      <c r="AX2" s="252">
        <f t="shared" si="0"/>
        <v>8792.2849437084951</v>
      </c>
      <c r="AY2" s="252">
        <f t="shared" si="0"/>
        <v>8518.5858157301245</v>
      </c>
      <c r="AZ2" s="252">
        <f t="shared" si="0"/>
        <v>7752.8738641418131</v>
      </c>
      <c r="BA2" s="252">
        <f t="shared" si="0"/>
        <v>7183.6042968156144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13778.9849867095</v>
      </c>
      <c r="D3" s="255">
        <f t="shared" si="1"/>
        <v>13086.6643</v>
      </c>
      <c r="E3" s="255">
        <f t="shared" si="1"/>
        <v>13403.919409999997</v>
      </c>
      <c r="F3" s="255">
        <f t="shared" si="1"/>
        <v>13862.167829999999</v>
      </c>
      <c r="G3" s="255">
        <f t="shared" si="1"/>
        <v>14412.50733</v>
      </c>
      <c r="H3" s="255">
        <f t="shared" si="1"/>
        <v>13987.015011143267</v>
      </c>
      <c r="I3" s="255">
        <f t="shared" si="1"/>
        <v>14360.349429999998</v>
      </c>
      <c r="J3" s="255">
        <f t="shared" si="1"/>
        <v>14702.050529999993</v>
      </c>
      <c r="K3" s="255">
        <f t="shared" si="1"/>
        <v>13629.105380000001</v>
      </c>
      <c r="L3" s="255">
        <f t="shared" si="1"/>
        <v>9354.1712100000004</v>
      </c>
      <c r="M3" s="255">
        <f t="shared" si="1"/>
        <v>12500.01246769408</v>
      </c>
      <c r="N3" s="255">
        <f t="shared" si="1"/>
        <v>12260.736373147596</v>
      </c>
      <c r="O3" s="255">
        <f t="shared" si="1"/>
        <v>12014.364888648008</v>
      </c>
      <c r="P3" s="255">
        <f t="shared" si="1"/>
        <v>12065.832332273048</v>
      </c>
      <c r="Q3" s="255">
        <f t="shared" si="1"/>
        <v>12377.292952668282</v>
      </c>
      <c r="R3" s="255">
        <f t="shared" si="1"/>
        <v>12382.284968330567</v>
      </c>
      <c r="S3" s="255">
        <f t="shared" si="0"/>
        <v>12143.602669500879</v>
      </c>
      <c r="T3" s="255">
        <f t="shared" si="0"/>
        <v>12376.711109781476</v>
      </c>
      <c r="U3" s="255">
        <f t="shared" si="0"/>
        <v>11632.593553907265</v>
      </c>
      <c r="V3" s="255">
        <f t="shared" si="0"/>
        <v>11505.066195044526</v>
      </c>
      <c r="W3" s="255">
        <f t="shared" si="0"/>
        <v>11342.606449979872</v>
      </c>
      <c r="X3" s="255">
        <f t="shared" si="0"/>
        <v>11336.31739368458</v>
      </c>
      <c r="Y3" s="255">
        <f t="shared" si="0"/>
        <v>11246.11614607234</v>
      </c>
      <c r="Z3" s="255">
        <f t="shared" si="0"/>
        <v>11120.672249950841</v>
      </c>
      <c r="AA3" s="255">
        <f t="shared" si="0"/>
        <v>11073.784980956469</v>
      </c>
      <c r="AB3" s="255">
        <f t="shared" si="0"/>
        <v>11096.395674919426</v>
      </c>
      <c r="AC3" s="255">
        <f t="shared" si="0"/>
        <v>11179.574229037489</v>
      </c>
      <c r="AD3" s="255">
        <f t="shared" si="0"/>
        <v>11268.889155360404</v>
      </c>
      <c r="AE3" s="255">
        <f t="shared" si="0"/>
        <v>11353.099511576418</v>
      </c>
      <c r="AF3" s="255">
        <f t="shared" si="0"/>
        <v>11366.343586592315</v>
      </c>
      <c r="AG3" s="255">
        <f t="shared" si="0"/>
        <v>11321.172249097044</v>
      </c>
      <c r="AH3" s="255">
        <f t="shared" si="0"/>
        <v>11316.378645218954</v>
      </c>
      <c r="AI3" s="255">
        <f t="shared" si="0"/>
        <v>11231.211108032141</v>
      </c>
      <c r="AJ3" s="255">
        <f t="shared" si="0"/>
        <v>11090.022044366455</v>
      </c>
      <c r="AK3" s="255">
        <f t="shared" si="0"/>
        <v>10924.693201064794</v>
      </c>
      <c r="AL3" s="255">
        <f t="shared" si="0"/>
        <v>10791.362649300434</v>
      </c>
      <c r="AM3" s="255">
        <f t="shared" si="0"/>
        <v>10744.731932012257</v>
      </c>
      <c r="AN3" s="255">
        <f t="shared" si="0"/>
        <v>10666.091648292138</v>
      </c>
      <c r="AO3" s="255">
        <f t="shared" si="0"/>
        <v>10527.980478247617</v>
      </c>
      <c r="AP3" s="255">
        <f t="shared" si="0"/>
        <v>10408.239249997292</v>
      </c>
      <c r="AQ3" s="255">
        <f t="shared" si="0"/>
        <v>10282.062112709607</v>
      </c>
      <c r="AR3" s="255">
        <f t="shared" si="0"/>
        <v>10200.827500711639</v>
      </c>
      <c r="AS3" s="255">
        <f t="shared" si="0"/>
        <v>10086.69956476522</v>
      </c>
      <c r="AT3" s="255">
        <f t="shared" si="0"/>
        <v>9930.9866180920944</v>
      </c>
      <c r="AU3" s="255">
        <f t="shared" si="0"/>
        <v>9674.1257452237005</v>
      </c>
      <c r="AV3" s="255">
        <f t="shared" si="0"/>
        <v>9513.0799577673533</v>
      </c>
      <c r="AW3" s="255">
        <f t="shared" si="0"/>
        <v>9288.3867832451087</v>
      </c>
      <c r="AX3" s="255">
        <f t="shared" si="0"/>
        <v>8792.2849437084951</v>
      </c>
      <c r="AY3" s="255">
        <f t="shared" si="0"/>
        <v>8518.5858157301245</v>
      </c>
      <c r="AZ3" s="255">
        <f t="shared" si="0"/>
        <v>7752.8738641418131</v>
      </c>
      <c r="BA3" s="255">
        <f t="shared" si="0"/>
        <v>7183.6042968156144</v>
      </c>
    </row>
    <row r="4" spans="1:53" x14ac:dyDescent="0.25">
      <c r="A4" s="256" t="s">
        <v>2631</v>
      </c>
      <c r="B4" s="257" t="s">
        <v>2632</v>
      </c>
      <c r="C4" s="258">
        <f t="shared" si="1"/>
        <v>13778.9849867095</v>
      </c>
      <c r="D4" s="258">
        <f t="shared" si="0"/>
        <v>13086.6643</v>
      </c>
      <c r="E4" s="258">
        <f t="shared" si="0"/>
        <v>13403.919409999997</v>
      </c>
      <c r="F4" s="258">
        <f t="shared" si="0"/>
        <v>13862.167829999999</v>
      </c>
      <c r="G4" s="258">
        <f t="shared" si="0"/>
        <v>14412.50733</v>
      </c>
      <c r="H4" s="258">
        <f t="shared" si="0"/>
        <v>13987.015011143267</v>
      </c>
      <c r="I4" s="258">
        <f t="shared" si="0"/>
        <v>14360.349429999998</v>
      </c>
      <c r="J4" s="258">
        <f t="shared" si="0"/>
        <v>14702.050529999993</v>
      </c>
      <c r="K4" s="258">
        <f t="shared" si="0"/>
        <v>13629.105380000001</v>
      </c>
      <c r="L4" s="258">
        <f t="shared" si="0"/>
        <v>9354.1712100000004</v>
      </c>
      <c r="M4" s="258">
        <f t="shared" si="0"/>
        <v>12500.01246769408</v>
      </c>
      <c r="N4" s="258">
        <f t="shared" si="0"/>
        <v>12260.736373147596</v>
      </c>
      <c r="O4" s="258">
        <f t="shared" si="0"/>
        <v>12014.364888648008</v>
      </c>
      <c r="P4" s="258">
        <f t="shared" si="0"/>
        <v>12065.832332273048</v>
      </c>
      <c r="Q4" s="258">
        <f t="shared" si="0"/>
        <v>12377.292952668282</v>
      </c>
      <c r="R4" s="258">
        <f t="shared" si="0"/>
        <v>12382.284968330567</v>
      </c>
      <c r="S4" s="258">
        <f t="shared" si="0"/>
        <v>12143.602669500879</v>
      </c>
      <c r="T4" s="258">
        <f t="shared" si="0"/>
        <v>12376.711109781476</v>
      </c>
      <c r="U4" s="258">
        <f t="shared" si="0"/>
        <v>11632.593553907265</v>
      </c>
      <c r="V4" s="258">
        <f t="shared" si="0"/>
        <v>11505.066195044526</v>
      </c>
      <c r="W4" s="258">
        <f t="shared" si="0"/>
        <v>11342.606449979872</v>
      </c>
      <c r="X4" s="258">
        <f t="shared" si="0"/>
        <v>11336.31739368458</v>
      </c>
      <c r="Y4" s="258">
        <f t="shared" si="0"/>
        <v>11246.11614607234</v>
      </c>
      <c r="Z4" s="258">
        <f t="shared" si="0"/>
        <v>11120.672249950841</v>
      </c>
      <c r="AA4" s="258">
        <f t="shared" si="0"/>
        <v>11073.784980956469</v>
      </c>
      <c r="AB4" s="258">
        <f t="shared" si="0"/>
        <v>11096.395674919426</v>
      </c>
      <c r="AC4" s="258">
        <f t="shared" si="0"/>
        <v>11179.574229037489</v>
      </c>
      <c r="AD4" s="258">
        <f t="shared" si="0"/>
        <v>11268.889155360404</v>
      </c>
      <c r="AE4" s="258">
        <f t="shared" si="0"/>
        <v>11353.099511576418</v>
      </c>
      <c r="AF4" s="258">
        <f t="shared" si="0"/>
        <v>11366.343586592315</v>
      </c>
      <c r="AG4" s="258">
        <f t="shared" si="0"/>
        <v>11321.172249097044</v>
      </c>
      <c r="AH4" s="258">
        <f t="shared" si="0"/>
        <v>11316.378645218954</v>
      </c>
      <c r="AI4" s="258">
        <f t="shared" si="0"/>
        <v>11231.211108032141</v>
      </c>
      <c r="AJ4" s="258">
        <f t="shared" si="0"/>
        <v>11090.022044366455</v>
      </c>
      <c r="AK4" s="258">
        <f t="shared" si="0"/>
        <v>10924.693201064794</v>
      </c>
      <c r="AL4" s="258">
        <f t="shared" si="0"/>
        <v>10791.362649300434</v>
      </c>
      <c r="AM4" s="258">
        <f t="shared" si="0"/>
        <v>10744.731932012257</v>
      </c>
      <c r="AN4" s="258">
        <f t="shared" si="0"/>
        <v>10666.091648292138</v>
      </c>
      <c r="AO4" s="258">
        <f t="shared" si="0"/>
        <v>10527.980478247617</v>
      </c>
      <c r="AP4" s="258">
        <f t="shared" si="0"/>
        <v>10408.239249997292</v>
      </c>
      <c r="AQ4" s="258">
        <f t="shared" si="0"/>
        <v>10282.062112709607</v>
      </c>
      <c r="AR4" s="258">
        <f t="shared" si="0"/>
        <v>10200.827500711639</v>
      </c>
      <c r="AS4" s="258">
        <f t="shared" si="0"/>
        <v>10086.69956476522</v>
      </c>
      <c r="AT4" s="258">
        <f t="shared" si="0"/>
        <v>9930.9866180920944</v>
      </c>
      <c r="AU4" s="258">
        <f t="shared" si="0"/>
        <v>9674.1257452237005</v>
      </c>
      <c r="AV4" s="258">
        <f t="shared" si="0"/>
        <v>9513.0799577673533</v>
      </c>
      <c r="AW4" s="258">
        <f t="shared" si="0"/>
        <v>9288.3867832451087</v>
      </c>
      <c r="AX4" s="258">
        <f t="shared" si="0"/>
        <v>8792.2849437084951</v>
      </c>
      <c r="AY4" s="258">
        <f t="shared" si="0"/>
        <v>8518.5858157301245</v>
      </c>
      <c r="AZ4" s="258">
        <f t="shared" si="0"/>
        <v>7752.8738641418131</v>
      </c>
      <c r="BA4" s="258">
        <f t="shared" si="0"/>
        <v>7183.6042968156144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13778.9849867095</v>
      </c>
      <c r="D11" s="261">
        <f t="shared" si="1"/>
        <v>13086.6643</v>
      </c>
      <c r="E11" s="261">
        <f t="shared" si="1"/>
        <v>13403.919409999997</v>
      </c>
      <c r="F11" s="261">
        <f t="shared" si="1"/>
        <v>13862.167829999999</v>
      </c>
      <c r="G11" s="261">
        <f t="shared" si="1"/>
        <v>14412.50733</v>
      </c>
      <c r="H11" s="261">
        <f t="shared" si="1"/>
        <v>13987.015011143267</v>
      </c>
      <c r="I11" s="261">
        <f t="shared" si="1"/>
        <v>14360.349429999998</v>
      </c>
      <c r="J11" s="261">
        <f t="shared" si="1"/>
        <v>14702.050529999993</v>
      </c>
      <c r="K11" s="261">
        <f t="shared" si="1"/>
        <v>13629.105380000001</v>
      </c>
      <c r="L11" s="261">
        <f t="shared" si="1"/>
        <v>9354.1712100000004</v>
      </c>
      <c r="M11" s="261">
        <f t="shared" si="1"/>
        <v>12500.01246769408</v>
      </c>
      <c r="N11" s="261">
        <f t="shared" si="1"/>
        <v>12260.736373147596</v>
      </c>
      <c r="O11" s="261">
        <f t="shared" si="1"/>
        <v>12014.364888648008</v>
      </c>
      <c r="P11" s="261">
        <f t="shared" si="1"/>
        <v>12065.832332273048</v>
      </c>
      <c r="Q11" s="261">
        <f t="shared" si="1"/>
        <v>12377.292952668282</v>
      </c>
      <c r="R11" s="261">
        <f t="shared" si="1"/>
        <v>12382.284968330567</v>
      </c>
      <c r="S11" s="261">
        <f t="shared" si="3"/>
        <v>12143.602669500879</v>
      </c>
      <c r="T11" s="261">
        <f t="shared" si="3"/>
        <v>12376.711109781476</v>
      </c>
      <c r="U11" s="261">
        <f t="shared" si="3"/>
        <v>11632.593553907265</v>
      </c>
      <c r="V11" s="261">
        <f t="shared" si="3"/>
        <v>11505.066195044526</v>
      </c>
      <c r="W11" s="261">
        <f t="shared" si="3"/>
        <v>11342.606449979872</v>
      </c>
      <c r="X11" s="261">
        <f t="shared" si="3"/>
        <v>11336.31739368458</v>
      </c>
      <c r="Y11" s="261">
        <f t="shared" si="3"/>
        <v>11246.11614607234</v>
      </c>
      <c r="Z11" s="261">
        <f t="shared" si="3"/>
        <v>11120.672249950841</v>
      </c>
      <c r="AA11" s="261">
        <f t="shared" si="3"/>
        <v>11073.784980956469</v>
      </c>
      <c r="AB11" s="261">
        <f t="shared" si="3"/>
        <v>11096.395674919426</v>
      </c>
      <c r="AC11" s="261">
        <f t="shared" si="3"/>
        <v>11179.574229037489</v>
      </c>
      <c r="AD11" s="261">
        <f t="shared" si="3"/>
        <v>11268.889155360404</v>
      </c>
      <c r="AE11" s="261">
        <f t="shared" si="3"/>
        <v>11353.099511576418</v>
      </c>
      <c r="AF11" s="261">
        <f t="shared" si="3"/>
        <v>11366.343586592315</v>
      </c>
      <c r="AG11" s="261">
        <f t="shared" si="3"/>
        <v>11321.172249097044</v>
      </c>
      <c r="AH11" s="261">
        <f t="shared" si="3"/>
        <v>11316.378645218954</v>
      </c>
      <c r="AI11" s="261">
        <f t="shared" si="3"/>
        <v>11231.211108032141</v>
      </c>
      <c r="AJ11" s="261">
        <f t="shared" si="3"/>
        <v>11090.022044366455</v>
      </c>
      <c r="AK11" s="261">
        <f t="shared" si="3"/>
        <v>10924.693201064794</v>
      </c>
      <c r="AL11" s="261">
        <f t="shared" si="3"/>
        <v>10791.362649300434</v>
      </c>
      <c r="AM11" s="261">
        <f t="shared" si="3"/>
        <v>10744.731932012257</v>
      </c>
      <c r="AN11" s="261">
        <f t="shared" si="3"/>
        <v>10666.091648292138</v>
      </c>
      <c r="AO11" s="261">
        <f t="shared" si="3"/>
        <v>10527.980478247617</v>
      </c>
      <c r="AP11" s="261">
        <f t="shared" si="3"/>
        <v>10408.239249997292</v>
      </c>
      <c r="AQ11" s="261">
        <f t="shared" si="3"/>
        <v>10282.062112709607</v>
      </c>
      <c r="AR11" s="261">
        <f t="shared" si="3"/>
        <v>10200.827500711639</v>
      </c>
      <c r="AS11" s="261">
        <f t="shared" si="3"/>
        <v>10086.69956476522</v>
      </c>
      <c r="AT11" s="261">
        <f t="shared" si="3"/>
        <v>9930.9866180920944</v>
      </c>
      <c r="AU11" s="261">
        <f t="shared" si="3"/>
        <v>9674.1257452237005</v>
      </c>
      <c r="AV11" s="261">
        <f t="shared" si="3"/>
        <v>9513.0799577673533</v>
      </c>
      <c r="AW11" s="261">
        <f t="shared" si="3"/>
        <v>9288.3867832451087</v>
      </c>
      <c r="AX11" s="261">
        <f t="shared" si="3"/>
        <v>8792.2849437084951</v>
      </c>
      <c r="AY11" s="261">
        <f t="shared" si="3"/>
        <v>8518.5858157301245</v>
      </c>
      <c r="AZ11" s="261">
        <f t="shared" si="3"/>
        <v>7752.8738641418131</v>
      </c>
      <c r="BA11" s="261">
        <f t="shared" si="3"/>
        <v>7183.6042968156144</v>
      </c>
    </row>
    <row r="12" spans="1:53" x14ac:dyDescent="0.25">
      <c r="A12" s="262" t="s">
        <v>2646</v>
      </c>
      <c r="B12" s="263" t="s">
        <v>2647</v>
      </c>
      <c r="C12" s="264">
        <f t="shared" si="1"/>
        <v>13778.9849867095</v>
      </c>
      <c r="D12" s="264">
        <f t="shared" si="1"/>
        <v>13086.6643</v>
      </c>
      <c r="E12" s="264">
        <f t="shared" si="1"/>
        <v>13403.919409999997</v>
      </c>
      <c r="F12" s="264">
        <f t="shared" si="1"/>
        <v>13862.167829999999</v>
      </c>
      <c r="G12" s="264">
        <f t="shared" si="1"/>
        <v>14412.50733</v>
      </c>
      <c r="H12" s="264">
        <f t="shared" si="1"/>
        <v>13987.015011143267</v>
      </c>
      <c r="I12" s="264">
        <f t="shared" si="1"/>
        <v>14360.349429999998</v>
      </c>
      <c r="J12" s="264">
        <f t="shared" si="1"/>
        <v>14702.050529999993</v>
      </c>
      <c r="K12" s="264">
        <f t="shared" si="1"/>
        <v>13629.105380000001</v>
      </c>
      <c r="L12" s="264">
        <f t="shared" si="1"/>
        <v>9354.1712100000004</v>
      </c>
      <c r="M12" s="264">
        <f t="shared" si="1"/>
        <v>12500.01246769408</v>
      </c>
      <c r="N12" s="264">
        <f t="shared" si="1"/>
        <v>12260.736373147596</v>
      </c>
      <c r="O12" s="264">
        <f t="shared" si="1"/>
        <v>12014.364888648008</v>
      </c>
      <c r="P12" s="264">
        <f t="shared" si="1"/>
        <v>12065.832332273048</v>
      </c>
      <c r="Q12" s="264">
        <f t="shared" si="1"/>
        <v>12377.292952668282</v>
      </c>
      <c r="R12" s="264">
        <f t="shared" si="1"/>
        <v>12382.284968330567</v>
      </c>
      <c r="S12" s="264">
        <f t="shared" si="3"/>
        <v>12143.602669500879</v>
      </c>
      <c r="T12" s="264">
        <f t="shared" si="3"/>
        <v>12376.711109781476</v>
      </c>
      <c r="U12" s="264">
        <f t="shared" si="3"/>
        <v>11632.593553907265</v>
      </c>
      <c r="V12" s="264">
        <f t="shared" si="3"/>
        <v>11505.066195044526</v>
      </c>
      <c r="W12" s="264">
        <f t="shared" si="3"/>
        <v>11342.606449979872</v>
      </c>
      <c r="X12" s="264">
        <f t="shared" si="3"/>
        <v>11336.31739368458</v>
      </c>
      <c r="Y12" s="264">
        <f t="shared" si="3"/>
        <v>11246.11614607234</v>
      </c>
      <c r="Z12" s="264">
        <f t="shared" si="3"/>
        <v>11120.672249950841</v>
      </c>
      <c r="AA12" s="264">
        <f t="shared" si="3"/>
        <v>11073.784980956469</v>
      </c>
      <c r="AB12" s="264">
        <f t="shared" si="3"/>
        <v>11096.395674919426</v>
      </c>
      <c r="AC12" s="264">
        <f t="shared" si="3"/>
        <v>11179.574229037489</v>
      </c>
      <c r="AD12" s="264">
        <f t="shared" si="3"/>
        <v>11268.889155360404</v>
      </c>
      <c r="AE12" s="264">
        <f t="shared" si="3"/>
        <v>11353.099511576418</v>
      </c>
      <c r="AF12" s="264">
        <f t="shared" si="3"/>
        <v>11366.343586592315</v>
      </c>
      <c r="AG12" s="264">
        <f t="shared" si="3"/>
        <v>11321.172249097044</v>
      </c>
      <c r="AH12" s="264">
        <f t="shared" si="3"/>
        <v>11316.378645218954</v>
      </c>
      <c r="AI12" s="264">
        <f t="shared" si="3"/>
        <v>11231.211108032141</v>
      </c>
      <c r="AJ12" s="264">
        <f t="shared" si="3"/>
        <v>11090.022044366455</v>
      </c>
      <c r="AK12" s="264">
        <f t="shared" si="3"/>
        <v>10924.693201064794</v>
      </c>
      <c r="AL12" s="264">
        <f t="shared" si="3"/>
        <v>10791.362649300434</v>
      </c>
      <c r="AM12" s="264">
        <f t="shared" si="3"/>
        <v>10744.731932012257</v>
      </c>
      <c r="AN12" s="264">
        <f t="shared" si="3"/>
        <v>10666.091648292138</v>
      </c>
      <c r="AO12" s="264">
        <f t="shared" si="3"/>
        <v>10527.980478247617</v>
      </c>
      <c r="AP12" s="264">
        <f t="shared" si="3"/>
        <v>10408.239249997292</v>
      </c>
      <c r="AQ12" s="264">
        <f t="shared" si="3"/>
        <v>10282.062112709607</v>
      </c>
      <c r="AR12" s="264">
        <f t="shared" si="3"/>
        <v>10200.827500711639</v>
      </c>
      <c r="AS12" s="264">
        <f t="shared" si="3"/>
        <v>10086.69956476522</v>
      </c>
      <c r="AT12" s="264">
        <f t="shared" si="3"/>
        <v>9930.9866180920944</v>
      </c>
      <c r="AU12" s="264">
        <f t="shared" si="3"/>
        <v>9674.1257452237005</v>
      </c>
      <c r="AV12" s="264">
        <f t="shared" si="3"/>
        <v>9513.0799577673533</v>
      </c>
      <c r="AW12" s="264">
        <f t="shared" si="3"/>
        <v>9288.3867832451087</v>
      </c>
      <c r="AX12" s="264">
        <f t="shared" si="3"/>
        <v>8792.2849437084951</v>
      </c>
      <c r="AY12" s="264">
        <f t="shared" si="3"/>
        <v>8518.5858157301245</v>
      </c>
      <c r="AZ12" s="264">
        <f t="shared" si="3"/>
        <v>7752.8738641418131</v>
      </c>
      <c r="BA12" s="264">
        <f t="shared" si="3"/>
        <v>7183.6042968156144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0</v>
      </c>
      <c r="D52" s="255">
        <f t="shared" si="12"/>
        <v>0</v>
      </c>
      <c r="E52" s="255">
        <f t="shared" si="12"/>
        <v>0</v>
      </c>
      <c r="F52" s="255">
        <f t="shared" si="12"/>
        <v>0</v>
      </c>
      <c r="G52" s="255">
        <f t="shared" si="12"/>
        <v>0</v>
      </c>
      <c r="H52" s="255">
        <f t="shared" si="12"/>
        <v>0</v>
      </c>
      <c r="I52" s="255">
        <f t="shared" si="12"/>
        <v>0</v>
      </c>
      <c r="J52" s="255">
        <f t="shared" si="12"/>
        <v>0</v>
      </c>
      <c r="K52" s="255">
        <f t="shared" si="12"/>
        <v>0</v>
      </c>
      <c r="L52" s="255">
        <f t="shared" si="12"/>
        <v>0</v>
      </c>
      <c r="M52" s="255">
        <f t="shared" si="12"/>
        <v>0</v>
      </c>
      <c r="N52" s="255">
        <f t="shared" si="12"/>
        <v>0</v>
      </c>
      <c r="O52" s="255">
        <f t="shared" si="12"/>
        <v>0</v>
      </c>
      <c r="P52" s="255">
        <f t="shared" si="12"/>
        <v>0</v>
      </c>
      <c r="Q52" s="255">
        <f t="shared" si="12"/>
        <v>0</v>
      </c>
      <c r="R52" s="255">
        <f t="shared" si="12"/>
        <v>0</v>
      </c>
      <c r="S52" s="255">
        <f t="shared" si="12"/>
        <v>0</v>
      </c>
      <c r="T52" s="255">
        <f t="shared" si="12"/>
        <v>0</v>
      </c>
      <c r="U52" s="255">
        <f t="shared" si="12"/>
        <v>0</v>
      </c>
      <c r="V52" s="255">
        <f t="shared" si="12"/>
        <v>0</v>
      </c>
      <c r="W52" s="255">
        <f t="shared" si="12"/>
        <v>0</v>
      </c>
      <c r="X52" s="255">
        <f t="shared" si="12"/>
        <v>0</v>
      </c>
      <c r="Y52" s="255">
        <f t="shared" si="12"/>
        <v>0</v>
      </c>
      <c r="Z52" s="255">
        <f t="shared" si="12"/>
        <v>0</v>
      </c>
      <c r="AA52" s="255">
        <f t="shared" si="12"/>
        <v>0</v>
      </c>
      <c r="AB52" s="255">
        <f t="shared" si="12"/>
        <v>0</v>
      </c>
      <c r="AC52" s="255">
        <f t="shared" si="12"/>
        <v>0</v>
      </c>
      <c r="AD52" s="255">
        <f t="shared" si="12"/>
        <v>0</v>
      </c>
      <c r="AE52" s="255">
        <f t="shared" si="12"/>
        <v>0</v>
      </c>
      <c r="AF52" s="255">
        <f t="shared" si="12"/>
        <v>0</v>
      </c>
      <c r="AG52" s="255">
        <f t="shared" si="12"/>
        <v>0</v>
      </c>
      <c r="AH52" s="255">
        <f t="shared" si="12"/>
        <v>0</v>
      </c>
      <c r="AI52" s="255">
        <f t="shared" si="12"/>
        <v>0</v>
      </c>
      <c r="AJ52" s="255">
        <f t="shared" si="12"/>
        <v>0</v>
      </c>
      <c r="AK52" s="255">
        <f t="shared" si="12"/>
        <v>0</v>
      </c>
      <c r="AL52" s="255">
        <f t="shared" si="12"/>
        <v>0</v>
      </c>
      <c r="AM52" s="255">
        <f t="shared" si="12"/>
        <v>0</v>
      </c>
      <c r="AN52" s="255">
        <f t="shared" si="12"/>
        <v>0</v>
      </c>
      <c r="AO52" s="255">
        <f t="shared" si="12"/>
        <v>0</v>
      </c>
      <c r="AP52" s="255">
        <f t="shared" si="12"/>
        <v>0</v>
      </c>
      <c r="AQ52" s="255">
        <f t="shared" si="12"/>
        <v>0</v>
      </c>
      <c r="AR52" s="255">
        <f t="shared" si="12"/>
        <v>0</v>
      </c>
      <c r="AS52" s="255">
        <f t="shared" si="12"/>
        <v>0</v>
      </c>
      <c r="AT52" s="255">
        <f t="shared" si="12"/>
        <v>0</v>
      </c>
      <c r="AU52" s="255">
        <f t="shared" si="12"/>
        <v>0</v>
      </c>
      <c r="AV52" s="255">
        <f t="shared" si="12"/>
        <v>0</v>
      </c>
      <c r="AW52" s="255">
        <f t="shared" si="12"/>
        <v>0</v>
      </c>
      <c r="AX52" s="255">
        <f t="shared" si="12"/>
        <v>0</v>
      </c>
      <c r="AY52" s="255">
        <f t="shared" si="12"/>
        <v>0</v>
      </c>
      <c r="AZ52" s="255">
        <f t="shared" si="12"/>
        <v>0</v>
      </c>
      <c r="BA52" s="255">
        <f t="shared" si="12"/>
        <v>0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0</v>
      </c>
      <c r="D54" s="258">
        <f t="shared" si="13"/>
        <v>0</v>
      </c>
      <c r="E54" s="258">
        <f t="shared" si="13"/>
        <v>0</v>
      </c>
      <c r="F54" s="258">
        <f t="shared" si="13"/>
        <v>0</v>
      </c>
      <c r="G54" s="258">
        <f t="shared" si="13"/>
        <v>0</v>
      </c>
      <c r="H54" s="258">
        <f t="shared" si="13"/>
        <v>0</v>
      </c>
      <c r="I54" s="258">
        <f t="shared" si="13"/>
        <v>0</v>
      </c>
      <c r="J54" s="258">
        <f t="shared" si="13"/>
        <v>0</v>
      </c>
      <c r="K54" s="258">
        <f t="shared" si="13"/>
        <v>0</v>
      </c>
      <c r="L54" s="258">
        <f t="shared" si="13"/>
        <v>0</v>
      </c>
      <c r="M54" s="258">
        <f t="shared" si="13"/>
        <v>0</v>
      </c>
      <c r="N54" s="258">
        <f t="shared" si="13"/>
        <v>0</v>
      </c>
      <c r="O54" s="258">
        <f t="shared" si="13"/>
        <v>0</v>
      </c>
      <c r="P54" s="258">
        <f t="shared" si="13"/>
        <v>0</v>
      </c>
      <c r="Q54" s="258">
        <f t="shared" si="13"/>
        <v>0</v>
      </c>
      <c r="R54" s="258">
        <f t="shared" si="13"/>
        <v>0</v>
      </c>
      <c r="S54" s="258">
        <f t="shared" si="13"/>
        <v>0</v>
      </c>
      <c r="T54" s="258">
        <f t="shared" si="13"/>
        <v>0</v>
      </c>
      <c r="U54" s="258">
        <f t="shared" si="13"/>
        <v>0</v>
      </c>
      <c r="V54" s="258">
        <f t="shared" si="13"/>
        <v>0</v>
      </c>
      <c r="W54" s="258">
        <f t="shared" si="13"/>
        <v>0</v>
      </c>
      <c r="X54" s="258">
        <f t="shared" si="13"/>
        <v>0</v>
      </c>
      <c r="Y54" s="258">
        <f t="shared" si="13"/>
        <v>0</v>
      </c>
      <c r="Z54" s="258">
        <f t="shared" si="13"/>
        <v>0</v>
      </c>
      <c r="AA54" s="258">
        <f t="shared" si="13"/>
        <v>0</v>
      </c>
      <c r="AB54" s="258">
        <f t="shared" si="13"/>
        <v>0</v>
      </c>
      <c r="AC54" s="258">
        <f t="shared" si="13"/>
        <v>0</v>
      </c>
      <c r="AD54" s="258">
        <f t="shared" si="13"/>
        <v>0</v>
      </c>
      <c r="AE54" s="258">
        <f t="shared" si="13"/>
        <v>0</v>
      </c>
      <c r="AF54" s="258">
        <f t="shared" si="13"/>
        <v>0</v>
      </c>
      <c r="AG54" s="258">
        <f t="shared" si="13"/>
        <v>0</v>
      </c>
      <c r="AH54" s="258">
        <f t="shared" si="13"/>
        <v>0</v>
      </c>
      <c r="AI54" s="258">
        <f t="shared" si="13"/>
        <v>0</v>
      </c>
      <c r="AJ54" s="258">
        <f t="shared" si="13"/>
        <v>0</v>
      </c>
      <c r="AK54" s="258">
        <f t="shared" si="13"/>
        <v>0</v>
      </c>
      <c r="AL54" s="258">
        <f t="shared" si="13"/>
        <v>0</v>
      </c>
      <c r="AM54" s="258">
        <f t="shared" si="13"/>
        <v>0</v>
      </c>
      <c r="AN54" s="258">
        <f t="shared" si="13"/>
        <v>0</v>
      </c>
      <c r="AO54" s="258">
        <f t="shared" si="13"/>
        <v>0</v>
      </c>
      <c r="AP54" s="258">
        <f t="shared" si="13"/>
        <v>0</v>
      </c>
      <c r="AQ54" s="258">
        <f t="shared" si="13"/>
        <v>0</v>
      </c>
      <c r="AR54" s="258">
        <f t="shared" si="13"/>
        <v>0</v>
      </c>
      <c r="AS54" s="258">
        <f t="shared" si="13"/>
        <v>0</v>
      </c>
      <c r="AT54" s="258">
        <f t="shared" si="13"/>
        <v>0</v>
      </c>
      <c r="AU54" s="258">
        <f t="shared" si="13"/>
        <v>0</v>
      </c>
      <c r="AV54" s="258">
        <f t="shared" si="13"/>
        <v>0</v>
      </c>
      <c r="AW54" s="258">
        <f t="shared" si="13"/>
        <v>0</v>
      </c>
      <c r="AX54" s="258">
        <f t="shared" si="13"/>
        <v>0</v>
      </c>
      <c r="AY54" s="258">
        <f t="shared" si="13"/>
        <v>0</v>
      </c>
      <c r="AZ54" s="258">
        <f t="shared" si="13"/>
        <v>0</v>
      </c>
      <c r="BA54" s="258">
        <f t="shared" si="13"/>
        <v>0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2848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1525.6522831283562</v>
      </c>
      <c r="D90" s="283">
        <v>1269.7032299999998</v>
      </c>
      <c r="E90" s="283">
        <v>1129</v>
      </c>
      <c r="F90" s="283">
        <v>1357.69913</v>
      </c>
      <c r="G90" s="283">
        <v>1356.0008399999999</v>
      </c>
      <c r="H90" s="283">
        <v>1392.8539414147117</v>
      </c>
      <c r="I90" s="283">
        <v>1413.8990999999999</v>
      </c>
      <c r="J90" s="283">
        <v>1435.9990799999998</v>
      </c>
      <c r="K90" s="283">
        <v>1319.3982899999999</v>
      </c>
      <c r="L90" s="283">
        <v>962.90269000000001</v>
      </c>
      <c r="M90" s="283">
        <v>980.60571319384928</v>
      </c>
      <c r="N90" s="283">
        <v>903.12410432788795</v>
      </c>
      <c r="O90" s="283">
        <v>1005.4693948804406</v>
      </c>
      <c r="P90" s="283">
        <v>1339.2805961593647</v>
      </c>
      <c r="Q90" s="283">
        <v>1322.9915764508364</v>
      </c>
      <c r="R90" s="283">
        <v>1215.0090761440745</v>
      </c>
      <c r="S90" s="283">
        <v>805.18070984860253</v>
      </c>
      <c r="T90" s="283">
        <v>771.65251809204358</v>
      </c>
      <c r="U90" s="283">
        <v>720.61495762623349</v>
      </c>
      <c r="V90" s="283">
        <v>714.00454544325248</v>
      </c>
      <c r="W90" s="283">
        <v>709.37692290092855</v>
      </c>
      <c r="X90" s="283">
        <v>711.19640504095867</v>
      </c>
      <c r="Y90" s="283">
        <v>715.03702434605736</v>
      </c>
      <c r="Z90" s="283">
        <v>711.58807594605071</v>
      </c>
      <c r="AA90" s="283">
        <v>718.16301202417981</v>
      </c>
      <c r="AB90" s="283">
        <v>728.10784333624963</v>
      </c>
      <c r="AC90" s="283">
        <v>744.39393158111261</v>
      </c>
      <c r="AD90" s="283">
        <v>762.49474971313782</v>
      </c>
      <c r="AE90" s="283">
        <v>782.8763347499837</v>
      </c>
      <c r="AF90" s="283">
        <v>799.58841341574816</v>
      </c>
      <c r="AG90" s="283">
        <v>808.15243952814365</v>
      </c>
      <c r="AH90" s="283">
        <v>818.72429646766568</v>
      </c>
      <c r="AI90" s="283">
        <v>830.52132342274876</v>
      </c>
      <c r="AJ90" s="283">
        <v>826.86785690851229</v>
      </c>
      <c r="AK90" s="283">
        <v>822.07486297110006</v>
      </c>
      <c r="AL90" s="283">
        <v>814.3353517246187</v>
      </c>
      <c r="AM90" s="283">
        <v>811.01992844391486</v>
      </c>
      <c r="AN90" s="283">
        <v>806.53838925241689</v>
      </c>
      <c r="AO90" s="283">
        <v>795.51900508072777</v>
      </c>
      <c r="AP90" s="283">
        <v>784.45471424299069</v>
      </c>
      <c r="AQ90" s="283">
        <v>773.91218206992733</v>
      </c>
      <c r="AR90" s="283">
        <v>764.1656529678877</v>
      </c>
      <c r="AS90" s="283">
        <v>754.62504010563373</v>
      </c>
      <c r="AT90" s="283">
        <v>743.291703210489</v>
      </c>
      <c r="AU90" s="283">
        <v>726.99073818049078</v>
      </c>
      <c r="AV90" s="283">
        <v>711.36999785724436</v>
      </c>
      <c r="AW90" s="283">
        <v>693.50187340412583</v>
      </c>
      <c r="AX90" s="283">
        <v>682.16672556765047</v>
      </c>
      <c r="AY90" s="283">
        <v>683.32487832020354</v>
      </c>
      <c r="AZ90" s="283">
        <v>666.79063612458822</v>
      </c>
      <c r="BA90" s="284">
        <v>646.21878419969687</v>
      </c>
    </row>
    <row r="91" spans="1:53" x14ac:dyDescent="0.25">
      <c r="A91" s="253" t="s">
        <v>2629</v>
      </c>
      <c r="B91" s="254" t="s">
        <v>2630</v>
      </c>
      <c r="C91" s="255">
        <v>1525.6522831283562</v>
      </c>
      <c r="D91" s="285">
        <v>1269.7032299999998</v>
      </c>
      <c r="E91" s="285">
        <v>1129</v>
      </c>
      <c r="F91" s="285">
        <v>1357.69913</v>
      </c>
      <c r="G91" s="285">
        <v>1356.0008399999999</v>
      </c>
      <c r="H91" s="285">
        <v>1392.8539414147117</v>
      </c>
      <c r="I91" s="285">
        <v>1413.8990999999999</v>
      </c>
      <c r="J91" s="285">
        <v>1435.9990799999998</v>
      </c>
      <c r="K91" s="285">
        <v>1319.3982899999999</v>
      </c>
      <c r="L91" s="285">
        <v>962.90269000000001</v>
      </c>
      <c r="M91" s="285">
        <v>980.60571319384928</v>
      </c>
      <c r="N91" s="285">
        <v>903.12410432788795</v>
      </c>
      <c r="O91" s="285">
        <v>1005.4693948804406</v>
      </c>
      <c r="P91" s="285">
        <v>1339.2805961593647</v>
      </c>
      <c r="Q91" s="285">
        <v>1322.9915764508364</v>
      </c>
      <c r="R91" s="285">
        <v>1215.0090761440745</v>
      </c>
      <c r="S91" s="285">
        <v>805.18070984860253</v>
      </c>
      <c r="T91" s="285">
        <v>771.65251809204358</v>
      </c>
      <c r="U91" s="285">
        <v>720.61495762623349</v>
      </c>
      <c r="V91" s="285">
        <v>714.00454544325248</v>
      </c>
      <c r="W91" s="285">
        <v>709.37692290092855</v>
      </c>
      <c r="X91" s="285">
        <v>711.19640504095867</v>
      </c>
      <c r="Y91" s="285">
        <v>715.03702434605736</v>
      </c>
      <c r="Z91" s="285">
        <v>711.58807594605071</v>
      </c>
      <c r="AA91" s="285">
        <v>718.16301202417981</v>
      </c>
      <c r="AB91" s="285">
        <v>728.10784333624963</v>
      </c>
      <c r="AC91" s="285">
        <v>744.39393158111261</v>
      </c>
      <c r="AD91" s="285">
        <v>762.49474971313782</v>
      </c>
      <c r="AE91" s="285">
        <v>782.8763347499837</v>
      </c>
      <c r="AF91" s="285">
        <v>799.58841341574816</v>
      </c>
      <c r="AG91" s="285">
        <v>808.15243952814365</v>
      </c>
      <c r="AH91" s="285">
        <v>818.72429646766568</v>
      </c>
      <c r="AI91" s="285">
        <v>830.52132342274876</v>
      </c>
      <c r="AJ91" s="285">
        <v>826.86785690851229</v>
      </c>
      <c r="AK91" s="285">
        <v>822.07486297110006</v>
      </c>
      <c r="AL91" s="285">
        <v>814.3353517246187</v>
      </c>
      <c r="AM91" s="285">
        <v>811.01992844391486</v>
      </c>
      <c r="AN91" s="285">
        <v>806.53838925241689</v>
      </c>
      <c r="AO91" s="285">
        <v>795.51900508072777</v>
      </c>
      <c r="AP91" s="285">
        <v>784.45471424299069</v>
      </c>
      <c r="AQ91" s="285">
        <v>773.91218206992733</v>
      </c>
      <c r="AR91" s="285">
        <v>764.1656529678877</v>
      </c>
      <c r="AS91" s="285">
        <v>754.62504010563373</v>
      </c>
      <c r="AT91" s="285">
        <v>743.291703210489</v>
      </c>
      <c r="AU91" s="285">
        <v>726.99073818049078</v>
      </c>
      <c r="AV91" s="285">
        <v>711.36999785724436</v>
      </c>
      <c r="AW91" s="285">
        <v>693.50187340412583</v>
      </c>
      <c r="AX91" s="285">
        <v>682.16672556765047</v>
      </c>
      <c r="AY91" s="285">
        <v>683.32487832020354</v>
      </c>
      <c r="AZ91" s="285">
        <v>666.79063612458822</v>
      </c>
      <c r="BA91" s="286">
        <v>646.21878419969687</v>
      </c>
    </row>
    <row r="92" spans="1:53" x14ac:dyDescent="0.25">
      <c r="A92" s="256" t="s">
        <v>2631</v>
      </c>
      <c r="B92" s="257" t="s">
        <v>2632</v>
      </c>
      <c r="C92" s="258">
        <v>1525.6522831283562</v>
      </c>
      <c r="D92" s="287">
        <v>1269.7032299999998</v>
      </c>
      <c r="E92" s="287">
        <v>1129</v>
      </c>
      <c r="F92" s="287">
        <v>1357.69913</v>
      </c>
      <c r="G92" s="287">
        <v>1356.0008399999999</v>
      </c>
      <c r="H92" s="287">
        <v>1392.8539414147117</v>
      </c>
      <c r="I92" s="287">
        <v>1413.8990999999999</v>
      </c>
      <c r="J92" s="287">
        <v>1435.9990799999998</v>
      </c>
      <c r="K92" s="287">
        <v>1319.3982899999999</v>
      </c>
      <c r="L92" s="287">
        <v>962.90269000000001</v>
      </c>
      <c r="M92" s="287">
        <v>980.60571319384928</v>
      </c>
      <c r="N92" s="287">
        <v>903.12410432788795</v>
      </c>
      <c r="O92" s="287">
        <v>1005.4693948804406</v>
      </c>
      <c r="P92" s="287">
        <v>1339.2805961593647</v>
      </c>
      <c r="Q92" s="287">
        <v>1322.9915764508364</v>
      </c>
      <c r="R92" s="287">
        <v>1215.0090761440745</v>
      </c>
      <c r="S92" s="287">
        <v>805.18070984860253</v>
      </c>
      <c r="T92" s="287">
        <v>771.65251809204358</v>
      </c>
      <c r="U92" s="287">
        <v>720.61495762623349</v>
      </c>
      <c r="V92" s="287">
        <v>714.00454544325248</v>
      </c>
      <c r="W92" s="287">
        <v>709.37692290092855</v>
      </c>
      <c r="X92" s="287">
        <v>711.19640504095867</v>
      </c>
      <c r="Y92" s="287">
        <v>715.03702434605736</v>
      </c>
      <c r="Z92" s="287">
        <v>711.58807594605071</v>
      </c>
      <c r="AA92" s="287">
        <v>718.16301202417981</v>
      </c>
      <c r="AB92" s="287">
        <v>728.10784333624963</v>
      </c>
      <c r="AC92" s="287">
        <v>744.39393158111261</v>
      </c>
      <c r="AD92" s="287">
        <v>762.49474971313782</v>
      </c>
      <c r="AE92" s="287">
        <v>782.8763347499837</v>
      </c>
      <c r="AF92" s="287">
        <v>799.58841341574816</v>
      </c>
      <c r="AG92" s="287">
        <v>808.15243952814365</v>
      </c>
      <c r="AH92" s="287">
        <v>818.72429646766568</v>
      </c>
      <c r="AI92" s="287">
        <v>830.52132342274876</v>
      </c>
      <c r="AJ92" s="287">
        <v>826.86785690851229</v>
      </c>
      <c r="AK92" s="287">
        <v>822.07486297110006</v>
      </c>
      <c r="AL92" s="287">
        <v>814.3353517246187</v>
      </c>
      <c r="AM92" s="287">
        <v>811.01992844391486</v>
      </c>
      <c r="AN92" s="287">
        <v>806.53838925241689</v>
      </c>
      <c r="AO92" s="287">
        <v>795.51900508072777</v>
      </c>
      <c r="AP92" s="287">
        <v>784.45471424299069</v>
      </c>
      <c r="AQ92" s="287">
        <v>773.91218206992733</v>
      </c>
      <c r="AR92" s="287">
        <v>764.1656529678877</v>
      </c>
      <c r="AS92" s="287">
        <v>754.62504010563373</v>
      </c>
      <c r="AT92" s="287">
        <v>743.291703210489</v>
      </c>
      <c r="AU92" s="287">
        <v>726.99073818049078</v>
      </c>
      <c r="AV92" s="287">
        <v>711.36999785724436</v>
      </c>
      <c r="AW92" s="287">
        <v>693.50187340412583</v>
      </c>
      <c r="AX92" s="287">
        <v>682.16672556765047</v>
      </c>
      <c r="AY92" s="287">
        <v>683.32487832020354</v>
      </c>
      <c r="AZ92" s="287">
        <v>666.79063612458822</v>
      </c>
      <c r="BA92" s="288">
        <v>646.21878419969687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1525.6522831283562</v>
      </c>
      <c r="D99" s="289">
        <v>1269.7032299999998</v>
      </c>
      <c r="E99" s="289">
        <v>1129</v>
      </c>
      <c r="F99" s="289">
        <v>1357.69913</v>
      </c>
      <c r="G99" s="289">
        <v>1356.0008399999999</v>
      </c>
      <c r="H99" s="289">
        <v>1392.8539414147117</v>
      </c>
      <c r="I99" s="289">
        <v>1413.8990999999999</v>
      </c>
      <c r="J99" s="289">
        <v>1435.9990799999998</v>
      </c>
      <c r="K99" s="289">
        <v>1319.3982899999999</v>
      </c>
      <c r="L99" s="289">
        <v>962.90269000000001</v>
      </c>
      <c r="M99" s="289">
        <v>980.60571319384928</v>
      </c>
      <c r="N99" s="289">
        <v>903.12410432788795</v>
      </c>
      <c r="O99" s="289">
        <v>1005.4693948804406</v>
      </c>
      <c r="P99" s="289">
        <v>1339.2805961593647</v>
      </c>
      <c r="Q99" s="289">
        <v>1322.9915764508364</v>
      </c>
      <c r="R99" s="289">
        <v>1215.0090761440745</v>
      </c>
      <c r="S99" s="289">
        <v>805.18070984860253</v>
      </c>
      <c r="T99" s="289">
        <v>771.65251809204358</v>
      </c>
      <c r="U99" s="289">
        <v>720.61495762623349</v>
      </c>
      <c r="V99" s="289">
        <v>714.00454544325248</v>
      </c>
      <c r="W99" s="289">
        <v>709.37692290092855</v>
      </c>
      <c r="X99" s="289">
        <v>711.19640504095867</v>
      </c>
      <c r="Y99" s="289">
        <v>715.03702434605736</v>
      </c>
      <c r="Z99" s="289">
        <v>711.58807594605071</v>
      </c>
      <c r="AA99" s="289">
        <v>718.16301202417981</v>
      </c>
      <c r="AB99" s="289">
        <v>728.10784333624963</v>
      </c>
      <c r="AC99" s="289">
        <v>744.39393158111261</v>
      </c>
      <c r="AD99" s="289">
        <v>762.49474971313782</v>
      </c>
      <c r="AE99" s="289">
        <v>782.8763347499837</v>
      </c>
      <c r="AF99" s="289">
        <v>799.58841341574816</v>
      </c>
      <c r="AG99" s="289">
        <v>808.15243952814365</v>
      </c>
      <c r="AH99" s="289">
        <v>818.72429646766568</v>
      </c>
      <c r="AI99" s="289">
        <v>830.52132342274876</v>
      </c>
      <c r="AJ99" s="289">
        <v>826.86785690851229</v>
      </c>
      <c r="AK99" s="289">
        <v>822.07486297110006</v>
      </c>
      <c r="AL99" s="289">
        <v>814.3353517246187</v>
      </c>
      <c r="AM99" s="289">
        <v>811.01992844391486</v>
      </c>
      <c r="AN99" s="289">
        <v>806.53838925241689</v>
      </c>
      <c r="AO99" s="289">
        <v>795.51900508072777</v>
      </c>
      <c r="AP99" s="289">
        <v>784.45471424299069</v>
      </c>
      <c r="AQ99" s="289">
        <v>773.91218206992733</v>
      </c>
      <c r="AR99" s="289">
        <v>764.1656529678877</v>
      </c>
      <c r="AS99" s="289">
        <v>754.62504010563373</v>
      </c>
      <c r="AT99" s="289">
        <v>743.291703210489</v>
      </c>
      <c r="AU99" s="289">
        <v>726.99073818049078</v>
      </c>
      <c r="AV99" s="289">
        <v>711.36999785724436</v>
      </c>
      <c r="AW99" s="289">
        <v>693.50187340412583</v>
      </c>
      <c r="AX99" s="289">
        <v>682.16672556765047</v>
      </c>
      <c r="AY99" s="289">
        <v>683.32487832020354</v>
      </c>
      <c r="AZ99" s="289">
        <v>666.79063612458822</v>
      </c>
      <c r="BA99" s="290">
        <v>646.21878419969687</v>
      </c>
    </row>
    <row r="100" spans="1:53" x14ac:dyDescent="0.25">
      <c r="A100" s="262" t="s">
        <v>2646</v>
      </c>
      <c r="B100" s="263" t="s">
        <v>2647</v>
      </c>
      <c r="C100" s="264">
        <v>1525.6522831283562</v>
      </c>
      <c r="D100" s="291">
        <v>1269.7032299999998</v>
      </c>
      <c r="E100" s="291">
        <v>1129</v>
      </c>
      <c r="F100" s="291">
        <v>1357.69913</v>
      </c>
      <c r="G100" s="291">
        <v>1356.0008399999999</v>
      </c>
      <c r="H100" s="291">
        <v>1392.8539414147117</v>
      </c>
      <c r="I100" s="291">
        <v>1413.8990999999999</v>
      </c>
      <c r="J100" s="291">
        <v>1435.9990799999998</v>
      </c>
      <c r="K100" s="291">
        <v>1319.3982899999999</v>
      </c>
      <c r="L100" s="291">
        <v>962.90269000000001</v>
      </c>
      <c r="M100" s="291">
        <v>980.60571319384928</v>
      </c>
      <c r="N100" s="291">
        <v>903.12410432788795</v>
      </c>
      <c r="O100" s="291">
        <v>1005.4693948804406</v>
      </c>
      <c r="P100" s="291">
        <v>1339.2805961593647</v>
      </c>
      <c r="Q100" s="291">
        <v>1322.9915764508364</v>
      </c>
      <c r="R100" s="291">
        <v>1215.0090761440745</v>
      </c>
      <c r="S100" s="291">
        <v>805.18070984860253</v>
      </c>
      <c r="T100" s="291">
        <v>771.65251809204358</v>
      </c>
      <c r="U100" s="291">
        <v>720.61495762623349</v>
      </c>
      <c r="V100" s="291">
        <v>714.00454544325248</v>
      </c>
      <c r="W100" s="291">
        <v>709.37692290092855</v>
      </c>
      <c r="X100" s="291">
        <v>711.19640504095867</v>
      </c>
      <c r="Y100" s="291">
        <v>715.03702434605736</v>
      </c>
      <c r="Z100" s="291">
        <v>711.58807594605071</v>
      </c>
      <c r="AA100" s="291">
        <v>718.16301202417981</v>
      </c>
      <c r="AB100" s="291">
        <v>728.10784333624963</v>
      </c>
      <c r="AC100" s="291">
        <v>744.39393158111261</v>
      </c>
      <c r="AD100" s="291">
        <v>762.49474971313782</v>
      </c>
      <c r="AE100" s="291">
        <v>782.8763347499837</v>
      </c>
      <c r="AF100" s="291">
        <v>799.58841341574816</v>
      </c>
      <c r="AG100" s="291">
        <v>808.15243952814365</v>
      </c>
      <c r="AH100" s="291">
        <v>818.72429646766568</v>
      </c>
      <c r="AI100" s="291">
        <v>830.52132342274876</v>
      </c>
      <c r="AJ100" s="291">
        <v>826.86785690851229</v>
      </c>
      <c r="AK100" s="291">
        <v>822.07486297110006</v>
      </c>
      <c r="AL100" s="291">
        <v>814.3353517246187</v>
      </c>
      <c r="AM100" s="291">
        <v>811.01992844391486</v>
      </c>
      <c r="AN100" s="291">
        <v>806.53838925241689</v>
      </c>
      <c r="AO100" s="291">
        <v>795.51900508072777</v>
      </c>
      <c r="AP100" s="291">
        <v>784.45471424299069</v>
      </c>
      <c r="AQ100" s="291">
        <v>773.91218206992733</v>
      </c>
      <c r="AR100" s="291">
        <v>764.1656529678877</v>
      </c>
      <c r="AS100" s="291">
        <v>754.62504010563373</v>
      </c>
      <c r="AT100" s="291">
        <v>743.291703210489</v>
      </c>
      <c r="AU100" s="291">
        <v>726.99073818049078</v>
      </c>
      <c r="AV100" s="291">
        <v>711.36999785724436</v>
      </c>
      <c r="AW100" s="291">
        <v>693.50187340412583</v>
      </c>
      <c r="AX100" s="291">
        <v>682.16672556765047</v>
      </c>
      <c r="AY100" s="291">
        <v>683.32487832020354</v>
      </c>
      <c r="AZ100" s="291">
        <v>666.79063612458822</v>
      </c>
      <c r="BA100" s="292">
        <v>646.21878419969687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0</v>
      </c>
      <c r="D140" s="285">
        <v>0</v>
      </c>
      <c r="E140" s="285">
        <v>0</v>
      </c>
      <c r="F140" s="285">
        <v>0</v>
      </c>
      <c r="G140" s="285">
        <v>0</v>
      </c>
      <c r="H140" s="285">
        <v>0</v>
      </c>
      <c r="I140" s="285">
        <v>0</v>
      </c>
      <c r="J140" s="285">
        <v>0</v>
      </c>
      <c r="K140" s="285">
        <v>0</v>
      </c>
      <c r="L140" s="285">
        <v>0</v>
      </c>
      <c r="M140" s="285">
        <v>0</v>
      </c>
      <c r="N140" s="285">
        <v>0</v>
      </c>
      <c r="O140" s="285">
        <v>0</v>
      </c>
      <c r="P140" s="285">
        <v>0</v>
      </c>
      <c r="Q140" s="285">
        <v>0</v>
      </c>
      <c r="R140" s="285">
        <v>0</v>
      </c>
      <c r="S140" s="285">
        <v>0</v>
      </c>
      <c r="T140" s="285">
        <v>0</v>
      </c>
      <c r="U140" s="285">
        <v>0</v>
      </c>
      <c r="V140" s="285">
        <v>0</v>
      </c>
      <c r="W140" s="285">
        <v>0</v>
      </c>
      <c r="X140" s="285">
        <v>0</v>
      </c>
      <c r="Y140" s="285">
        <v>0</v>
      </c>
      <c r="Z140" s="285">
        <v>0</v>
      </c>
      <c r="AA140" s="285">
        <v>0</v>
      </c>
      <c r="AB140" s="285">
        <v>0</v>
      </c>
      <c r="AC140" s="285">
        <v>0</v>
      </c>
      <c r="AD140" s="285">
        <v>0</v>
      </c>
      <c r="AE140" s="285">
        <v>0</v>
      </c>
      <c r="AF140" s="285">
        <v>0</v>
      </c>
      <c r="AG140" s="285">
        <v>0</v>
      </c>
      <c r="AH140" s="285">
        <v>0</v>
      </c>
      <c r="AI140" s="285">
        <v>0</v>
      </c>
      <c r="AJ140" s="285">
        <v>0</v>
      </c>
      <c r="AK140" s="285">
        <v>0</v>
      </c>
      <c r="AL140" s="285">
        <v>0</v>
      </c>
      <c r="AM140" s="285">
        <v>0</v>
      </c>
      <c r="AN140" s="285">
        <v>0</v>
      </c>
      <c r="AO140" s="285">
        <v>0</v>
      </c>
      <c r="AP140" s="285">
        <v>0</v>
      </c>
      <c r="AQ140" s="285">
        <v>0</v>
      </c>
      <c r="AR140" s="285">
        <v>0</v>
      </c>
      <c r="AS140" s="285">
        <v>0</v>
      </c>
      <c r="AT140" s="285">
        <v>0</v>
      </c>
      <c r="AU140" s="285">
        <v>0</v>
      </c>
      <c r="AV140" s="285">
        <v>0</v>
      </c>
      <c r="AW140" s="285">
        <v>0</v>
      </c>
      <c r="AX140" s="285">
        <v>0</v>
      </c>
      <c r="AY140" s="285">
        <v>0</v>
      </c>
      <c r="AZ140" s="285">
        <v>0</v>
      </c>
      <c r="BA140" s="286">
        <v>0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2849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15304.637269837856</v>
      </c>
      <c r="D178" s="283">
        <v>14356.36753</v>
      </c>
      <c r="E178" s="283">
        <v>14532.919409999997</v>
      </c>
      <c r="F178" s="283">
        <v>15219.866959999998</v>
      </c>
      <c r="G178" s="283">
        <v>15768.508170000001</v>
      </c>
      <c r="H178" s="283">
        <v>15379.868952557978</v>
      </c>
      <c r="I178" s="283">
        <v>15774.248529999999</v>
      </c>
      <c r="J178" s="283">
        <v>16138.049609999993</v>
      </c>
      <c r="K178" s="283">
        <v>14948.50367</v>
      </c>
      <c r="L178" s="283">
        <v>10317.073900000001</v>
      </c>
      <c r="M178" s="283">
        <v>13480.618180887928</v>
      </c>
      <c r="N178" s="283">
        <v>13163.860477475484</v>
      </c>
      <c r="O178" s="283">
        <v>13019.834283528447</v>
      </c>
      <c r="P178" s="283">
        <v>13405.112928432412</v>
      </c>
      <c r="Q178" s="283">
        <v>13700.284529119119</v>
      </c>
      <c r="R178" s="283">
        <v>13597.294044474642</v>
      </c>
      <c r="S178" s="283">
        <v>12948.783379349481</v>
      </c>
      <c r="T178" s="283">
        <v>13148.363627873519</v>
      </c>
      <c r="U178" s="283">
        <v>12353.208511533499</v>
      </c>
      <c r="V178" s="283">
        <v>12219.070740487779</v>
      </c>
      <c r="W178" s="283">
        <v>12051.983372880801</v>
      </c>
      <c r="X178" s="283">
        <v>12047.513798725538</v>
      </c>
      <c r="Y178" s="283">
        <v>11961.153170418396</v>
      </c>
      <c r="Z178" s="283">
        <v>11832.260325896892</v>
      </c>
      <c r="AA178" s="283">
        <v>11791.947992980648</v>
      </c>
      <c r="AB178" s="283">
        <v>11824.503518255675</v>
      </c>
      <c r="AC178" s="283">
        <v>11923.968160618602</v>
      </c>
      <c r="AD178" s="283">
        <v>12031.383905073542</v>
      </c>
      <c r="AE178" s="283">
        <v>12135.975846326402</v>
      </c>
      <c r="AF178" s="283">
        <v>12165.932000008062</v>
      </c>
      <c r="AG178" s="283">
        <v>12129.324688625187</v>
      </c>
      <c r="AH178" s="283">
        <v>12135.10294168662</v>
      </c>
      <c r="AI178" s="283">
        <v>12061.73243145489</v>
      </c>
      <c r="AJ178" s="283">
        <v>11916.889901274966</v>
      </c>
      <c r="AK178" s="283">
        <v>11746.768064035894</v>
      </c>
      <c r="AL178" s="283">
        <v>11605.698001025052</v>
      </c>
      <c r="AM178" s="283">
        <v>11555.751860456172</v>
      </c>
      <c r="AN178" s="283">
        <v>11472.630037544555</v>
      </c>
      <c r="AO178" s="283">
        <v>11323.499483328345</v>
      </c>
      <c r="AP178" s="283">
        <v>11192.693964240283</v>
      </c>
      <c r="AQ178" s="283">
        <v>11055.974294779535</v>
      </c>
      <c r="AR178" s="283">
        <v>10964.993153679527</v>
      </c>
      <c r="AS178" s="283">
        <v>10841.324604870853</v>
      </c>
      <c r="AT178" s="283">
        <v>10674.278321302583</v>
      </c>
      <c r="AU178" s="283">
        <v>10401.116483404192</v>
      </c>
      <c r="AV178" s="283">
        <v>10224.449955624597</v>
      </c>
      <c r="AW178" s="283">
        <v>9981.8886566492347</v>
      </c>
      <c r="AX178" s="283">
        <v>9474.4516692761463</v>
      </c>
      <c r="AY178" s="283">
        <v>9201.9106940503279</v>
      </c>
      <c r="AZ178" s="283">
        <v>8419.6645002664009</v>
      </c>
      <c r="BA178" s="284">
        <v>7829.8230810153109</v>
      </c>
    </row>
    <row r="179" spans="1:53" x14ac:dyDescent="0.25">
      <c r="A179" s="253" t="s">
        <v>2629</v>
      </c>
      <c r="B179" s="254" t="s">
        <v>2630</v>
      </c>
      <c r="C179" s="255">
        <v>15304.637269837856</v>
      </c>
      <c r="D179" s="285">
        <v>14356.36753</v>
      </c>
      <c r="E179" s="285">
        <v>14532.919409999997</v>
      </c>
      <c r="F179" s="285">
        <v>15219.866959999998</v>
      </c>
      <c r="G179" s="285">
        <v>15768.508170000001</v>
      </c>
      <c r="H179" s="285">
        <v>15379.868952557978</v>
      </c>
      <c r="I179" s="285">
        <v>15774.248529999999</v>
      </c>
      <c r="J179" s="285">
        <v>16138.049609999993</v>
      </c>
      <c r="K179" s="285">
        <v>14948.50367</v>
      </c>
      <c r="L179" s="285">
        <v>10317.073900000001</v>
      </c>
      <c r="M179" s="285">
        <v>13480.618180887928</v>
      </c>
      <c r="N179" s="285">
        <v>13163.860477475484</v>
      </c>
      <c r="O179" s="285">
        <v>13019.834283528447</v>
      </c>
      <c r="P179" s="285">
        <v>13405.112928432412</v>
      </c>
      <c r="Q179" s="285">
        <v>13700.284529119119</v>
      </c>
      <c r="R179" s="285">
        <v>13597.294044474642</v>
      </c>
      <c r="S179" s="285">
        <v>12948.783379349481</v>
      </c>
      <c r="T179" s="285">
        <v>13148.363627873519</v>
      </c>
      <c r="U179" s="285">
        <v>12353.208511533499</v>
      </c>
      <c r="V179" s="285">
        <v>12219.070740487779</v>
      </c>
      <c r="W179" s="285">
        <v>12051.983372880801</v>
      </c>
      <c r="X179" s="285">
        <v>12047.513798725538</v>
      </c>
      <c r="Y179" s="285">
        <v>11961.153170418396</v>
      </c>
      <c r="Z179" s="285">
        <v>11832.260325896892</v>
      </c>
      <c r="AA179" s="285">
        <v>11791.947992980648</v>
      </c>
      <c r="AB179" s="285">
        <v>11824.503518255675</v>
      </c>
      <c r="AC179" s="285">
        <v>11923.968160618602</v>
      </c>
      <c r="AD179" s="285">
        <v>12031.383905073542</v>
      </c>
      <c r="AE179" s="285">
        <v>12135.975846326402</v>
      </c>
      <c r="AF179" s="285">
        <v>12165.932000008062</v>
      </c>
      <c r="AG179" s="285">
        <v>12129.324688625187</v>
      </c>
      <c r="AH179" s="285">
        <v>12135.10294168662</v>
      </c>
      <c r="AI179" s="285">
        <v>12061.73243145489</v>
      </c>
      <c r="AJ179" s="285">
        <v>11916.889901274966</v>
      </c>
      <c r="AK179" s="285">
        <v>11746.768064035894</v>
      </c>
      <c r="AL179" s="285">
        <v>11605.698001025052</v>
      </c>
      <c r="AM179" s="285">
        <v>11555.751860456172</v>
      </c>
      <c r="AN179" s="285">
        <v>11472.630037544555</v>
      </c>
      <c r="AO179" s="285">
        <v>11323.499483328345</v>
      </c>
      <c r="AP179" s="285">
        <v>11192.693964240283</v>
      </c>
      <c r="AQ179" s="285">
        <v>11055.974294779535</v>
      </c>
      <c r="AR179" s="285">
        <v>10964.993153679527</v>
      </c>
      <c r="AS179" s="285">
        <v>10841.324604870853</v>
      </c>
      <c r="AT179" s="285">
        <v>10674.278321302583</v>
      </c>
      <c r="AU179" s="285">
        <v>10401.116483404192</v>
      </c>
      <c r="AV179" s="285">
        <v>10224.449955624597</v>
      </c>
      <c r="AW179" s="285">
        <v>9981.8886566492347</v>
      </c>
      <c r="AX179" s="285">
        <v>9474.4516692761463</v>
      </c>
      <c r="AY179" s="285">
        <v>9201.9106940503279</v>
      </c>
      <c r="AZ179" s="285">
        <v>8419.6645002664009</v>
      </c>
      <c r="BA179" s="286">
        <v>7829.8230810153109</v>
      </c>
    </row>
    <row r="180" spans="1:53" x14ac:dyDescent="0.25">
      <c r="A180" s="256" t="s">
        <v>2631</v>
      </c>
      <c r="B180" s="257" t="s">
        <v>2632</v>
      </c>
      <c r="C180" s="258">
        <v>15304.637269837856</v>
      </c>
      <c r="D180" s="287">
        <v>14356.36753</v>
      </c>
      <c r="E180" s="287">
        <v>14532.919409999997</v>
      </c>
      <c r="F180" s="287">
        <v>15219.866959999998</v>
      </c>
      <c r="G180" s="287">
        <v>15768.508170000001</v>
      </c>
      <c r="H180" s="287">
        <v>15379.868952557978</v>
      </c>
      <c r="I180" s="287">
        <v>15774.248529999999</v>
      </c>
      <c r="J180" s="287">
        <v>16138.049609999993</v>
      </c>
      <c r="K180" s="287">
        <v>14948.50367</v>
      </c>
      <c r="L180" s="287">
        <v>10317.073900000001</v>
      </c>
      <c r="M180" s="287">
        <v>13480.618180887928</v>
      </c>
      <c r="N180" s="287">
        <v>13163.860477475484</v>
      </c>
      <c r="O180" s="287">
        <v>13019.834283528447</v>
      </c>
      <c r="P180" s="287">
        <v>13405.112928432412</v>
      </c>
      <c r="Q180" s="287">
        <v>13700.284529119119</v>
      </c>
      <c r="R180" s="287">
        <v>13597.294044474642</v>
      </c>
      <c r="S180" s="287">
        <v>12948.783379349481</v>
      </c>
      <c r="T180" s="287">
        <v>13148.363627873519</v>
      </c>
      <c r="U180" s="287">
        <v>12353.208511533499</v>
      </c>
      <c r="V180" s="287">
        <v>12219.070740487779</v>
      </c>
      <c r="W180" s="287">
        <v>12051.983372880801</v>
      </c>
      <c r="X180" s="287">
        <v>12047.513798725538</v>
      </c>
      <c r="Y180" s="287">
        <v>11961.153170418396</v>
      </c>
      <c r="Z180" s="287">
        <v>11832.260325896892</v>
      </c>
      <c r="AA180" s="287">
        <v>11791.947992980648</v>
      </c>
      <c r="AB180" s="287">
        <v>11824.503518255675</v>
      </c>
      <c r="AC180" s="287">
        <v>11923.968160618602</v>
      </c>
      <c r="AD180" s="287">
        <v>12031.383905073542</v>
      </c>
      <c r="AE180" s="287">
        <v>12135.975846326402</v>
      </c>
      <c r="AF180" s="287">
        <v>12165.932000008062</v>
      </c>
      <c r="AG180" s="287">
        <v>12129.324688625187</v>
      </c>
      <c r="AH180" s="287">
        <v>12135.10294168662</v>
      </c>
      <c r="AI180" s="287">
        <v>12061.73243145489</v>
      </c>
      <c r="AJ180" s="287">
        <v>11916.889901274966</v>
      </c>
      <c r="AK180" s="287">
        <v>11746.768064035894</v>
      </c>
      <c r="AL180" s="287">
        <v>11605.698001025052</v>
      </c>
      <c r="AM180" s="287">
        <v>11555.751860456172</v>
      </c>
      <c r="AN180" s="287">
        <v>11472.630037544555</v>
      </c>
      <c r="AO180" s="287">
        <v>11323.499483328345</v>
      </c>
      <c r="AP180" s="287">
        <v>11192.693964240283</v>
      </c>
      <c r="AQ180" s="287">
        <v>11055.974294779535</v>
      </c>
      <c r="AR180" s="287">
        <v>10964.993153679527</v>
      </c>
      <c r="AS180" s="287">
        <v>10841.324604870853</v>
      </c>
      <c r="AT180" s="287">
        <v>10674.278321302583</v>
      </c>
      <c r="AU180" s="287">
        <v>10401.116483404192</v>
      </c>
      <c r="AV180" s="287">
        <v>10224.449955624597</v>
      </c>
      <c r="AW180" s="287">
        <v>9981.8886566492347</v>
      </c>
      <c r="AX180" s="287">
        <v>9474.4516692761463</v>
      </c>
      <c r="AY180" s="287">
        <v>9201.9106940503279</v>
      </c>
      <c r="AZ180" s="287">
        <v>8419.6645002664009</v>
      </c>
      <c r="BA180" s="288">
        <v>7829.8230810153109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15304.637269837856</v>
      </c>
      <c r="D187" s="289">
        <v>14356.36753</v>
      </c>
      <c r="E187" s="289">
        <v>14532.919409999997</v>
      </c>
      <c r="F187" s="289">
        <v>15219.866959999998</v>
      </c>
      <c r="G187" s="289">
        <v>15768.508170000001</v>
      </c>
      <c r="H187" s="289">
        <v>15379.868952557978</v>
      </c>
      <c r="I187" s="289">
        <v>15774.248529999999</v>
      </c>
      <c r="J187" s="289">
        <v>16138.049609999993</v>
      </c>
      <c r="K187" s="289">
        <v>14948.50367</v>
      </c>
      <c r="L187" s="289">
        <v>10317.073900000001</v>
      </c>
      <c r="M187" s="289">
        <v>13480.618180887928</v>
      </c>
      <c r="N187" s="289">
        <v>13163.860477475484</v>
      </c>
      <c r="O187" s="289">
        <v>13019.834283528447</v>
      </c>
      <c r="P187" s="289">
        <v>13405.112928432412</v>
      </c>
      <c r="Q187" s="289">
        <v>13700.284529119119</v>
      </c>
      <c r="R187" s="289">
        <v>13597.294044474642</v>
      </c>
      <c r="S187" s="289">
        <v>12948.783379349481</v>
      </c>
      <c r="T187" s="289">
        <v>13148.363627873519</v>
      </c>
      <c r="U187" s="289">
        <v>12353.208511533499</v>
      </c>
      <c r="V187" s="289">
        <v>12219.070740487779</v>
      </c>
      <c r="W187" s="289">
        <v>12051.983372880801</v>
      </c>
      <c r="X187" s="289">
        <v>12047.513798725538</v>
      </c>
      <c r="Y187" s="289">
        <v>11961.153170418396</v>
      </c>
      <c r="Z187" s="289">
        <v>11832.260325896892</v>
      </c>
      <c r="AA187" s="289">
        <v>11791.947992980648</v>
      </c>
      <c r="AB187" s="289">
        <v>11824.503518255675</v>
      </c>
      <c r="AC187" s="289">
        <v>11923.968160618602</v>
      </c>
      <c r="AD187" s="289">
        <v>12031.383905073542</v>
      </c>
      <c r="AE187" s="289">
        <v>12135.975846326402</v>
      </c>
      <c r="AF187" s="289">
        <v>12165.932000008062</v>
      </c>
      <c r="AG187" s="289">
        <v>12129.324688625187</v>
      </c>
      <c r="AH187" s="289">
        <v>12135.10294168662</v>
      </c>
      <c r="AI187" s="289">
        <v>12061.73243145489</v>
      </c>
      <c r="AJ187" s="289">
        <v>11916.889901274966</v>
      </c>
      <c r="AK187" s="289">
        <v>11746.768064035894</v>
      </c>
      <c r="AL187" s="289">
        <v>11605.698001025052</v>
      </c>
      <c r="AM187" s="289">
        <v>11555.751860456172</v>
      </c>
      <c r="AN187" s="289">
        <v>11472.630037544555</v>
      </c>
      <c r="AO187" s="289">
        <v>11323.499483328345</v>
      </c>
      <c r="AP187" s="289">
        <v>11192.693964240283</v>
      </c>
      <c r="AQ187" s="289">
        <v>11055.974294779535</v>
      </c>
      <c r="AR187" s="289">
        <v>10964.993153679527</v>
      </c>
      <c r="AS187" s="289">
        <v>10841.324604870853</v>
      </c>
      <c r="AT187" s="289">
        <v>10674.278321302583</v>
      </c>
      <c r="AU187" s="289">
        <v>10401.116483404192</v>
      </c>
      <c r="AV187" s="289">
        <v>10224.449955624597</v>
      </c>
      <c r="AW187" s="289">
        <v>9981.8886566492347</v>
      </c>
      <c r="AX187" s="289">
        <v>9474.4516692761463</v>
      </c>
      <c r="AY187" s="289">
        <v>9201.9106940503279</v>
      </c>
      <c r="AZ187" s="289">
        <v>8419.6645002664009</v>
      </c>
      <c r="BA187" s="290">
        <v>7829.8230810153109</v>
      </c>
    </row>
    <row r="188" spans="1:53" x14ac:dyDescent="0.25">
      <c r="A188" s="262" t="s">
        <v>2646</v>
      </c>
      <c r="B188" s="263" t="s">
        <v>2647</v>
      </c>
      <c r="C188" s="264">
        <v>15304.637269837856</v>
      </c>
      <c r="D188" s="291">
        <v>14356.36753</v>
      </c>
      <c r="E188" s="291">
        <v>14532.919409999997</v>
      </c>
      <c r="F188" s="291">
        <v>15219.866959999998</v>
      </c>
      <c r="G188" s="291">
        <v>15768.508170000001</v>
      </c>
      <c r="H188" s="291">
        <v>15379.868952557978</v>
      </c>
      <c r="I188" s="291">
        <v>15774.248529999999</v>
      </c>
      <c r="J188" s="291">
        <v>16138.049609999993</v>
      </c>
      <c r="K188" s="291">
        <v>14948.50367</v>
      </c>
      <c r="L188" s="291">
        <v>10317.073900000001</v>
      </c>
      <c r="M188" s="291">
        <v>13480.618180887928</v>
      </c>
      <c r="N188" s="291">
        <v>13163.860477475484</v>
      </c>
      <c r="O188" s="291">
        <v>13019.834283528447</v>
      </c>
      <c r="P188" s="291">
        <v>13405.112928432412</v>
      </c>
      <c r="Q188" s="291">
        <v>13700.284529119119</v>
      </c>
      <c r="R188" s="291">
        <v>13597.294044474642</v>
      </c>
      <c r="S188" s="291">
        <v>12948.783379349481</v>
      </c>
      <c r="T188" s="291">
        <v>13148.363627873519</v>
      </c>
      <c r="U188" s="291">
        <v>12353.208511533499</v>
      </c>
      <c r="V188" s="291">
        <v>12219.070740487779</v>
      </c>
      <c r="W188" s="291">
        <v>12051.983372880801</v>
      </c>
      <c r="X188" s="291">
        <v>12047.513798725538</v>
      </c>
      <c r="Y188" s="291">
        <v>11961.153170418396</v>
      </c>
      <c r="Z188" s="291">
        <v>11832.260325896892</v>
      </c>
      <c r="AA188" s="291">
        <v>11791.947992980648</v>
      </c>
      <c r="AB188" s="291">
        <v>11824.503518255675</v>
      </c>
      <c r="AC188" s="291">
        <v>11923.968160618602</v>
      </c>
      <c r="AD188" s="291">
        <v>12031.383905073542</v>
      </c>
      <c r="AE188" s="291">
        <v>12135.975846326402</v>
      </c>
      <c r="AF188" s="291">
        <v>12165.932000008062</v>
      </c>
      <c r="AG188" s="291">
        <v>12129.324688625187</v>
      </c>
      <c r="AH188" s="291">
        <v>12135.10294168662</v>
      </c>
      <c r="AI188" s="291">
        <v>12061.73243145489</v>
      </c>
      <c r="AJ188" s="291">
        <v>11916.889901274966</v>
      </c>
      <c r="AK188" s="291">
        <v>11746.768064035894</v>
      </c>
      <c r="AL188" s="291">
        <v>11605.698001025052</v>
      </c>
      <c r="AM188" s="291">
        <v>11555.751860456172</v>
      </c>
      <c r="AN188" s="291">
        <v>11472.630037544555</v>
      </c>
      <c r="AO188" s="291">
        <v>11323.499483328345</v>
      </c>
      <c r="AP188" s="291">
        <v>11192.693964240283</v>
      </c>
      <c r="AQ188" s="291">
        <v>11055.974294779535</v>
      </c>
      <c r="AR188" s="291">
        <v>10964.993153679527</v>
      </c>
      <c r="AS188" s="291">
        <v>10841.324604870853</v>
      </c>
      <c r="AT188" s="291">
        <v>10674.278321302583</v>
      </c>
      <c r="AU188" s="291">
        <v>10401.116483404192</v>
      </c>
      <c r="AV188" s="291">
        <v>10224.449955624597</v>
      </c>
      <c r="AW188" s="291">
        <v>9981.8886566492347</v>
      </c>
      <c r="AX188" s="291">
        <v>9474.4516692761463</v>
      </c>
      <c r="AY188" s="291">
        <v>9201.9106940503279</v>
      </c>
      <c r="AZ188" s="291">
        <v>8419.6645002664009</v>
      </c>
      <c r="BA188" s="292">
        <v>7829.8230810153109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0</v>
      </c>
      <c r="D228" s="285">
        <v>0</v>
      </c>
      <c r="E228" s="285">
        <v>0</v>
      </c>
      <c r="F228" s="285">
        <v>0</v>
      </c>
      <c r="G228" s="285">
        <v>0</v>
      </c>
      <c r="H228" s="285">
        <v>0</v>
      </c>
      <c r="I228" s="285">
        <v>0</v>
      </c>
      <c r="J228" s="285">
        <v>0</v>
      </c>
      <c r="K228" s="285">
        <v>0</v>
      </c>
      <c r="L228" s="285">
        <v>0</v>
      </c>
      <c r="M228" s="285">
        <v>0</v>
      </c>
      <c r="N228" s="285">
        <v>0</v>
      </c>
      <c r="O228" s="285">
        <v>0</v>
      </c>
      <c r="P228" s="285">
        <v>0</v>
      </c>
      <c r="Q228" s="285">
        <v>0</v>
      </c>
      <c r="R228" s="285">
        <v>0</v>
      </c>
      <c r="S228" s="285">
        <v>0</v>
      </c>
      <c r="T228" s="285">
        <v>0</v>
      </c>
      <c r="U228" s="285">
        <v>0</v>
      </c>
      <c r="V228" s="285">
        <v>0</v>
      </c>
      <c r="W228" s="285">
        <v>0</v>
      </c>
      <c r="X228" s="285">
        <v>0</v>
      </c>
      <c r="Y228" s="285">
        <v>0</v>
      </c>
      <c r="Z228" s="285">
        <v>0</v>
      </c>
      <c r="AA228" s="285">
        <v>0</v>
      </c>
      <c r="AB228" s="285">
        <v>0</v>
      </c>
      <c r="AC228" s="285">
        <v>0</v>
      </c>
      <c r="AD228" s="285">
        <v>0</v>
      </c>
      <c r="AE228" s="285">
        <v>0</v>
      </c>
      <c r="AF228" s="285">
        <v>0</v>
      </c>
      <c r="AG228" s="285">
        <v>0</v>
      </c>
      <c r="AH228" s="285">
        <v>0</v>
      </c>
      <c r="AI228" s="285">
        <v>0</v>
      </c>
      <c r="AJ228" s="285">
        <v>0</v>
      </c>
      <c r="AK228" s="285">
        <v>0</v>
      </c>
      <c r="AL228" s="285">
        <v>0</v>
      </c>
      <c r="AM228" s="285">
        <v>0</v>
      </c>
      <c r="AN228" s="285">
        <v>0</v>
      </c>
      <c r="AO228" s="285">
        <v>0</v>
      </c>
      <c r="AP228" s="285">
        <v>0</v>
      </c>
      <c r="AQ228" s="285">
        <v>0</v>
      </c>
      <c r="AR228" s="285">
        <v>0</v>
      </c>
      <c r="AS228" s="285">
        <v>0</v>
      </c>
      <c r="AT228" s="285">
        <v>0</v>
      </c>
      <c r="AU228" s="285">
        <v>0</v>
      </c>
      <c r="AV228" s="285">
        <v>0</v>
      </c>
      <c r="AW228" s="285">
        <v>0</v>
      </c>
      <c r="AX228" s="285">
        <v>0</v>
      </c>
      <c r="AY228" s="285">
        <v>0</v>
      </c>
      <c r="AZ228" s="285">
        <v>0</v>
      </c>
      <c r="BA228" s="286">
        <v>0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3BE3-9379-4CE7-A0F0-BF6E7AD0CFC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52" sqref="W52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2850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359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13554.385210662083</v>
      </c>
      <c r="D2" s="252">
        <f t="shared" ref="D2:BA7" si="0">D178-D90</f>
        <v>12866.899880000003</v>
      </c>
      <c r="E2" s="252">
        <f t="shared" si="0"/>
        <v>13180.549799999997</v>
      </c>
      <c r="F2" s="252">
        <f t="shared" si="0"/>
        <v>13641.799930000003</v>
      </c>
      <c r="G2" s="252">
        <f t="shared" si="0"/>
        <v>14187.899949999997</v>
      </c>
      <c r="H2" s="252">
        <f t="shared" si="0"/>
        <v>13773.287474921179</v>
      </c>
      <c r="I2" s="252">
        <f t="shared" si="0"/>
        <v>14139.199859999997</v>
      </c>
      <c r="J2" s="252">
        <f t="shared" si="0"/>
        <v>14471.049989999998</v>
      </c>
      <c r="K2" s="252">
        <f t="shared" si="0"/>
        <v>13411.849909999997</v>
      </c>
      <c r="L2" s="252">
        <f t="shared" si="0"/>
        <v>9166.8998200000042</v>
      </c>
      <c r="M2" s="252">
        <f t="shared" si="0"/>
        <v>12279.473583643825</v>
      </c>
      <c r="N2" s="252">
        <f t="shared" si="0"/>
        <v>12038.764689022644</v>
      </c>
      <c r="O2" s="252">
        <f t="shared" si="0"/>
        <v>11795.858412152478</v>
      </c>
      <c r="P2" s="252">
        <f t="shared" si="0"/>
        <v>11775.771472246108</v>
      </c>
      <c r="Q2" s="252">
        <f t="shared" si="0"/>
        <v>12085.912869016905</v>
      </c>
      <c r="R2" s="252">
        <f t="shared" si="0"/>
        <v>12077.33830132798</v>
      </c>
      <c r="S2" s="252">
        <f t="shared" si="0"/>
        <v>12143.602669500879</v>
      </c>
      <c r="T2" s="252">
        <f t="shared" si="0"/>
        <v>12376.711109781476</v>
      </c>
      <c r="U2" s="252">
        <f t="shared" si="0"/>
        <v>11632.593553907265</v>
      </c>
      <c r="V2" s="252">
        <f t="shared" si="0"/>
        <v>11505.066195044526</v>
      </c>
      <c r="W2" s="252">
        <f t="shared" si="0"/>
        <v>11342.606449979872</v>
      </c>
      <c r="X2" s="252">
        <f t="shared" si="0"/>
        <v>11336.31739368458</v>
      </c>
      <c r="Y2" s="252">
        <f t="shared" si="0"/>
        <v>11246.11614607234</v>
      </c>
      <c r="Z2" s="252">
        <f t="shared" si="0"/>
        <v>11120.672249950841</v>
      </c>
      <c r="AA2" s="252">
        <f t="shared" si="0"/>
        <v>11073.784980956469</v>
      </c>
      <c r="AB2" s="252">
        <f t="shared" si="0"/>
        <v>11096.395674919426</v>
      </c>
      <c r="AC2" s="252">
        <f t="shared" si="0"/>
        <v>11179.574229037489</v>
      </c>
      <c r="AD2" s="252">
        <f t="shared" si="0"/>
        <v>11268.889155360404</v>
      </c>
      <c r="AE2" s="252">
        <f t="shared" si="0"/>
        <v>11353.099511576418</v>
      </c>
      <c r="AF2" s="252">
        <f t="shared" si="0"/>
        <v>11366.343586592315</v>
      </c>
      <c r="AG2" s="252">
        <f t="shared" si="0"/>
        <v>11321.172249097044</v>
      </c>
      <c r="AH2" s="252">
        <f t="shared" si="0"/>
        <v>11316.378645218954</v>
      </c>
      <c r="AI2" s="252">
        <f t="shared" si="0"/>
        <v>11231.211108032141</v>
      </c>
      <c r="AJ2" s="252">
        <f t="shared" si="0"/>
        <v>11090.022044366455</v>
      </c>
      <c r="AK2" s="252">
        <f t="shared" si="0"/>
        <v>10924.693201064794</v>
      </c>
      <c r="AL2" s="252">
        <f t="shared" si="0"/>
        <v>10791.362649300434</v>
      </c>
      <c r="AM2" s="252">
        <f t="shared" si="0"/>
        <v>10744.731932012257</v>
      </c>
      <c r="AN2" s="252">
        <f t="shared" si="0"/>
        <v>10666.091648292138</v>
      </c>
      <c r="AO2" s="252">
        <f t="shared" si="0"/>
        <v>10527.980478247617</v>
      </c>
      <c r="AP2" s="252">
        <f t="shared" si="0"/>
        <v>10408.239249997292</v>
      </c>
      <c r="AQ2" s="252">
        <f t="shared" si="0"/>
        <v>10282.062112709607</v>
      </c>
      <c r="AR2" s="252">
        <f t="shared" si="0"/>
        <v>10200.827500711639</v>
      </c>
      <c r="AS2" s="252">
        <f t="shared" si="0"/>
        <v>10086.69956476522</v>
      </c>
      <c r="AT2" s="252">
        <f t="shared" si="0"/>
        <v>9930.9866180920944</v>
      </c>
      <c r="AU2" s="252">
        <f t="shared" si="0"/>
        <v>9674.1257452237005</v>
      </c>
      <c r="AV2" s="252">
        <f t="shared" si="0"/>
        <v>9513.0799577673533</v>
      </c>
      <c r="AW2" s="252">
        <f t="shared" si="0"/>
        <v>9288.3867832451087</v>
      </c>
      <c r="AX2" s="252">
        <f t="shared" si="0"/>
        <v>8792.2849437084951</v>
      </c>
      <c r="AY2" s="252">
        <f t="shared" si="0"/>
        <v>8518.5858157301245</v>
      </c>
      <c r="AZ2" s="252">
        <f t="shared" si="0"/>
        <v>7752.8738641418131</v>
      </c>
      <c r="BA2" s="252">
        <f t="shared" si="0"/>
        <v>7183.6042968156144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0</v>
      </c>
      <c r="D3" s="255">
        <f t="shared" si="1"/>
        <v>0</v>
      </c>
      <c r="E3" s="255">
        <f t="shared" si="1"/>
        <v>0</v>
      </c>
      <c r="F3" s="255">
        <f t="shared" si="1"/>
        <v>0</v>
      </c>
      <c r="G3" s="255">
        <f t="shared" si="1"/>
        <v>0</v>
      </c>
      <c r="H3" s="255">
        <f t="shared" si="1"/>
        <v>0</v>
      </c>
      <c r="I3" s="255">
        <f t="shared" si="1"/>
        <v>0</v>
      </c>
      <c r="J3" s="255">
        <f t="shared" si="1"/>
        <v>0</v>
      </c>
      <c r="K3" s="255">
        <f t="shared" si="1"/>
        <v>0</v>
      </c>
      <c r="L3" s="255">
        <f t="shared" si="1"/>
        <v>0</v>
      </c>
      <c r="M3" s="255">
        <f t="shared" si="1"/>
        <v>0</v>
      </c>
      <c r="N3" s="255">
        <f t="shared" si="1"/>
        <v>0</v>
      </c>
      <c r="O3" s="255">
        <f t="shared" si="1"/>
        <v>0</v>
      </c>
      <c r="P3" s="255">
        <f t="shared" si="1"/>
        <v>0</v>
      </c>
      <c r="Q3" s="255">
        <f t="shared" si="1"/>
        <v>0</v>
      </c>
      <c r="R3" s="255">
        <f t="shared" si="1"/>
        <v>0</v>
      </c>
      <c r="S3" s="255">
        <f t="shared" si="0"/>
        <v>0</v>
      </c>
      <c r="T3" s="255">
        <f t="shared" si="0"/>
        <v>0</v>
      </c>
      <c r="U3" s="255">
        <f t="shared" si="0"/>
        <v>0</v>
      </c>
      <c r="V3" s="255">
        <f t="shared" si="0"/>
        <v>0</v>
      </c>
      <c r="W3" s="255">
        <f t="shared" si="0"/>
        <v>0</v>
      </c>
      <c r="X3" s="255">
        <f t="shared" si="0"/>
        <v>0</v>
      </c>
      <c r="Y3" s="255">
        <f t="shared" si="0"/>
        <v>0</v>
      </c>
      <c r="Z3" s="255">
        <f t="shared" si="0"/>
        <v>0</v>
      </c>
      <c r="AA3" s="255">
        <f t="shared" si="0"/>
        <v>0</v>
      </c>
      <c r="AB3" s="255">
        <f t="shared" si="0"/>
        <v>0</v>
      </c>
      <c r="AC3" s="255">
        <f t="shared" si="0"/>
        <v>0</v>
      </c>
      <c r="AD3" s="255">
        <f t="shared" si="0"/>
        <v>0</v>
      </c>
      <c r="AE3" s="255">
        <f t="shared" si="0"/>
        <v>0</v>
      </c>
      <c r="AF3" s="255">
        <f t="shared" si="0"/>
        <v>0</v>
      </c>
      <c r="AG3" s="255">
        <f t="shared" si="0"/>
        <v>0</v>
      </c>
      <c r="AH3" s="255">
        <f t="shared" si="0"/>
        <v>0</v>
      </c>
      <c r="AI3" s="255">
        <f t="shared" si="0"/>
        <v>0</v>
      </c>
      <c r="AJ3" s="255">
        <f t="shared" si="0"/>
        <v>0</v>
      </c>
      <c r="AK3" s="255">
        <f t="shared" si="0"/>
        <v>0</v>
      </c>
      <c r="AL3" s="255">
        <f t="shared" si="0"/>
        <v>0</v>
      </c>
      <c r="AM3" s="255">
        <f t="shared" si="0"/>
        <v>0</v>
      </c>
      <c r="AN3" s="255">
        <f t="shared" si="0"/>
        <v>0</v>
      </c>
      <c r="AO3" s="255">
        <f t="shared" si="0"/>
        <v>0</v>
      </c>
      <c r="AP3" s="255">
        <f t="shared" si="0"/>
        <v>0</v>
      </c>
      <c r="AQ3" s="255">
        <f t="shared" si="0"/>
        <v>0</v>
      </c>
      <c r="AR3" s="255">
        <f t="shared" si="0"/>
        <v>0</v>
      </c>
      <c r="AS3" s="255">
        <f t="shared" si="0"/>
        <v>0</v>
      </c>
      <c r="AT3" s="255">
        <f t="shared" si="0"/>
        <v>0</v>
      </c>
      <c r="AU3" s="255">
        <f t="shared" si="0"/>
        <v>0</v>
      </c>
      <c r="AV3" s="255">
        <f t="shared" si="0"/>
        <v>0</v>
      </c>
      <c r="AW3" s="255">
        <f t="shared" si="0"/>
        <v>0</v>
      </c>
      <c r="AX3" s="255">
        <f t="shared" si="0"/>
        <v>0</v>
      </c>
      <c r="AY3" s="255">
        <f t="shared" si="0"/>
        <v>0</v>
      </c>
      <c r="AZ3" s="255">
        <f t="shared" si="0"/>
        <v>0</v>
      </c>
      <c r="BA3" s="255">
        <f t="shared" si="0"/>
        <v>0</v>
      </c>
    </row>
    <row r="4" spans="1:53" x14ac:dyDescent="0.25">
      <c r="A4" s="256" t="s">
        <v>2631</v>
      </c>
      <c r="B4" s="257" t="s">
        <v>2632</v>
      </c>
      <c r="C4" s="258">
        <f t="shared" si="1"/>
        <v>0</v>
      </c>
      <c r="D4" s="258">
        <f t="shared" si="0"/>
        <v>0</v>
      </c>
      <c r="E4" s="258">
        <f t="shared" si="0"/>
        <v>0</v>
      </c>
      <c r="F4" s="258">
        <f t="shared" si="0"/>
        <v>0</v>
      </c>
      <c r="G4" s="258">
        <f t="shared" si="0"/>
        <v>0</v>
      </c>
      <c r="H4" s="258">
        <f t="shared" si="0"/>
        <v>0</v>
      </c>
      <c r="I4" s="258">
        <f t="shared" si="0"/>
        <v>0</v>
      </c>
      <c r="J4" s="258">
        <f t="shared" si="0"/>
        <v>0</v>
      </c>
      <c r="K4" s="258">
        <f t="shared" si="0"/>
        <v>0</v>
      </c>
      <c r="L4" s="258">
        <f t="shared" si="0"/>
        <v>0</v>
      </c>
      <c r="M4" s="258">
        <f t="shared" si="0"/>
        <v>0</v>
      </c>
      <c r="N4" s="258">
        <f t="shared" si="0"/>
        <v>0</v>
      </c>
      <c r="O4" s="258">
        <f t="shared" si="0"/>
        <v>0</v>
      </c>
      <c r="P4" s="258">
        <f t="shared" si="0"/>
        <v>0</v>
      </c>
      <c r="Q4" s="258">
        <f t="shared" si="0"/>
        <v>0</v>
      </c>
      <c r="R4" s="258">
        <f t="shared" si="0"/>
        <v>0</v>
      </c>
      <c r="S4" s="258">
        <f t="shared" si="0"/>
        <v>0</v>
      </c>
      <c r="T4" s="258">
        <f t="shared" si="0"/>
        <v>0</v>
      </c>
      <c r="U4" s="258">
        <f t="shared" si="0"/>
        <v>0</v>
      </c>
      <c r="V4" s="258">
        <f t="shared" si="0"/>
        <v>0</v>
      </c>
      <c r="W4" s="258">
        <f t="shared" si="0"/>
        <v>0</v>
      </c>
      <c r="X4" s="258">
        <f t="shared" si="0"/>
        <v>0</v>
      </c>
      <c r="Y4" s="258">
        <f t="shared" si="0"/>
        <v>0</v>
      </c>
      <c r="Z4" s="258">
        <f t="shared" si="0"/>
        <v>0</v>
      </c>
      <c r="AA4" s="258">
        <f t="shared" si="0"/>
        <v>0</v>
      </c>
      <c r="AB4" s="258">
        <f t="shared" si="0"/>
        <v>0</v>
      </c>
      <c r="AC4" s="258">
        <f t="shared" si="0"/>
        <v>0</v>
      </c>
      <c r="AD4" s="258">
        <f t="shared" si="0"/>
        <v>0</v>
      </c>
      <c r="AE4" s="258">
        <f t="shared" si="0"/>
        <v>0</v>
      </c>
      <c r="AF4" s="258">
        <f t="shared" si="0"/>
        <v>0</v>
      </c>
      <c r="AG4" s="258">
        <f t="shared" si="0"/>
        <v>0</v>
      </c>
      <c r="AH4" s="258">
        <f t="shared" si="0"/>
        <v>0</v>
      </c>
      <c r="AI4" s="258">
        <f t="shared" si="0"/>
        <v>0</v>
      </c>
      <c r="AJ4" s="258">
        <f t="shared" si="0"/>
        <v>0</v>
      </c>
      <c r="AK4" s="258">
        <f t="shared" si="0"/>
        <v>0</v>
      </c>
      <c r="AL4" s="258">
        <f t="shared" si="0"/>
        <v>0</v>
      </c>
      <c r="AM4" s="258">
        <f t="shared" si="0"/>
        <v>0</v>
      </c>
      <c r="AN4" s="258">
        <f t="shared" si="0"/>
        <v>0</v>
      </c>
      <c r="AO4" s="258">
        <f t="shared" si="0"/>
        <v>0</v>
      </c>
      <c r="AP4" s="258">
        <f t="shared" si="0"/>
        <v>0</v>
      </c>
      <c r="AQ4" s="258">
        <f t="shared" si="0"/>
        <v>0</v>
      </c>
      <c r="AR4" s="258">
        <f t="shared" si="0"/>
        <v>0</v>
      </c>
      <c r="AS4" s="258">
        <f t="shared" si="0"/>
        <v>0</v>
      </c>
      <c r="AT4" s="258">
        <f t="shared" si="0"/>
        <v>0</v>
      </c>
      <c r="AU4" s="258">
        <f t="shared" si="0"/>
        <v>0</v>
      </c>
      <c r="AV4" s="258">
        <f t="shared" si="0"/>
        <v>0</v>
      </c>
      <c r="AW4" s="258">
        <f t="shared" si="0"/>
        <v>0</v>
      </c>
      <c r="AX4" s="258">
        <f t="shared" si="0"/>
        <v>0</v>
      </c>
      <c r="AY4" s="258">
        <f t="shared" si="0"/>
        <v>0</v>
      </c>
      <c r="AZ4" s="258">
        <f t="shared" si="0"/>
        <v>0</v>
      </c>
      <c r="BA4" s="258">
        <f t="shared" si="0"/>
        <v>0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0</v>
      </c>
      <c r="D11" s="261">
        <f t="shared" si="1"/>
        <v>0</v>
      </c>
      <c r="E11" s="261">
        <f t="shared" si="1"/>
        <v>0</v>
      </c>
      <c r="F11" s="261">
        <f t="shared" si="1"/>
        <v>0</v>
      </c>
      <c r="G11" s="261">
        <f t="shared" si="1"/>
        <v>0</v>
      </c>
      <c r="H11" s="261">
        <f t="shared" si="1"/>
        <v>0</v>
      </c>
      <c r="I11" s="261">
        <f t="shared" si="1"/>
        <v>0</v>
      </c>
      <c r="J11" s="261">
        <f t="shared" si="1"/>
        <v>0</v>
      </c>
      <c r="K11" s="261">
        <f t="shared" si="1"/>
        <v>0</v>
      </c>
      <c r="L11" s="261">
        <f t="shared" si="1"/>
        <v>0</v>
      </c>
      <c r="M11" s="261">
        <f t="shared" si="1"/>
        <v>0</v>
      </c>
      <c r="N11" s="261">
        <f t="shared" si="1"/>
        <v>0</v>
      </c>
      <c r="O11" s="261">
        <f t="shared" si="1"/>
        <v>0</v>
      </c>
      <c r="P11" s="261">
        <f t="shared" si="1"/>
        <v>0</v>
      </c>
      <c r="Q11" s="261">
        <f t="shared" si="1"/>
        <v>0</v>
      </c>
      <c r="R11" s="261">
        <f t="shared" si="1"/>
        <v>0</v>
      </c>
      <c r="S11" s="261">
        <f t="shared" si="3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</row>
    <row r="12" spans="1:53" x14ac:dyDescent="0.25">
      <c r="A12" s="262" t="s">
        <v>2646</v>
      </c>
      <c r="B12" s="263" t="s">
        <v>2647</v>
      </c>
      <c r="C12" s="264">
        <f t="shared" si="1"/>
        <v>0</v>
      </c>
      <c r="D12" s="264">
        <f t="shared" si="1"/>
        <v>0</v>
      </c>
      <c r="E12" s="264">
        <f t="shared" si="1"/>
        <v>0</v>
      </c>
      <c r="F12" s="264">
        <f t="shared" si="1"/>
        <v>0</v>
      </c>
      <c r="G12" s="264">
        <f t="shared" si="1"/>
        <v>0</v>
      </c>
      <c r="H12" s="264">
        <f t="shared" si="1"/>
        <v>0</v>
      </c>
      <c r="I12" s="264">
        <f t="shared" si="1"/>
        <v>0</v>
      </c>
      <c r="J12" s="264">
        <f t="shared" si="1"/>
        <v>0</v>
      </c>
      <c r="K12" s="264">
        <f t="shared" si="1"/>
        <v>0</v>
      </c>
      <c r="L12" s="264">
        <f t="shared" si="1"/>
        <v>0</v>
      </c>
      <c r="M12" s="264">
        <f t="shared" si="1"/>
        <v>0</v>
      </c>
      <c r="N12" s="264">
        <f t="shared" si="1"/>
        <v>0</v>
      </c>
      <c r="O12" s="264">
        <f t="shared" si="1"/>
        <v>0</v>
      </c>
      <c r="P12" s="264">
        <f t="shared" si="1"/>
        <v>0</v>
      </c>
      <c r="Q12" s="264">
        <f t="shared" si="1"/>
        <v>0</v>
      </c>
      <c r="R12" s="264">
        <f t="shared" si="1"/>
        <v>0</v>
      </c>
      <c r="S12" s="264">
        <f t="shared" si="3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13554.385210662083</v>
      </c>
      <c r="D52" s="255">
        <f t="shared" si="12"/>
        <v>12866.899880000003</v>
      </c>
      <c r="E52" s="255">
        <f t="shared" si="12"/>
        <v>13180.549799999997</v>
      </c>
      <c r="F52" s="255">
        <f t="shared" si="12"/>
        <v>13641.799930000003</v>
      </c>
      <c r="G52" s="255">
        <f t="shared" si="12"/>
        <v>14187.899949999997</v>
      </c>
      <c r="H52" s="255">
        <f t="shared" si="12"/>
        <v>13773.287474921179</v>
      </c>
      <c r="I52" s="255">
        <f t="shared" si="12"/>
        <v>14139.199859999997</v>
      </c>
      <c r="J52" s="255">
        <f t="shared" si="12"/>
        <v>14471.049989999998</v>
      </c>
      <c r="K52" s="255">
        <f t="shared" si="12"/>
        <v>13411.849909999997</v>
      </c>
      <c r="L52" s="255">
        <f t="shared" si="12"/>
        <v>9166.8998200000042</v>
      </c>
      <c r="M52" s="255">
        <f t="shared" si="12"/>
        <v>12279.473583643825</v>
      </c>
      <c r="N52" s="255">
        <f t="shared" si="12"/>
        <v>12038.764689022644</v>
      </c>
      <c r="O52" s="255">
        <f t="shared" si="12"/>
        <v>11795.858412152478</v>
      </c>
      <c r="P52" s="255">
        <f t="shared" si="12"/>
        <v>11775.771472246108</v>
      </c>
      <c r="Q52" s="255">
        <f t="shared" si="12"/>
        <v>12085.912869016905</v>
      </c>
      <c r="R52" s="255">
        <f t="shared" si="12"/>
        <v>12077.33830132798</v>
      </c>
      <c r="S52" s="255">
        <f t="shared" si="12"/>
        <v>12143.602669500879</v>
      </c>
      <c r="T52" s="255">
        <f t="shared" si="12"/>
        <v>12376.711109781476</v>
      </c>
      <c r="U52" s="255">
        <f t="shared" si="12"/>
        <v>11632.593553907265</v>
      </c>
      <c r="V52" s="255">
        <f t="shared" si="12"/>
        <v>11505.066195044526</v>
      </c>
      <c r="W52" s="255">
        <f t="shared" si="12"/>
        <v>11342.606449979872</v>
      </c>
      <c r="X52" s="255">
        <f t="shared" si="12"/>
        <v>11336.31739368458</v>
      </c>
      <c r="Y52" s="255">
        <f t="shared" si="12"/>
        <v>11246.11614607234</v>
      </c>
      <c r="Z52" s="255">
        <f t="shared" si="12"/>
        <v>11120.672249950841</v>
      </c>
      <c r="AA52" s="255">
        <f t="shared" si="12"/>
        <v>11073.784980956469</v>
      </c>
      <c r="AB52" s="255">
        <f t="shared" si="12"/>
        <v>11096.395674919426</v>
      </c>
      <c r="AC52" s="255">
        <f t="shared" si="12"/>
        <v>11179.574229037489</v>
      </c>
      <c r="AD52" s="255">
        <f t="shared" si="12"/>
        <v>11268.889155360404</v>
      </c>
      <c r="AE52" s="255">
        <f t="shared" si="12"/>
        <v>11353.099511576418</v>
      </c>
      <c r="AF52" s="255">
        <f t="shared" si="12"/>
        <v>11366.343586592315</v>
      </c>
      <c r="AG52" s="255">
        <f t="shared" si="12"/>
        <v>11321.172249097044</v>
      </c>
      <c r="AH52" s="255">
        <f t="shared" si="12"/>
        <v>11316.378645218954</v>
      </c>
      <c r="AI52" s="255">
        <f t="shared" si="12"/>
        <v>11231.211108032141</v>
      </c>
      <c r="AJ52" s="255">
        <f t="shared" si="12"/>
        <v>11090.022044366455</v>
      </c>
      <c r="AK52" s="255">
        <f t="shared" si="12"/>
        <v>10924.693201064794</v>
      </c>
      <c r="AL52" s="255">
        <f t="shared" si="12"/>
        <v>10791.362649300434</v>
      </c>
      <c r="AM52" s="255">
        <f t="shared" si="12"/>
        <v>10744.731932012257</v>
      </c>
      <c r="AN52" s="255">
        <f t="shared" si="12"/>
        <v>10666.091648292138</v>
      </c>
      <c r="AO52" s="255">
        <f t="shared" si="12"/>
        <v>10527.980478247617</v>
      </c>
      <c r="AP52" s="255">
        <f t="shared" si="12"/>
        <v>10408.239249997292</v>
      </c>
      <c r="AQ52" s="255">
        <f t="shared" si="12"/>
        <v>10282.062112709607</v>
      </c>
      <c r="AR52" s="255">
        <f t="shared" si="12"/>
        <v>10200.827500711639</v>
      </c>
      <c r="AS52" s="255">
        <f t="shared" si="12"/>
        <v>10086.69956476522</v>
      </c>
      <c r="AT52" s="255">
        <f t="shared" si="12"/>
        <v>9930.9866180920944</v>
      </c>
      <c r="AU52" s="255">
        <f t="shared" si="12"/>
        <v>9674.1257452237005</v>
      </c>
      <c r="AV52" s="255">
        <f t="shared" si="12"/>
        <v>9513.0799577673533</v>
      </c>
      <c r="AW52" s="255">
        <f t="shared" si="12"/>
        <v>9288.3867832451087</v>
      </c>
      <c r="AX52" s="255">
        <f t="shared" si="12"/>
        <v>8792.2849437084951</v>
      </c>
      <c r="AY52" s="255">
        <f t="shared" si="12"/>
        <v>8518.5858157301245</v>
      </c>
      <c r="AZ52" s="255">
        <f t="shared" si="12"/>
        <v>7752.8738641418131</v>
      </c>
      <c r="BA52" s="255">
        <f t="shared" si="12"/>
        <v>7183.6042968156144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13554.385210662083</v>
      </c>
      <c r="D54" s="258">
        <f t="shared" si="13"/>
        <v>12866.899880000003</v>
      </c>
      <c r="E54" s="258">
        <f t="shared" si="13"/>
        <v>13180.549799999997</v>
      </c>
      <c r="F54" s="258">
        <f t="shared" si="13"/>
        <v>13641.799930000003</v>
      </c>
      <c r="G54" s="258">
        <f t="shared" si="13"/>
        <v>14187.899949999997</v>
      </c>
      <c r="H54" s="258">
        <f t="shared" si="13"/>
        <v>13773.287474921179</v>
      </c>
      <c r="I54" s="258">
        <f t="shared" si="13"/>
        <v>14139.199859999997</v>
      </c>
      <c r="J54" s="258">
        <f t="shared" si="13"/>
        <v>14471.049989999998</v>
      </c>
      <c r="K54" s="258">
        <f t="shared" si="13"/>
        <v>13411.849909999997</v>
      </c>
      <c r="L54" s="258">
        <f t="shared" si="13"/>
        <v>9166.8998200000042</v>
      </c>
      <c r="M54" s="258">
        <f t="shared" si="13"/>
        <v>12279.473583643825</v>
      </c>
      <c r="N54" s="258">
        <f t="shared" si="13"/>
        <v>12038.764689022644</v>
      </c>
      <c r="O54" s="258">
        <f t="shared" si="13"/>
        <v>11795.858412152478</v>
      </c>
      <c r="P54" s="258">
        <f t="shared" si="13"/>
        <v>11775.771472246108</v>
      </c>
      <c r="Q54" s="258">
        <f t="shared" si="13"/>
        <v>12085.912869016905</v>
      </c>
      <c r="R54" s="258">
        <f t="shared" si="13"/>
        <v>12077.33830132798</v>
      </c>
      <c r="S54" s="258">
        <f t="shared" si="13"/>
        <v>12143.602669500879</v>
      </c>
      <c r="T54" s="258">
        <f t="shared" si="13"/>
        <v>12376.711109781476</v>
      </c>
      <c r="U54" s="258">
        <f t="shared" si="13"/>
        <v>11632.593553907265</v>
      </c>
      <c r="V54" s="258">
        <f t="shared" si="13"/>
        <v>11505.066195044526</v>
      </c>
      <c r="W54" s="258">
        <f t="shared" si="13"/>
        <v>11342.606449979872</v>
      </c>
      <c r="X54" s="258">
        <f t="shared" si="13"/>
        <v>11336.31739368458</v>
      </c>
      <c r="Y54" s="258">
        <f t="shared" si="13"/>
        <v>11246.11614607234</v>
      </c>
      <c r="Z54" s="258">
        <f t="shared" si="13"/>
        <v>11120.672249950841</v>
      </c>
      <c r="AA54" s="258">
        <f t="shared" si="13"/>
        <v>11073.784980956469</v>
      </c>
      <c r="AB54" s="258">
        <f t="shared" si="13"/>
        <v>11096.395674919426</v>
      </c>
      <c r="AC54" s="258">
        <f t="shared" si="13"/>
        <v>11179.574229037489</v>
      </c>
      <c r="AD54" s="258">
        <f t="shared" si="13"/>
        <v>11268.889155360404</v>
      </c>
      <c r="AE54" s="258">
        <f t="shared" si="13"/>
        <v>11353.099511576418</v>
      </c>
      <c r="AF54" s="258">
        <f t="shared" si="13"/>
        <v>11366.343586592315</v>
      </c>
      <c r="AG54" s="258">
        <f t="shared" si="13"/>
        <v>11321.172249097044</v>
      </c>
      <c r="AH54" s="258">
        <f t="shared" si="13"/>
        <v>11316.378645218954</v>
      </c>
      <c r="AI54" s="258">
        <f t="shared" si="13"/>
        <v>11231.211108032141</v>
      </c>
      <c r="AJ54" s="258">
        <f t="shared" si="13"/>
        <v>11090.022044366455</v>
      </c>
      <c r="AK54" s="258">
        <f t="shared" si="13"/>
        <v>10924.693201064794</v>
      </c>
      <c r="AL54" s="258">
        <f t="shared" si="13"/>
        <v>10791.362649300434</v>
      </c>
      <c r="AM54" s="258">
        <f t="shared" si="13"/>
        <v>10744.731932012257</v>
      </c>
      <c r="AN54" s="258">
        <f t="shared" si="13"/>
        <v>10666.091648292138</v>
      </c>
      <c r="AO54" s="258">
        <f t="shared" si="13"/>
        <v>10527.980478247617</v>
      </c>
      <c r="AP54" s="258">
        <f t="shared" si="13"/>
        <v>10408.239249997292</v>
      </c>
      <c r="AQ54" s="258">
        <f t="shared" si="13"/>
        <v>10282.062112709607</v>
      </c>
      <c r="AR54" s="258">
        <f t="shared" si="13"/>
        <v>10200.827500711639</v>
      </c>
      <c r="AS54" s="258">
        <f t="shared" si="13"/>
        <v>10086.69956476522</v>
      </c>
      <c r="AT54" s="258">
        <f t="shared" si="13"/>
        <v>9930.9866180920944</v>
      </c>
      <c r="AU54" s="258">
        <f t="shared" si="13"/>
        <v>9674.1257452237005</v>
      </c>
      <c r="AV54" s="258">
        <f t="shared" si="13"/>
        <v>9513.0799577673533</v>
      </c>
      <c r="AW54" s="258">
        <f t="shared" si="13"/>
        <v>9288.3867832451087</v>
      </c>
      <c r="AX54" s="258">
        <f t="shared" si="13"/>
        <v>8792.2849437084951</v>
      </c>
      <c r="AY54" s="258">
        <f t="shared" si="13"/>
        <v>8518.5858157301245</v>
      </c>
      <c r="AZ54" s="258">
        <f t="shared" si="13"/>
        <v>7752.8738641418131</v>
      </c>
      <c r="BA54" s="258">
        <f t="shared" si="13"/>
        <v>7183.6042968156144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12882.153434603999</v>
      </c>
      <c r="D56" s="261">
        <f t="shared" si="13"/>
        <v>12194.89998</v>
      </c>
      <c r="E56" s="261">
        <f t="shared" si="13"/>
        <v>12473.04996</v>
      </c>
      <c r="F56" s="261">
        <f t="shared" si="13"/>
        <v>12653.74999</v>
      </c>
      <c r="G56" s="261">
        <f t="shared" si="13"/>
        <v>13132.449989999997</v>
      </c>
      <c r="H56" s="261">
        <f t="shared" si="13"/>
        <v>12766.958058660548</v>
      </c>
      <c r="I56" s="261">
        <f t="shared" si="13"/>
        <v>13144.549969999998</v>
      </c>
      <c r="J56" s="261">
        <f t="shared" si="13"/>
        <v>13452.899989999998</v>
      </c>
      <c r="K56" s="261">
        <f t="shared" si="13"/>
        <v>12558.09996</v>
      </c>
      <c r="L56" s="261">
        <f t="shared" si="13"/>
        <v>8450.8499400000019</v>
      </c>
      <c r="M56" s="261">
        <f t="shared" si="13"/>
        <v>11282.745772427623</v>
      </c>
      <c r="N56" s="261">
        <f t="shared" si="13"/>
        <v>10923.402120951561</v>
      </c>
      <c r="O56" s="261">
        <f t="shared" si="13"/>
        <v>10680.471959491735</v>
      </c>
      <c r="P56" s="261">
        <f t="shared" si="13"/>
        <v>10639.868157065059</v>
      </c>
      <c r="Q56" s="261">
        <f t="shared" si="13"/>
        <v>10897.272379860511</v>
      </c>
      <c r="R56" s="261">
        <f t="shared" si="13"/>
        <v>10625.322441960445</v>
      </c>
      <c r="S56" s="261">
        <f t="shared" si="13"/>
        <v>10671.994546962123</v>
      </c>
      <c r="T56" s="261">
        <f t="shared" si="13"/>
        <v>10871.331975212741</v>
      </c>
      <c r="U56" s="261">
        <f t="shared" si="13"/>
        <v>10204.017071773049</v>
      </c>
      <c r="V56" s="261">
        <f t="shared" si="13"/>
        <v>10090.615243174372</v>
      </c>
      <c r="W56" s="261">
        <f t="shared" si="13"/>
        <v>9949.3350938299973</v>
      </c>
      <c r="X56" s="261">
        <f t="shared" si="13"/>
        <v>9942.8805616588506</v>
      </c>
      <c r="Y56" s="261">
        <f t="shared" si="13"/>
        <v>9867.4567980267002</v>
      </c>
      <c r="Z56" s="261">
        <f t="shared" si="13"/>
        <v>9760.4607107421089</v>
      </c>
      <c r="AA56" s="261">
        <f t="shared" si="13"/>
        <v>9732.0629998781369</v>
      </c>
      <c r="AB56" s="261">
        <f t="shared" si="13"/>
        <v>9750.9932372945004</v>
      </c>
      <c r="AC56" s="261">
        <f t="shared" si="13"/>
        <v>9825.1925114151691</v>
      </c>
      <c r="AD56" s="261">
        <f t="shared" si="13"/>
        <v>9904.2795058284937</v>
      </c>
      <c r="AE56" s="261">
        <f t="shared" si="13"/>
        <v>9978.9961718650229</v>
      </c>
      <c r="AF56" s="261">
        <f t="shared" si="13"/>
        <v>9992.3162600849591</v>
      </c>
      <c r="AG56" s="261">
        <f t="shared" si="13"/>
        <v>9953.1738212009186</v>
      </c>
      <c r="AH56" s="261">
        <f t="shared" si="13"/>
        <v>9947.9770885275138</v>
      </c>
      <c r="AI56" s="261">
        <f t="shared" si="13"/>
        <v>9874.0505727010259</v>
      </c>
      <c r="AJ56" s="261">
        <f t="shared" si="13"/>
        <v>9748.246890305134</v>
      </c>
      <c r="AK56" s="261">
        <f t="shared" si="13"/>
        <v>9602.914212137619</v>
      </c>
      <c r="AL56" s="261">
        <f t="shared" si="13"/>
        <v>9485.547962381097</v>
      </c>
      <c r="AM56" s="261">
        <f t="shared" si="13"/>
        <v>9445.3253629790161</v>
      </c>
      <c r="AN56" s="261">
        <f t="shared" si="13"/>
        <v>9377.187689286955</v>
      </c>
      <c r="AO56" s="261">
        <f t="shared" si="13"/>
        <v>9256.3506987418441</v>
      </c>
      <c r="AP56" s="261">
        <f t="shared" si="13"/>
        <v>9152.1952596398714</v>
      </c>
      <c r="AQ56" s="261">
        <f t="shared" si="13"/>
        <v>9042.8952522283016</v>
      </c>
      <c r="AR56" s="261">
        <f t="shared" si="13"/>
        <v>8973.8553019580268</v>
      </c>
      <c r="AS56" s="261">
        <f t="shared" si="13"/>
        <v>8879.0429780335271</v>
      </c>
      <c r="AT56" s="261">
        <f t="shared" si="13"/>
        <v>8744.9205839829865</v>
      </c>
      <c r="AU56" s="261">
        <f t="shared" si="13"/>
        <v>8525.7180156356135</v>
      </c>
      <c r="AV56" s="261">
        <f t="shared" si="13"/>
        <v>8384.7250030071027</v>
      </c>
      <c r="AW56" s="261">
        <f t="shared" si="13"/>
        <v>8187.6796676224312</v>
      </c>
      <c r="AX56" s="261">
        <f t="shared" si="13"/>
        <v>7742.1369451907094</v>
      </c>
      <c r="AY56" s="261">
        <f t="shared" si="13"/>
        <v>7503.4224752045266</v>
      </c>
      <c r="AZ56" s="261">
        <f t="shared" si="13"/>
        <v>6828.0039194983055</v>
      </c>
      <c r="BA56" s="261">
        <f t="shared" si="13"/>
        <v>6320.0636854475297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672.23177605808723</v>
      </c>
      <c r="D58" s="261">
        <f t="shared" si="13"/>
        <v>671.99990000000003</v>
      </c>
      <c r="E58" s="261">
        <f t="shared" si="13"/>
        <v>707.49984000000006</v>
      </c>
      <c r="F58" s="261">
        <f t="shared" si="13"/>
        <v>988.04993999999999</v>
      </c>
      <c r="G58" s="261">
        <f t="shared" si="13"/>
        <v>1055.4499599999999</v>
      </c>
      <c r="H58" s="261">
        <f t="shared" si="13"/>
        <v>1006.3294162606286</v>
      </c>
      <c r="I58" s="261">
        <f t="shared" si="13"/>
        <v>994.64988999999991</v>
      </c>
      <c r="J58" s="261">
        <f t="shared" si="13"/>
        <v>1018.1500000000001</v>
      </c>
      <c r="K58" s="261">
        <f t="shared" si="13"/>
        <v>853.7499499999999</v>
      </c>
      <c r="L58" s="261">
        <f t="shared" si="13"/>
        <v>716.04988000000003</v>
      </c>
      <c r="M58" s="261">
        <f t="shared" si="13"/>
        <v>996.72781121620437</v>
      </c>
      <c r="N58" s="261">
        <f t="shared" si="13"/>
        <v>1115.3625680710804</v>
      </c>
      <c r="O58" s="261">
        <f t="shared" si="13"/>
        <v>1115.386452660744</v>
      </c>
      <c r="P58" s="261">
        <f t="shared" si="13"/>
        <v>1135.9033151810452</v>
      </c>
      <c r="Q58" s="261">
        <f t="shared" si="13"/>
        <v>1188.6404891563955</v>
      </c>
      <c r="R58" s="261">
        <f t="shared" si="13"/>
        <v>1452.0158593675351</v>
      </c>
      <c r="S58" s="261">
        <f t="shared" si="13"/>
        <v>1471.6081225387554</v>
      </c>
      <c r="T58" s="261">
        <f t="shared" si="13"/>
        <v>1505.379134568735</v>
      </c>
      <c r="U58" s="261">
        <f t="shared" si="13"/>
        <v>1428.5764821342148</v>
      </c>
      <c r="V58" s="261">
        <f t="shared" si="13"/>
        <v>1414.4509518701534</v>
      </c>
      <c r="W58" s="261">
        <f t="shared" si="13"/>
        <v>1393.2713561498756</v>
      </c>
      <c r="X58" s="261">
        <f t="shared" si="13"/>
        <v>1393.4368320257292</v>
      </c>
      <c r="Y58" s="261">
        <f t="shared" si="13"/>
        <v>1378.6593480456386</v>
      </c>
      <c r="Z58" s="261">
        <f t="shared" si="13"/>
        <v>1360.2115392087337</v>
      </c>
      <c r="AA58" s="261">
        <f t="shared" si="13"/>
        <v>1341.721981078332</v>
      </c>
      <c r="AB58" s="261">
        <f t="shared" si="13"/>
        <v>1345.4024376249272</v>
      </c>
      <c r="AC58" s="261">
        <f t="shared" si="13"/>
        <v>1354.3817176223213</v>
      </c>
      <c r="AD58" s="261">
        <f t="shared" si="13"/>
        <v>1364.6096495319164</v>
      </c>
      <c r="AE58" s="261">
        <f t="shared" si="13"/>
        <v>1374.1033397113988</v>
      </c>
      <c r="AF58" s="261">
        <f t="shared" si="13"/>
        <v>1374.0273265073538</v>
      </c>
      <c r="AG58" s="261">
        <f t="shared" si="13"/>
        <v>1367.998427896124</v>
      </c>
      <c r="AH58" s="261">
        <f t="shared" si="13"/>
        <v>1368.4015566914406</v>
      </c>
      <c r="AI58" s="261">
        <f t="shared" si="13"/>
        <v>1357.1605353311127</v>
      </c>
      <c r="AJ58" s="261">
        <f t="shared" si="13"/>
        <v>1341.7751540613187</v>
      </c>
      <c r="AK58" s="261">
        <f t="shared" si="13"/>
        <v>1321.7789889271776</v>
      </c>
      <c r="AL58" s="261">
        <f t="shared" si="13"/>
        <v>1305.8146869193374</v>
      </c>
      <c r="AM58" s="261">
        <f t="shared" si="13"/>
        <v>1299.4065690332411</v>
      </c>
      <c r="AN58" s="261">
        <f t="shared" si="13"/>
        <v>1288.9039590051859</v>
      </c>
      <c r="AO58" s="261">
        <f t="shared" si="13"/>
        <v>1271.6297795057742</v>
      </c>
      <c r="AP58" s="261">
        <f t="shared" si="13"/>
        <v>1256.0439903574202</v>
      </c>
      <c r="AQ58" s="261">
        <f t="shared" si="13"/>
        <v>1239.166860481306</v>
      </c>
      <c r="AR58" s="261">
        <f t="shared" si="13"/>
        <v>1226.9721987536082</v>
      </c>
      <c r="AS58" s="261">
        <f t="shared" si="13"/>
        <v>1207.6565867316933</v>
      </c>
      <c r="AT58" s="261">
        <f t="shared" si="13"/>
        <v>1186.0660341091068</v>
      </c>
      <c r="AU58" s="261">
        <f t="shared" si="13"/>
        <v>1148.40772958809</v>
      </c>
      <c r="AV58" s="261">
        <f t="shared" si="13"/>
        <v>1128.3549547602495</v>
      </c>
      <c r="AW58" s="261">
        <f t="shared" si="13"/>
        <v>1100.7071156226762</v>
      </c>
      <c r="AX58" s="261">
        <f t="shared" si="13"/>
        <v>1050.1479985177859</v>
      </c>
      <c r="AY58" s="261">
        <f t="shared" si="13"/>
        <v>1015.1633405255972</v>
      </c>
      <c r="AZ58" s="261">
        <f t="shared" si="13"/>
        <v>924.86994464350744</v>
      </c>
      <c r="BA58" s="261">
        <f t="shared" si="13"/>
        <v>863.54061136808571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2851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1525.6520492977909</v>
      </c>
      <c r="D90" s="283">
        <v>1269.7</v>
      </c>
      <c r="E90" s="283">
        <v>1128.9500000000003</v>
      </c>
      <c r="F90" s="283">
        <v>1357.7000000000003</v>
      </c>
      <c r="G90" s="283">
        <v>1355.95</v>
      </c>
      <c r="H90" s="283">
        <v>1392.8537307729071</v>
      </c>
      <c r="I90" s="283">
        <v>1413.9</v>
      </c>
      <c r="J90" s="283">
        <v>1435.9500000000003</v>
      </c>
      <c r="K90" s="283">
        <v>1319.3999999999999</v>
      </c>
      <c r="L90" s="283">
        <v>962.89999999999986</v>
      </c>
      <c r="M90" s="283">
        <v>980.6057131938469</v>
      </c>
      <c r="N90" s="283">
        <v>903.12410432788795</v>
      </c>
      <c r="O90" s="283">
        <v>1005.46957103277</v>
      </c>
      <c r="P90" s="283">
        <v>1339.2805961593588</v>
      </c>
      <c r="Q90" s="283">
        <v>1322.9913060093616</v>
      </c>
      <c r="R90" s="283">
        <v>1215.0090761440699</v>
      </c>
      <c r="S90" s="283">
        <v>805.18070984860253</v>
      </c>
      <c r="T90" s="283">
        <v>771.65251809204358</v>
      </c>
      <c r="U90" s="283">
        <v>720.61495762623349</v>
      </c>
      <c r="V90" s="283">
        <v>714.00454544325248</v>
      </c>
      <c r="W90" s="283">
        <v>709.37692290092855</v>
      </c>
      <c r="X90" s="283">
        <v>711.19640504095867</v>
      </c>
      <c r="Y90" s="283">
        <v>715.03702434605736</v>
      </c>
      <c r="Z90" s="283">
        <v>711.58807594605071</v>
      </c>
      <c r="AA90" s="283">
        <v>718.16301202417981</v>
      </c>
      <c r="AB90" s="283">
        <v>728.10784333624963</v>
      </c>
      <c r="AC90" s="283">
        <v>744.39393158111261</v>
      </c>
      <c r="AD90" s="283">
        <v>762.49474971313782</v>
      </c>
      <c r="AE90" s="283">
        <v>782.8763347499837</v>
      </c>
      <c r="AF90" s="283">
        <v>799.58841341574816</v>
      </c>
      <c r="AG90" s="283">
        <v>808.15243952814365</v>
      </c>
      <c r="AH90" s="283">
        <v>818.72429646766568</v>
      </c>
      <c r="AI90" s="283">
        <v>830.52132342274876</v>
      </c>
      <c r="AJ90" s="283">
        <v>826.86785690851229</v>
      </c>
      <c r="AK90" s="283">
        <v>822.07486297110006</v>
      </c>
      <c r="AL90" s="283">
        <v>814.3353517246187</v>
      </c>
      <c r="AM90" s="283">
        <v>811.01992844391486</v>
      </c>
      <c r="AN90" s="283">
        <v>806.53838925241689</v>
      </c>
      <c r="AO90" s="283">
        <v>795.51900508072777</v>
      </c>
      <c r="AP90" s="283">
        <v>784.45471424299069</v>
      </c>
      <c r="AQ90" s="283">
        <v>773.91218206992733</v>
      </c>
      <c r="AR90" s="283">
        <v>764.1656529678877</v>
      </c>
      <c r="AS90" s="283">
        <v>754.62504010563373</v>
      </c>
      <c r="AT90" s="283">
        <v>743.291703210489</v>
      </c>
      <c r="AU90" s="283">
        <v>726.99073818049078</v>
      </c>
      <c r="AV90" s="283">
        <v>711.36999785724436</v>
      </c>
      <c r="AW90" s="283">
        <v>693.50187340412583</v>
      </c>
      <c r="AX90" s="283">
        <v>682.16672556765047</v>
      </c>
      <c r="AY90" s="283">
        <v>683.32487832020354</v>
      </c>
      <c r="AZ90" s="283">
        <v>666.79063612458822</v>
      </c>
      <c r="BA90" s="284">
        <v>646.21878419969687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1525.6520492977909</v>
      </c>
      <c r="D140" s="285">
        <v>1269.7</v>
      </c>
      <c r="E140" s="285">
        <v>1128.9500000000003</v>
      </c>
      <c r="F140" s="285">
        <v>1357.7000000000003</v>
      </c>
      <c r="G140" s="285">
        <v>1355.95</v>
      </c>
      <c r="H140" s="285">
        <v>1392.8537307729071</v>
      </c>
      <c r="I140" s="285">
        <v>1413.9</v>
      </c>
      <c r="J140" s="285">
        <v>1435.9500000000003</v>
      </c>
      <c r="K140" s="285">
        <v>1319.3999999999999</v>
      </c>
      <c r="L140" s="285">
        <v>962.89999999999986</v>
      </c>
      <c r="M140" s="285">
        <v>980.6057131938469</v>
      </c>
      <c r="N140" s="285">
        <v>903.12410432788795</v>
      </c>
      <c r="O140" s="285">
        <v>1005.46957103277</v>
      </c>
      <c r="P140" s="285">
        <v>1339.2805961593588</v>
      </c>
      <c r="Q140" s="285">
        <v>1322.9913060093616</v>
      </c>
      <c r="R140" s="285">
        <v>1215.0090761440699</v>
      </c>
      <c r="S140" s="285">
        <v>805.18070984860253</v>
      </c>
      <c r="T140" s="285">
        <v>771.65251809204358</v>
      </c>
      <c r="U140" s="285">
        <v>720.61495762623349</v>
      </c>
      <c r="V140" s="285">
        <v>714.00454544325248</v>
      </c>
      <c r="W140" s="285">
        <v>709.37692290092855</v>
      </c>
      <c r="X140" s="285">
        <v>711.19640504095867</v>
      </c>
      <c r="Y140" s="285">
        <v>715.03702434605736</v>
      </c>
      <c r="Z140" s="285">
        <v>711.58807594605071</v>
      </c>
      <c r="AA140" s="285">
        <v>718.16301202417981</v>
      </c>
      <c r="AB140" s="285">
        <v>728.10784333624963</v>
      </c>
      <c r="AC140" s="285">
        <v>744.39393158111261</v>
      </c>
      <c r="AD140" s="285">
        <v>762.49474971313782</v>
      </c>
      <c r="AE140" s="285">
        <v>782.8763347499837</v>
      </c>
      <c r="AF140" s="285">
        <v>799.58841341574816</v>
      </c>
      <c r="AG140" s="285">
        <v>808.15243952814365</v>
      </c>
      <c r="AH140" s="285">
        <v>818.72429646766568</v>
      </c>
      <c r="AI140" s="285">
        <v>830.52132342274876</v>
      </c>
      <c r="AJ140" s="285">
        <v>826.86785690851229</v>
      </c>
      <c r="AK140" s="285">
        <v>822.07486297110006</v>
      </c>
      <c r="AL140" s="285">
        <v>814.3353517246187</v>
      </c>
      <c r="AM140" s="285">
        <v>811.01992844391486</v>
      </c>
      <c r="AN140" s="285">
        <v>806.53838925241689</v>
      </c>
      <c r="AO140" s="285">
        <v>795.51900508072777</v>
      </c>
      <c r="AP140" s="285">
        <v>784.45471424299069</v>
      </c>
      <c r="AQ140" s="285">
        <v>773.91218206992733</v>
      </c>
      <c r="AR140" s="285">
        <v>764.1656529678877</v>
      </c>
      <c r="AS140" s="285">
        <v>754.62504010563373</v>
      </c>
      <c r="AT140" s="285">
        <v>743.291703210489</v>
      </c>
      <c r="AU140" s="285">
        <v>726.99073818049078</v>
      </c>
      <c r="AV140" s="285">
        <v>711.36999785724436</v>
      </c>
      <c r="AW140" s="285">
        <v>693.50187340412583</v>
      </c>
      <c r="AX140" s="285">
        <v>682.16672556765047</v>
      </c>
      <c r="AY140" s="285">
        <v>683.32487832020354</v>
      </c>
      <c r="AZ140" s="285">
        <v>666.79063612458822</v>
      </c>
      <c r="BA140" s="286">
        <v>646.21878419969687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1525.6520492977909</v>
      </c>
      <c r="D142" s="287">
        <v>1269.7</v>
      </c>
      <c r="E142" s="287">
        <v>1128.9500000000003</v>
      </c>
      <c r="F142" s="287">
        <v>1357.7000000000003</v>
      </c>
      <c r="G142" s="287">
        <v>1355.95</v>
      </c>
      <c r="H142" s="287">
        <v>1392.8537307729071</v>
      </c>
      <c r="I142" s="287">
        <v>1413.9</v>
      </c>
      <c r="J142" s="287">
        <v>1435.9500000000003</v>
      </c>
      <c r="K142" s="287">
        <v>1319.3999999999999</v>
      </c>
      <c r="L142" s="287">
        <v>962.89999999999986</v>
      </c>
      <c r="M142" s="287">
        <v>980.6057131938469</v>
      </c>
      <c r="N142" s="287">
        <v>903.12410432788795</v>
      </c>
      <c r="O142" s="287">
        <v>1005.46957103277</v>
      </c>
      <c r="P142" s="287">
        <v>1339.2805961593588</v>
      </c>
      <c r="Q142" s="287">
        <v>1322.9913060093616</v>
      </c>
      <c r="R142" s="287">
        <v>1215.0090761440699</v>
      </c>
      <c r="S142" s="287">
        <v>805.18070984860253</v>
      </c>
      <c r="T142" s="287">
        <v>771.65251809204358</v>
      </c>
      <c r="U142" s="287">
        <v>720.61495762623349</v>
      </c>
      <c r="V142" s="287">
        <v>714.00454544325248</v>
      </c>
      <c r="W142" s="287">
        <v>709.37692290092855</v>
      </c>
      <c r="X142" s="287">
        <v>711.19640504095867</v>
      </c>
      <c r="Y142" s="287">
        <v>715.03702434605736</v>
      </c>
      <c r="Z142" s="287">
        <v>711.58807594605071</v>
      </c>
      <c r="AA142" s="287">
        <v>718.16301202417981</v>
      </c>
      <c r="AB142" s="287">
        <v>728.10784333624963</v>
      </c>
      <c r="AC142" s="287">
        <v>744.39393158111261</v>
      </c>
      <c r="AD142" s="287">
        <v>762.49474971313782</v>
      </c>
      <c r="AE142" s="287">
        <v>782.8763347499837</v>
      </c>
      <c r="AF142" s="287">
        <v>799.58841341574816</v>
      </c>
      <c r="AG142" s="287">
        <v>808.15243952814365</v>
      </c>
      <c r="AH142" s="287">
        <v>818.72429646766568</v>
      </c>
      <c r="AI142" s="287">
        <v>830.52132342274876</v>
      </c>
      <c r="AJ142" s="287">
        <v>826.86785690851229</v>
      </c>
      <c r="AK142" s="287">
        <v>822.07486297110006</v>
      </c>
      <c r="AL142" s="287">
        <v>814.3353517246187</v>
      </c>
      <c r="AM142" s="287">
        <v>811.01992844391486</v>
      </c>
      <c r="AN142" s="287">
        <v>806.53838925241689</v>
      </c>
      <c r="AO142" s="287">
        <v>795.51900508072777</v>
      </c>
      <c r="AP142" s="287">
        <v>784.45471424299069</v>
      </c>
      <c r="AQ142" s="287">
        <v>773.91218206992733</v>
      </c>
      <c r="AR142" s="287">
        <v>764.1656529678877</v>
      </c>
      <c r="AS142" s="287">
        <v>754.62504010563373</v>
      </c>
      <c r="AT142" s="287">
        <v>743.291703210489</v>
      </c>
      <c r="AU142" s="287">
        <v>726.99073818049078</v>
      </c>
      <c r="AV142" s="287">
        <v>711.36999785724436</v>
      </c>
      <c r="AW142" s="287">
        <v>693.50187340412583</v>
      </c>
      <c r="AX142" s="287">
        <v>682.16672556765047</v>
      </c>
      <c r="AY142" s="287">
        <v>683.32487832020354</v>
      </c>
      <c r="AZ142" s="287">
        <v>666.79063612458822</v>
      </c>
      <c r="BA142" s="288">
        <v>646.21878419969687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1525.6520492977909</v>
      </c>
      <c r="D144" s="289">
        <v>1269.7</v>
      </c>
      <c r="E144" s="289">
        <v>1128.9500000000003</v>
      </c>
      <c r="F144" s="289">
        <v>1357.7000000000003</v>
      </c>
      <c r="G144" s="289">
        <v>1355.95</v>
      </c>
      <c r="H144" s="289">
        <v>1392.8537307729071</v>
      </c>
      <c r="I144" s="289">
        <v>1413.9</v>
      </c>
      <c r="J144" s="289">
        <v>1435.9500000000003</v>
      </c>
      <c r="K144" s="289">
        <v>1319.3999999999999</v>
      </c>
      <c r="L144" s="289">
        <v>962.89999999999986</v>
      </c>
      <c r="M144" s="289">
        <v>980.6057131938469</v>
      </c>
      <c r="N144" s="289">
        <v>903.12410432788795</v>
      </c>
      <c r="O144" s="289">
        <v>1005.46957103277</v>
      </c>
      <c r="P144" s="289">
        <v>1339.2805961593588</v>
      </c>
      <c r="Q144" s="289">
        <v>1322.9913060093616</v>
      </c>
      <c r="R144" s="289">
        <v>1215.0090761440699</v>
      </c>
      <c r="S144" s="289">
        <v>805.18070984860253</v>
      </c>
      <c r="T144" s="289">
        <v>771.65251809204358</v>
      </c>
      <c r="U144" s="289">
        <v>720.61495762623349</v>
      </c>
      <c r="V144" s="289">
        <v>714.00454544325248</v>
      </c>
      <c r="W144" s="289">
        <v>709.37692290092855</v>
      </c>
      <c r="X144" s="289">
        <v>711.19640504095867</v>
      </c>
      <c r="Y144" s="289">
        <v>715.03702434605736</v>
      </c>
      <c r="Z144" s="289">
        <v>711.58807594605071</v>
      </c>
      <c r="AA144" s="289">
        <v>718.16301202417981</v>
      </c>
      <c r="AB144" s="289">
        <v>728.10784333624963</v>
      </c>
      <c r="AC144" s="289">
        <v>744.39393158111261</v>
      </c>
      <c r="AD144" s="289">
        <v>762.49474971313782</v>
      </c>
      <c r="AE144" s="289">
        <v>782.8763347499837</v>
      </c>
      <c r="AF144" s="289">
        <v>799.58841341574816</v>
      </c>
      <c r="AG144" s="289">
        <v>808.15243952814365</v>
      </c>
      <c r="AH144" s="289">
        <v>818.72429646766568</v>
      </c>
      <c r="AI144" s="289">
        <v>830.52132342274876</v>
      </c>
      <c r="AJ144" s="289">
        <v>826.86785690851229</v>
      </c>
      <c r="AK144" s="289">
        <v>822.07486297110006</v>
      </c>
      <c r="AL144" s="289">
        <v>814.3353517246187</v>
      </c>
      <c r="AM144" s="289">
        <v>811.01992844391486</v>
      </c>
      <c r="AN144" s="289">
        <v>806.53838925241689</v>
      </c>
      <c r="AO144" s="289">
        <v>795.51900508072777</v>
      </c>
      <c r="AP144" s="289">
        <v>784.45471424299069</v>
      </c>
      <c r="AQ144" s="289">
        <v>773.91218206992733</v>
      </c>
      <c r="AR144" s="289">
        <v>764.1656529678877</v>
      </c>
      <c r="AS144" s="289">
        <v>754.62504010563373</v>
      </c>
      <c r="AT144" s="289">
        <v>743.291703210489</v>
      </c>
      <c r="AU144" s="289">
        <v>726.99073818049078</v>
      </c>
      <c r="AV144" s="289">
        <v>711.36999785724436</v>
      </c>
      <c r="AW144" s="289">
        <v>693.50187340412583</v>
      </c>
      <c r="AX144" s="289">
        <v>682.16672556765047</v>
      </c>
      <c r="AY144" s="289">
        <v>683.32487832020354</v>
      </c>
      <c r="AZ144" s="289">
        <v>666.79063612458822</v>
      </c>
      <c r="BA144" s="290">
        <v>646.21878419969687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2852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359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15080.037259959874</v>
      </c>
      <c r="D178" s="283">
        <v>14136.599880000003</v>
      </c>
      <c r="E178" s="283">
        <v>14309.499799999998</v>
      </c>
      <c r="F178" s="283">
        <v>14999.499930000004</v>
      </c>
      <c r="G178" s="283">
        <v>15543.849949999998</v>
      </c>
      <c r="H178" s="283">
        <v>15166.141205694086</v>
      </c>
      <c r="I178" s="283">
        <v>15553.099859999997</v>
      </c>
      <c r="J178" s="283">
        <v>15906.999989999998</v>
      </c>
      <c r="K178" s="283">
        <v>14731.249909999997</v>
      </c>
      <c r="L178" s="283">
        <v>10129.799820000004</v>
      </c>
      <c r="M178" s="283">
        <v>13260.079296837672</v>
      </c>
      <c r="N178" s="283">
        <v>12941.888793350532</v>
      </c>
      <c r="O178" s="283">
        <v>12801.327983185249</v>
      </c>
      <c r="P178" s="283">
        <v>13115.052068405466</v>
      </c>
      <c r="Q178" s="283">
        <v>13408.904175026268</v>
      </c>
      <c r="R178" s="283">
        <v>13292.34737747205</v>
      </c>
      <c r="S178" s="283">
        <v>12948.783379349481</v>
      </c>
      <c r="T178" s="283">
        <v>13148.363627873519</v>
      </c>
      <c r="U178" s="283">
        <v>12353.208511533499</v>
      </c>
      <c r="V178" s="283">
        <v>12219.070740487779</v>
      </c>
      <c r="W178" s="283">
        <v>12051.983372880801</v>
      </c>
      <c r="X178" s="283">
        <v>12047.513798725538</v>
      </c>
      <c r="Y178" s="283">
        <v>11961.153170418396</v>
      </c>
      <c r="Z178" s="283">
        <v>11832.260325896892</v>
      </c>
      <c r="AA178" s="283">
        <v>11791.947992980648</v>
      </c>
      <c r="AB178" s="283">
        <v>11824.503518255675</v>
      </c>
      <c r="AC178" s="283">
        <v>11923.968160618602</v>
      </c>
      <c r="AD178" s="283">
        <v>12031.383905073542</v>
      </c>
      <c r="AE178" s="283">
        <v>12135.975846326402</v>
      </c>
      <c r="AF178" s="283">
        <v>12165.932000008062</v>
      </c>
      <c r="AG178" s="283">
        <v>12129.324688625187</v>
      </c>
      <c r="AH178" s="283">
        <v>12135.10294168662</v>
      </c>
      <c r="AI178" s="283">
        <v>12061.73243145489</v>
      </c>
      <c r="AJ178" s="283">
        <v>11916.889901274966</v>
      </c>
      <c r="AK178" s="283">
        <v>11746.768064035894</v>
      </c>
      <c r="AL178" s="283">
        <v>11605.698001025052</v>
      </c>
      <c r="AM178" s="283">
        <v>11555.751860456172</v>
      </c>
      <c r="AN178" s="283">
        <v>11472.630037544555</v>
      </c>
      <c r="AO178" s="283">
        <v>11323.499483328345</v>
      </c>
      <c r="AP178" s="283">
        <v>11192.693964240283</v>
      </c>
      <c r="AQ178" s="283">
        <v>11055.974294779535</v>
      </c>
      <c r="AR178" s="283">
        <v>10964.993153679527</v>
      </c>
      <c r="AS178" s="283">
        <v>10841.324604870853</v>
      </c>
      <c r="AT178" s="283">
        <v>10674.278321302583</v>
      </c>
      <c r="AU178" s="283">
        <v>10401.116483404192</v>
      </c>
      <c r="AV178" s="283">
        <v>10224.449955624597</v>
      </c>
      <c r="AW178" s="283">
        <v>9981.8886566492347</v>
      </c>
      <c r="AX178" s="283">
        <v>9474.4516692761463</v>
      </c>
      <c r="AY178" s="283">
        <v>9201.9106940503279</v>
      </c>
      <c r="AZ178" s="283">
        <v>8419.6645002664009</v>
      </c>
      <c r="BA178" s="284">
        <v>7829.8230810153109</v>
      </c>
    </row>
    <row r="179" spans="1:53" x14ac:dyDescent="0.25">
      <c r="A179" s="253" t="s">
        <v>2629</v>
      </c>
      <c r="B179" s="254" t="s">
        <v>2630</v>
      </c>
      <c r="C179" s="255">
        <v>0</v>
      </c>
      <c r="D179" s="285">
        <v>0</v>
      </c>
      <c r="E179" s="285">
        <v>0</v>
      </c>
      <c r="F179" s="285">
        <v>0</v>
      </c>
      <c r="G179" s="285">
        <v>0</v>
      </c>
      <c r="H179" s="285">
        <v>0</v>
      </c>
      <c r="I179" s="285">
        <v>0</v>
      </c>
      <c r="J179" s="285">
        <v>0</v>
      </c>
      <c r="K179" s="285">
        <v>0</v>
      </c>
      <c r="L179" s="285">
        <v>0</v>
      </c>
      <c r="M179" s="285">
        <v>0</v>
      </c>
      <c r="N179" s="285">
        <v>0</v>
      </c>
      <c r="O179" s="285">
        <v>0</v>
      </c>
      <c r="P179" s="285">
        <v>0</v>
      </c>
      <c r="Q179" s="285">
        <v>0</v>
      </c>
      <c r="R179" s="285">
        <v>0</v>
      </c>
      <c r="S179" s="285">
        <v>0</v>
      </c>
      <c r="T179" s="285">
        <v>0</v>
      </c>
      <c r="U179" s="285">
        <v>0</v>
      </c>
      <c r="V179" s="285">
        <v>0</v>
      </c>
      <c r="W179" s="285">
        <v>0</v>
      </c>
      <c r="X179" s="285">
        <v>0</v>
      </c>
      <c r="Y179" s="285">
        <v>0</v>
      </c>
      <c r="Z179" s="285">
        <v>0</v>
      </c>
      <c r="AA179" s="285">
        <v>0</v>
      </c>
      <c r="AB179" s="285">
        <v>0</v>
      </c>
      <c r="AC179" s="285">
        <v>0</v>
      </c>
      <c r="AD179" s="285">
        <v>0</v>
      </c>
      <c r="AE179" s="285">
        <v>0</v>
      </c>
      <c r="AF179" s="285">
        <v>0</v>
      </c>
      <c r="AG179" s="285">
        <v>0</v>
      </c>
      <c r="AH179" s="285">
        <v>0</v>
      </c>
      <c r="AI179" s="285">
        <v>0</v>
      </c>
      <c r="AJ179" s="285">
        <v>0</v>
      </c>
      <c r="AK179" s="285">
        <v>0</v>
      </c>
      <c r="AL179" s="285">
        <v>0</v>
      </c>
      <c r="AM179" s="285">
        <v>0</v>
      </c>
      <c r="AN179" s="285">
        <v>0</v>
      </c>
      <c r="AO179" s="285">
        <v>0</v>
      </c>
      <c r="AP179" s="285">
        <v>0</v>
      </c>
      <c r="AQ179" s="285">
        <v>0</v>
      </c>
      <c r="AR179" s="285">
        <v>0</v>
      </c>
      <c r="AS179" s="285">
        <v>0</v>
      </c>
      <c r="AT179" s="285">
        <v>0</v>
      </c>
      <c r="AU179" s="285">
        <v>0</v>
      </c>
      <c r="AV179" s="285">
        <v>0</v>
      </c>
      <c r="AW179" s="285">
        <v>0</v>
      </c>
      <c r="AX179" s="285">
        <v>0</v>
      </c>
      <c r="AY179" s="285">
        <v>0</v>
      </c>
      <c r="AZ179" s="285">
        <v>0</v>
      </c>
      <c r="BA179" s="286">
        <v>0</v>
      </c>
    </row>
    <row r="180" spans="1:53" x14ac:dyDescent="0.25">
      <c r="A180" s="256" t="s">
        <v>2631</v>
      </c>
      <c r="B180" s="257" t="s">
        <v>2632</v>
      </c>
      <c r="C180" s="258">
        <v>0</v>
      </c>
      <c r="D180" s="287">
        <v>0</v>
      </c>
      <c r="E180" s="287">
        <v>0</v>
      </c>
      <c r="F180" s="287">
        <v>0</v>
      </c>
      <c r="G180" s="287">
        <v>0</v>
      </c>
      <c r="H180" s="287">
        <v>0</v>
      </c>
      <c r="I180" s="287">
        <v>0</v>
      </c>
      <c r="J180" s="287">
        <v>0</v>
      </c>
      <c r="K180" s="287">
        <v>0</v>
      </c>
      <c r="L180" s="287">
        <v>0</v>
      </c>
      <c r="M180" s="287">
        <v>0</v>
      </c>
      <c r="N180" s="287">
        <v>0</v>
      </c>
      <c r="O180" s="287">
        <v>0</v>
      </c>
      <c r="P180" s="287">
        <v>0</v>
      </c>
      <c r="Q180" s="287">
        <v>0</v>
      </c>
      <c r="R180" s="287">
        <v>0</v>
      </c>
      <c r="S180" s="287">
        <v>0</v>
      </c>
      <c r="T180" s="287">
        <v>0</v>
      </c>
      <c r="U180" s="287">
        <v>0</v>
      </c>
      <c r="V180" s="287">
        <v>0</v>
      </c>
      <c r="W180" s="287">
        <v>0</v>
      </c>
      <c r="X180" s="287">
        <v>0</v>
      </c>
      <c r="Y180" s="287">
        <v>0</v>
      </c>
      <c r="Z180" s="287">
        <v>0</v>
      </c>
      <c r="AA180" s="287">
        <v>0</v>
      </c>
      <c r="AB180" s="287">
        <v>0</v>
      </c>
      <c r="AC180" s="287">
        <v>0</v>
      </c>
      <c r="AD180" s="287">
        <v>0</v>
      </c>
      <c r="AE180" s="287">
        <v>0</v>
      </c>
      <c r="AF180" s="287">
        <v>0</v>
      </c>
      <c r="AG180" s="287">
        <v>0</v>
      </c>
      <c r="AH180" s="287">
        <v>0</v>
      </c>
      <c r="AI180" s="287">
        <v>0</v>
      </c>
      <c r="AJ180" s="287">
        <v>0</v>
      </c>
      <c r="AK180" s="287">
        <v>0</v>
      </c>
      <c r="AL180" s="287">
        <v>0</v>
      </c>
      <c r="AM180" s="287">
        <v>0</v>
      </c>
      <c r="AN180" s="287">
        <v>0</v>
      </c>
      <c r="AO180" s="287">
        <v>0</v>
      </c>
      <c r="AP180" s="287">
        <v>0</v>
      </c>
      <c r="AQ180" s="287">
        <v>0</v>
      </c>
      <c r="AR180" s="287">
        <v>0</v>
      </c>
      <c r="AS180" s="287">
        <v>0</v>
      </c>
      <c r="AT180" s="287">
        <v>0</v>
      </c>
      <c r="AU180" s="287">
        <v>0</v>
      </c>
      <c r="AV180" s="287">
        <v>0</v>
      </c>
      <c r="AW180" s="287">
        <v>0</v>
      </c>
      <c r="AX180" s="287">
        <v>0</v>
      </c>
      <c r="AY180" s="287">
        <v>0</v>
      </c>
      <c r="AZ180" s="287">
        <v>0</v>
      </c>
      <c r="BA180" s="288">
        <v>0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0</v>
      </c>
      <c r="D187" s="289">
        <v>0</v>
      </c>
      <c r="E187" s="289">
        <v>0</v>
      </c>
      <c r="F187" s="289">
        <v>0</v>
      </c>
      <c r="G187" s="289">
        <v>0</v>
      </c>
      <c r="H187" s="289">
        <v>0</v>
      </c>
      <c r="I187" s="289">
        <v>0</v>
      </c>
      <c r="J187" s="289">
        <v>0</v>
      </c>
      <c r="K187" s="289">
        <v>0</v>
      </c>
      <c r="L187" s="289">
        <v>0</v>
      </c>
      <c r="M187" s="289">
        <v>0</v>
      </c>
      <c r="N187" s="289">
        <v>0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90">
        <v>0</v>
      </c>
    </row>
    <row r="188" spans="1:53" x14ac:dyDescent="0.25">
      <c r="A188" s="262" t="s">
        <v>2646</v>
      </c>
      <c r="B188" s="263" t="s">
        <v>2647</v>
      </c>
      <c r="C188" s="264">
        <v>0</v>
      </c>
      <c r="D188" s="291">
        <v>0</v>
      </c>
      <c r="E188" s="291">
        <v>0</v>
      </c>
      <c r="F188" s="291">
        <v>0</v>
      </c>
      <c r="G188" s="291">
        <v>0</v>
      </c>
      <c r="H188" s="291">
        <v>0</v>
      </c>
      <c r="I188" s="291">
        <v>0</v>
      </c>
      <c r="J188" s="291">
        <v>0</v>
      </c>
      <c r="K188" s="291">
        <v>0</v>
      </c>
      <c r="L188" s="291">
        <v>0</v>
      </c>
      <c r="M188" s="291">
        <v>0</v>
      </c>
      <c r="N188" s="291">
        <v>0</v>
      </c>
      <c r="O188" s="291">
        <v>0</v>
      </c>
      <c r="P188" s="291">
        <v>0</v>
      </c>
      <c r="Q188" s="291">
        <v>0</v>
      </c>
      <c r="R188" s="291">
        <v>0</v>
      </c>
      <c r="S188" s="291">
        <v>0</v>
      </c>
      <c r="T188" s="291">
        <v>0</v>
      </c>
      <c r="U188" s="291">
        <v>0</v>
      </c>
      <c r="V188" s="291">
        <v>0</v>
      </c>
      <c r="W188" s="291">
        <v>0</v>
      </c>
      <c r="X188" s="291">
        <v>0</v>
      </c>
      <c r="Y188" s="291">
        <v>0</v>
      </c>
      <c r="Z188" s="291">
        <v>0</v>
      </c>
      <c r="AA188" s="291">
        <v>0</v>
      </c>
      <c r="AB188" s="291">
        <v>0</v>
      </c>
      <c r="AC188" s="291">
        <v>0</v>
      </c>
      <c r="AD188" s="291">
        <v>0</v>
      </c>
      <c r="AE188" s="291">
        <v>0</v>
      </c>
      <c r="AF188" s="291">
        <v>0</v>
      </c>
      <c r="AG188" s="291">
        <v>0</v>
      </c>
      <c r="AH188" s="291">
        <v>0</v>
      </c>
      <c r="AI188" s="291">
        <v>0</v>
      </c>
      <c r="AJ188" s="291">
        <v>0</v>
      </c>
      <c r="AK188" s="291">
        <v>0</v>
      </c>
      <c r="AL188" s="291">
        <v>0</v>
      </c>
      <c r="AM188" s="291">
        <v>0</v>
      </c>
      <c r="AN188" s="291">
        <v>0</v>
      </c>
      <c r="AO188" s="291">
        <v>0</v>
      </c>
      <c r="AP188" s="291">
        <v>0</v>
      </c>
      <c r="AQ188" s="291">
        <v>0</v>
      </c>
      <c r="AR188" s="291">
        <v>0</v>
      </c>
      <c r="AS188" s="291">
        <v>0</v>
      </c>
      <c r="AT188" s="291">
        <v>0</v>
      </c>
      <c r="AU188" s="291">
        <v>0</v>
      </c>
      <c r="AV188" s="291">
        <v>0</v>
      </c>
      <c r="AW188" s="291">
        <v>0</v>
      </c>
      <c r="AX188" s="291">
        <v>0</v>
      </c>
      <c r="AY188" s="291">
        <v>0</v>
      </c>
      <c r="AZ188" s="291">
        <v>0</v>
      </c>
      <c r="BA188" s="292">
        <v>0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15080.037259959874</v>
      </c>
      <c r="D228" s="285">
        <v>14136.599880000003</v>
      </c>
      <c r="E228" s="285">
        <v>14309.499799999998</v>
      </c>
      <c r="F228" s="285">
        <v>14999.499930000004</v>
      </c>
      <c r="G228" s="285">
        <v>15543.849949999998</v>
      </c>
      <c r="H228" s="285">
        <v>15166.141205694086</v>
      </c>
      <c r="I228" s="285">
        <v>15553.099859999997</v>
      </c>
      <c r="J228" s="285">
        <v>15906.999989999998</v>
      </c>
      <c r="K228" s="285">
        <v>14731.249909999997</v>
      </c>
      <c r="L228" s="285">
        <v>10129.799820000004</v>
      </c>
      <c r="M228" s="285">
        <v>13260.079296837672</v>
      </c>
      <c r="N228" s="285">
        <v>12941.888793350532</v>
      </c>
      <c r="O228" s="285">
        <v>12801.327983185249</v>
      </c>
      <c r="P228" s="285">
        <v>13115.052068405466</v>
      </c>
      <c r="Q228" s="285">
        <v>13408.904175026268</v>
      </c>
      <c r="R228" s="285">
        <v>13292.34737747205</v>
      </c>
      <c r="S228" s="285">
        <v>12948.783379349481</v>
      </c>
      <c r="T228" s="285">
        <v>13148.363627873519</v>
      </c>
      <c r="U228" s="285">
        <v>12353.208511533499</v>
      </c>
      <c r="V228" s="285">
        <v>12219.070740487779</v>
      </c>
      <c r="W228" s="285">
        <v>12051.983372880801</v>
      </c>
      <c r="X228" s="285">
        <v>12047.513798725538</v>
      </c>
      <c r="Y228" s="285">
        <v>11961.153170418396</v>
      </c>
      <c r="Z228" s="285">
        <v>11832.260325896892</v>
      </c>
      <c r="AA228" s="285">
        <v>11791.947992980648</v>
      </c>
      <c r="AB228" s="285">
        <v>11824.503518255675</v>
      </c>
      <c r="AC228" s="285">
        <v>11923.968160618602</v>
      </c>
      <c r="AD228" s="285">
        <v>12031.383905073542</v>
      </c>
      <c r="AE228" s="285">
        <v>12135.975846326402</v>
      </c>
      <c r="AF228" s="285">
        <v>12165.932000008062</v>
      </c>
      <c r="AG228" s="285">
        <v>12129.324688625187</v>
      </c>
      <c r="AH228" s="285">
        <v>12135.10294168662</v>
      </c>
      <c r="AI228" s="285">
        <v>12061.73243145489</v>
      </c>
      <c r="AJ228" s="285">
        <v>11916.889901274966</v>
      </c>
      <c r="AK228" s="285">
        <v>11746.768064035894</v>
      </c>
      <c r="AL228" s="285">
        <v>11605.698001025052</v>
      </c>
      <c r="AM228" s="285">
        <v>11555.751860456172</v>
      </c>
      <c r="AN228" s="285">
        <v>11472.630037544555</v>
      </c>
      <c r="AO228" s="285">
        <v>11323.499483328345</v>
      </c>
      <c r="AP228" s="285">
        <v>11192.693964240283</v>
      </c>
      <c r="AQ228" s="285">
        <v>11055.974294779535</v>
      </c>
      <c r="AR228" s="285">
        <v>10964.993153679527</v>
      </c>
      <c r="AS228" s="285">
        <v>10841.324604870853</v>
      </c>
      <c r="AT228" s="285">
        <v>10674.278321302583</v>
      </c>
      <c r="AU228" s="285">
        <v>10401.116483404192</v>
      </c>
      <c r="AV228" s="285">
        <v>10224.449955624597</v>
      </c>
      <c r="AW228" s="285">
        <v>9981.8886566492347</v>
      </c>
      <c r="AX228" s="285">
        <v>9474.4516692761463</v>
      </c>
      <c r="AY228" s="285">
        <v>9201.9106940503279</v>
      </c>
      <c r="AZ228" s="285">
        <v>8419.6645002664009</v>
      </c>
      <c r="BA228" s="286">
        <v>7829.8230810153109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15080.037259959874</v>
      </c>
      <c r="D230" s="287">
        <v>14136.599880000003</v>
      </c>
      <c r="E230" s="287">
        <v>14309.499799999998</v>
      </c>
      <c r="F230" s="287">
        <v>14999.499930000004</v>
      </c>
      <c r="G230" s="287">
        <v>15543.849949999998</v>
      </c>
      <c r="H230" s="287">
        <v>15166.141205694086</v>
      </c>
      <c r="I230" s="287">
        <v>15553.099859999997</v>
      </c>
      <c r="J230" s="287">
        <v>15906.999989999998</v>
      </c>
      <c r="K230" s="287">
        <v>14731.249909999997</v>
      </c>
      <c r="L230" s="287">
        <v>10129.799820000004</v>
      </c>
      <c r="M230" s="287">
        <v>13260.079296837672</v>
      </c>
      <c r="N230" s="287">
        <v>12941.888793350532</v>
      </c>
      <c r="O230" s="287">
        <v>12801.327983185249</v>
      </c>
      <c r="P230" s="287">
        <v>13115.052068405466</v>
      </c>
      <c r="Q230" s="287">
        <v>13408.904175026268</v>
      </c>
      <c r="R230" s="287">
        <v>13292.34737747205</v>
      </c>
      <c r="S230" s="287">
        <v>12948.783379349481</v>
      </c>
      <c r="T230" s="287">
        <v>13148.363627873519</v>
      </c>
      <c r="U230" s="287">
        <v>12353.208511533499</v>
      </c>
      <c r="V230" s="287">
        <v>12219.070740487779</v>
      </c>
      <c r="W230" s="287">
        <v>12051.983372880801</v>
      </c>
      <c r="X230" s="287">
        <v>12047.513798725538</v>
      </c>
      <c r="Y230" s="287">
        <v>11961.153170418396</v>
      </c>
      <c r="Z230" s="287">
        <v>11832.260325896892</v>
      </c>
      <c r="AA230" s="287">
        <v>11791.947992980648</v>
      </c>
      <c r="AB230" s="287">
        <v>11824.503518255675</v>
      </c>
      <c r="AC230" s="287">
        <v>11923.968160618602</v>
      </c>
      <c r="AD230" s="287">
        <v>12031.383905073542</v>
      </c>
      <c r="AE230" s="287">
        <v>12135.975846326402</v>
      </c>
      <c r="AF230" s="287">
        <v>12165.932000008062</v>
      </c>
      <c r="AG230" s="287">
        <v>12129.324688625187</v>
      </c>
      <c r="AH230" s="287">
        <v>12135.10294168662</v>
      </c>
      <c r="AI230" s="287">
        <v>12061.73243145489</v>
      </c>
      <c r="AJ230" s="287">
        <v>11916.889901274966</v>
      </c>
      <c r="AK230" s="287">
        <v>11746.768064035894</v>
      </c>
      <c r="AL230" s="287">
        <v>11605.698001025052</v>
      </c>
      <c r="AM230" s="287">
        <v>11555.751860456172</v>
      </c>
      <c r="AN230" s="287">
        <v>11472.630037544555</v>
      </c>
      <c r="AO230" s="287">
        <v>11323.499483328345</v>
      </c>
      <c r="AP230" s="287">
        <v>11192.693964240283</v>
      </c>
      <c r="AQ230" s="287">
        <v>11055.974294779535</v>
      </c>
      <c r="AR230" s="287">
        <v>10964.993153679527</v>
      </c>
      <c r="AS230" s="287">
        <v>10841.324604870853</v>
      </c>
      <c r="AT230" s="287">
        <v>10674.278321302583</v>
      </c>
      <c r="AU230" s="287">
        <v>10401.116483404192</v>
      </c>
      <c r="AV230" s="287">
        <v>10224.449955624597</v>
      </c>
      <c r="AW230" s="287">
        <v>9981.8886566492347</v>
      </c>
      <c r="AX230" s="287">
        <v>9474.4516692761463</v>
      </c>
      <c r="AY230" s="287">
        <v>9201.9106940503279</v>
      </c>
      <c r="AZ230" s="287">
        <v>8419.6645002664009</v>
      </c>
      <c r="BA230" s="288">
        <v>7829.8230810153109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14407.80548390179</v>
      </c>
      <c r="D232" s="289">
        <v>13464.599980000001</v>
      </c>
      <c r="E232" s="289">
        <v>13601.999960000001</v>
      </c>
      <c r="F232" s="289">
        <v>14011.449990000001</v>
      </c>
      <c r="G232" s="289">
        <v>14488.399989999998</v>
      </c>
      <c r="H232" s="289">
        <v>14159.811789433455</v>
      </c>
      <c r="I232" s="289">
        <v>14558.449969999998</v>
      </c>
      <c r="J232" s="289">
        <v>14888.849989999999</v>
      </c>
      <c r="K232" s="289">
        <v>13877.499959999999</v>
      </c>
      <c r="L232" s="289">
        <v>9413.7499400000015</v>
      </c>
      <c r="M232" s="289">
        <v>12263.35148562147</v>
      </c>
      <c r="N232" s="289">
        <v>11826.526225279449</v>
      </c>
      <c r="O232" s="289">
        <v>11685.941530524506</v>
      </c>
      <c r="P232" s="289">
        <v>11979.148753224417</v>
      </c>
      <c r="Q232" s="289">
        <v>12220.263685869873</v>
      </c>
      <c r="R232" s="289">
        <v>11840.331518104515</v>
      </c>
      <c r="S232" s="289">
        <v>11477.175256810726</v>
      </c>
      <c r="T232" s="289">
        <v>11642.984493304784</v>
      </c>
      <c r="U232" s="289">
        <v>10924.632029399283</v>
      </c>
      <c r="V232" s="289">
        <v>10804.619788617625</v>
      </c>
      <c r="W232" s="289">
        <v>10658.712016730926</v>
      </c>
      <c r="X232" s="289">
        <v>10654.076966699809</v>
      </c>
      <c r="Y232" s="289">
        <v>10582.493822372757</v>
      </c>
      <c r="Z232" s="289">
        <v>10472.048786688159</v>
      </c>
      <c r="AA232" s="289">
        <v>10450.226011902316</v>
      </c>
      <c r="AB232" s="289">
        <v>10479.101080630749</v>
      </c>
      <c r="AC232" s="289">
        <v>10569.586442996282</v>
      </c>
      <c r="AD232" s="289">
        <v>10666.774255541632</v>
      </c>
      <c r="AE232" s="289">
        <v>10761.872506615007</v>
      </c>
      <c r="AF232" s="289">
        <v>10791.904673500707</v>
      </c>
      <c r="AG232" s="289">
        <v>10761.326260729062</v>
      </c>
      <c r="AH232" s="289">
        <v>10766.70138499518</v>
      </c>
      <c r="AI232" s="289">
        <v>10704.571896123774</v>
      </c>
      <c r="AJ232" s="289">
        <v>10575.114747213647</v>
      </c>
      <c r="AK232" s="289">
        <v>10424.989075108719</v>
      </c>
      <c r="AL232" s="289">
        <v>10299.883314105717</v>
      </c>
      <c r="AM232" s="289">
        <v>10256.345291422931</v>
      </c>
      <c r="AN232" s="289">
        <v>10183.726078539372</v>
      </c>
      <c r="AO232" s="289">
        <v>10051.869703822573</v>
      </c>
      <c r="AP232" s="289">
        <v>9936.6499738828625</v>
      </c>
      <c r="AQ232" s="289">
        <v>9816.8074342982291</v>
      </c>
      <c r="AR232" s="289">
        <v>9738.0209549259143</v>
      </c>
      <c r="AS232" s="289">
        <v>9633.6680181391603</v>
      </c>
      <c r="AT232" s="289">
        <v>9488.2122871934753</v>
      </c>
      <c r="AU232" s="289">
        <v>9252.7087538161049</v>
      </c>
      <c r="AV232" s="289">
        <v>9096.0950008643467</v>
      </c>
      <c r="AW232" s="289">
        <v>8881.1815410265572</v>
      </c>
      <c r="AX232" s="289">
        <v>8424.3036707583597</v>
      </c>
      <c r="AY232" s="289">
        <v>8186.74735352473</v>
      </c>
      <c r="AZ232" s="289">
        <v>7494.7945556228942</v>
      </c>
      <c r="BA232" s="290">
        <v>6966.2824696472262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672.23177605808723</v>
      </c>
      <c r="D234" s="289">
        <v>671.99990000000003</v>
      </c>
      <c r="E234" s="289">
        <v>707.49984000000006</v>
      </c>
      <c r="F234" s="289">
        <v>988.04993999999999</v>
      </c>
      <c r="G234" s="289">
        <v>1055.4499599999999</v>
      </c>
      <c r="H234" s="289">
        <v>1006.3294162606286</v>
      </c>
      <c r="I234" s="289">
        <v>994.64988999999991</v>
      </c>
      <c r="J234" s="289">
        <v>1018.1500000000001</v>
      </c>
      <c r="K234" s="289">
        <v>853.7499499999999</v>
      </c>
      <c r="L234" s="289">
        <v>716.04988000000003</v>
      </c>
      <c r="M234" s="289">
        <v>996.72781121620437</v>
      </c>
      <c r="N234" s="289">
        <v>1115.3625680710804</v>
      </c>
      <c r="O234" s="289">
        <v>1115.386452660744</v>
      </c>
      <c r="P234" s="289">
        <v>1135.9033151810452</v>
      </c>
      <c r="Q234" s="289">
        <v>1188.6404891563955</v>
      </c>
      <c r="R234" s="289">
        <v>1452.0158593675351</v>
      </c>
      <c r="S234" s="289">
        <v>1471.6081225387554</v>
      </c>
      <c r="T234" s="289">
        <v>1505.379134568735</v>
      </c>
      <c r="U234" s="289">
        <v>1428.5764821342148</v>
      </c>
      <c r="V234" s="289">
        <v>1414.4509518701534</v>
      </c>
      <c r="W234" s="289">
        <v>1393.2713561498756</v>
      </c>
      <c r="X234" s="289">
        <v>1393.4368320257292</v>
      </c>
      <c r="Y234" s="289">
        <v>1378.6593480456386</v>
      </c>
      <c r="Z234" s="289">
        <v>1360.2115392087337</v>
      </c>
      <c r="AA234" s="289">
        <v>1341.721981078332</v>
      </c>
      <c r="AB234" s="289">
        <v>1345.4024376249272</v>
      </c>
      <c r="AC234" s="289">
        <v>1354.3817176223213</v>
      </c>
      <c r="AD234" s="289">
        <v>1364.6096495319164</v>
      </c>
      <c r="AE234" s="289">
        <v>1374.1033397113988</v>
      </c>
      <c r="AF234" s="289">
        <v>1374.0273265073538</v>
      </c>
      <c r="AG234" s="289">
        <v>1367.998427896124</v>
      </c>
      <c r="AH234" s="289">
        <v>1368.4015566914406</v>
      </c>
      <c r="AI234" s="289">
        <v>1357.1605353311127</v>
      </c>
      <c r="AJ234" s="289">
        <v>1341.7751540613187</v>
      </c>
      <c r="AK234" s="289">
        <v>1321.7789889271776</v>
      </c>
      <c r="AL234" s="289">
        <v>1305.8146869193374</v>
      </c>
      <c r="AM234" s="289">
        <v>1299.4065690332411</v>
      </c>
      <c r="AN234" s="289">
        <v>1288.9039590051859</v>
      </c>
      <c r="AO234" s="289">
        <v>1271.6297795057742</v>
      </c>
      <c r="AP234" s="289">
        <v>1256.0439903574202</v>
      </c>
      <c r="AQ234" s="289">
        <v>1239.166860481306</v>
      </c>
      <c r="AR234" s="289">
        <v>1226.9721987536082</v>
      </c>
      <c r="AS234" s="289">
        <v>1207.6565867316933</v>
      </c>
      <c r="AT234" s="289">
        <v>1186.0660341091068</v>
      </c>
      <c r="AU234" s="289">
        <v>1148.40772958809</v>
      </c>
      <c r="AV234" s="289">
        <v>1128.3549547602495</v>
      </c>
      <c r="AW234" s="289">
        <v>1100.7071156226762</v>
      </c>
      <c r="AX234" s="289">
        <v>1050.1479985177859</v>
      </c>
      <c r="AY234" s="289">
        <v>1015.1633405255972</v>
      </c>
      <c r="AZ234" s="289">
        <v>924.86994464350744</v>
      </c>
      <c r="BA234" s="290">
        <v>863.54061136808571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5F42-6950-4372-B8E0-37EC794182E2}">
  <dimension ref="A1:AF11"/>
  <sheetViews>
    <sheetView workbookViewId="0">
      <selection activeCell="C2" sqref="C2"/>
    </sheetView>
  </sheetViews>
  <sheetFormatPr defaultColWidth="15.7265625" defaultRowHeight="13" x14ac:dyDescent="0.3"/>
  <cols>
    <col min="1" max="16384" width="15.7265625" style="363"/>
  </cols>
  <sheetData>
    <row r="1" spans="1:32" s="273" customFormat="1" ht="10.5" x14ac:dyDescent="0.25">
      <c r="A1" s="245" t="s">
        <v>2847</v>
      </c>
      <c r="B1" s="360" t="s">
        <v>2626</v>
      </c>
      <c r="C1" s="359">
        <v>2021</v>
      </c>
      <c r="D1" s="359">
        <v>2022</v>
      </c>
      <c r="E1" s="359">
        <v>2023</v>
      </c>
      <c r="F1" s="359">
        <v>2024</v>
      </c>
      <c r="G1" s="359">
        <v>2025</v>
      </c>
      <c r="H1" s="359">
        <v>2026</v>
      </c>
      <c r="I1" s="359">
        <v>2027</v>
      </c>
      <c r="J1" s="359">
        <v>2028</v>
      </c>
      <c r="K1" s="359">
        <v>2029</v>
      </c>
      <c r="L1" s="359">
        <v>2030</v>
      </c>
      <c r="M1" s="359">
        <v>2031</v>
      </c>
      <c r="N1" s="359">
        <v>2032</v>
      </c>
      <c r="O1" s="359">
        <v>2033</v>
      </c>
      <c r="P1" s="359">
        <v>2034</v>
      </c>
      <c r="Q1" s="359">
        <v>2035</v>
      </c>
      <c r="R1" s="359">
        <v>2036</v>
      </c>
      <c r="S1" s="359">
        <v>2037</v>
      </c>
      <c r="T1" s="359">
        <v>2038</v>
      </c>
      <c r="U1" s="359">
        <v>2039</v>
      </c>
      <c r="V1" s="359">
        <v>2040</v>
      </c>
      <c r="W1" s="359">
        <v>2041</v>
      </c>
      <c r="X1" s="359">
        <v>2042</v>
      </c>
      <c r="Y1" s="359">
        <v>2043</v>
      </c>
      <c r="Z1" s="359">
        <v>2044</v>
      </c>
      <c r="AA1" s="359">
        <v>2045</v>
      </c>
      <c r="AB1" s="359">
        <v>2046</v>
      </c>
      <c r="AC1" s="359">
        <v>2047</v>
      </c>
      <c r="AD1" s="359">
        <v>2048</v>
      </c>
      <c r="AE1" s="359">
        <v>2049</v>
      </c>
      <c r="AF1" s="362">
        <v>2050</v>
      </c>
    </row>
    <row r="2" spans="1:32" x14ac:dyDescent="0.3">
      <c r="A2" s="364" t="s">
        <v>2876</v>
      </c>
      <c r="C2" s="364">
        <f>tick!X55-tock!X55+tibf!X56-tobf!X56+cenisb!X55+cenisb!X56+LOS!X55+LOS!X56+ISI!W17</f>
        <v>31452.925652204096</v>
      </c>
      <c r="D2" s="364">
        <f>tick!Y55-tock!Y55+tibf!Y56-tobf!Y56+cenisb!Y55+cenisb!Y56+LOS!Y55+LOS!Y56+ISI!X17</f>
        <v>31282.057903940364</v>
      </c>
      <c r="E2" s="364">
        <f>tick!Z55-tock!Z55+tibf!Z56-tobf!Z56+cenisb!Z55+cenisb!Z56+LOS!Z55+LOS!Z56+ISI!Y17</f>
        <v>30653.552373560837</v>
      </c>
      <c r="F2" s="364">
        <f>tick!AA55-tock!AA55+tibf!AA56-tobf!AA56+cenisb!AA55+cenisb!AA56+LOS!AA55+LOS!AA56+ISI!Z17</f>
        <v>30397.492153601204</v>
      </c>
      <c r="G2" s="364">
        <f>tick!AB55-tock!AB55+tibf!AB56-tobf!AB56+cenisb!AB55+cenisb!AB56+LOS!AB55+LOS!AB56+ISI!AA17</f>
        <v>30340.039420292585</v>
      </c>
      <c r="H2" s="364">
        <f>tick!AC55-tock!AC55+tibf!AC56-tobf!AC56+cenisb!AC55+cenisb!AC56+LOS!AC55+LOS!AC56+ISI!AB17</f>
        <v>30401.036804474868</v>
      </c>
      <c r="I2" s="364">
        <f>tick!AD55-tock!AD55+tibf!AD56-tobf!AD56+cenisb!AD55+cenisb!AD56+LOS!AD55+LOS!AD56+ISI!AC17</f>
        <v>30475.36534434219</v>
      </c>
      <c r="J2" s="364">
        <f>tick!AE55-tock!AE55+tibf!AE56-tobf!AE56+cenisb!AE55+cenisb!AE56+LOS!AE55+LOS!AE56+ISI!AD17</f>
        <v>30534.359652933636</v>
      </c>
      <c r="K2" s="364">
        <f>tick!AF55-tock!AF55+tibf!AF56-tobf!AF56+cenisb!AF55+cenisb!AF56+LOS!AF55+LOS!AF56+ISI!AE17</f>
        <v>30508.760734102187</v>
      </c>
      <c r="L2" s="364">
        <f>tick!AG55-tock!AG55+tibf!AG56-tobf!AG56+cenisb!AG55+cenisb!AG56+LOS!AG55+LOS!AG56+ISI!AF17</f>
        <v>30303.314575628487</v>
      </c>
      <c r="M2" s="364">
        <f>tick!AH55-tock!AH55+tibf!AH56-tobf!AH56+cenisb!AH55+cenisb!AH56+LOS!AH55+LOS!AH56+ISI!AG17</f>
        <v>30202.433535078024</v>
      </c>
      <c r="N2" s="364">
        <f>tick!AI55-tock!AI55+tibf!AI56-tobf!AI56+cenisb!AI55+cenisb!AI56+LOS!AI55+LOS!AI56+ISI!AH17</f>
        <v>30074.686757525102</v>
      </c>
      <c r="O2" s="364">
        <f>tick!AJ55-tock!AJ55+tibf!AJ56-tobf!AJ56+cenisb!AJ55+cenisb!AJ56+LOS!AJ55+LOS!AJ56+ISI!AI17</f>
        <v>29753.317967306211</v>
      </c>
      <c r="P2" s="364">
        <f>tick!AK55-tock!AK55+tibf!AK56-tobf!AK56+cenisb!AK55+cenisb!AK56+LOS!AK55+LOS!AK56+ISI!AJ17</f>
        <v>29452.035087951605</v>
      </c>
      <c r="Q2" s="364">
        <f>tick!AL55-tock!AL55+tibf!AL56-tobf!AL56+cenisb!AL55+cenisb!AL56+LOS!AL55+LOS!AL56+ISI!AK17</f>
        <v>29193.774902315301</v>
      </c>
      <c r="R2" s="364">
        <f>tick!AM55-tock!AM55+tibf!AM56-tobf!AM56+cenisb!AM55+cenisb!AM56+LOS!AM55+LOS!AM56+ISI!AL17</f>
        <v>29079.70869880321</v>
      </c>
      <c r="S2" s="364">
        <f>tick!AN55-tock!AN55+tibf!AN56-tobf!AN56+cenisb!AN55+cenisb!AN56+LOS!AN55+LOS!AN56+ISI!AM17</f>
        <v>29037.809995082644</v>
      </c>
      <c r="T2" s="364">
        <f>tick!AO55-tock!AO55+tibf!AO56-tobf!AO56+cenisb!AO55+cenisb!AO56+LOS!AO55+LOS!AO56+ISI!AN17</f>
        <v>28830.926258074727</v>
      </c>
      <c r="U2" s="364">
        <f>tick!AP55-tock!AP55+tibf!AP56-tobf!AP56+cenisb!AP55+cenisb!AP56+LOS!AP55+LOS!AP56+ISI!AO17</f>
        <v>28749.024944199398</v>
      </c>
      <c r="V2" s="364">
        <f>tick!AQ55-tock!AQ55+tibf!AQ56-tobf!AQ56+cenisb!AQ55+cenisb!AQ56+LOS!AQ55+LOS!AQ56+ISI!AP17</f>
        <v>28713.40804836859</v>
      </c>
      <c r="W2" s="364">
        <f>tick!AR55-tock!AR55+tibf!AR56-tobf!AR56+cenisb!AR55+cenisb!AR56+LOS!AR55+LOS!AR56+ISI!AQ17</f>
        <v>28758.009076968548</v>
      </c>
      <c r="X2" s="364">
        <f>tick!AS55-tock!AS55+tibf!AS56-tobf!AS56+cenisb!AS55+cenisb!AS56+LOS!AS55+LOS!AS56+ISI!AR17</f>
        <v>28851.4680086015</v>
      </c>
      <c r="Y2" s="364">
        <f>tick!AT55-tock!AT55+tibf!AT56-tobf!AT56+cenisb!AT55+cenisb!AT56+LOS!AT55+LOS!AT56+ISI!AS17</f>
        <v>28906.435103403834</v>
      </c>
      <c r="Z2" s="364">
        <f>tick!AU55-tock!AU55+tibf!AU56-tobf!AU56+cenisb!AU55+cenisb!AU56+LOS!AU55+LOS!AU56+ISI!AT17</f>
        <v>29030.373245747644</v>
      </c>
      <c r="AA2" s="364">
        <f>tick!AV55-tock!AV55+tibf!AV56-tobf!AV56+cenisb!AV55+cenisb!AV56+LOS!AV55+LOS!AV56+ISI!AU17</f>
        <v>29105.753232986295</v>
      </c>
      <c r="AB2" s="364">
        <f>tick!AW55-tock!AW55+tibf!AW56-tobf!AW56+cenisb!AW55+cenisb!AW56+LOS!AW55+LOS!AW56+ISI!AV17</f>
        <v>29389.446501844439</v>
      </c>
      <c r="AC2" s="364">
        <f>tick!AX55-tock!AX55+tibf!AX56-tobf!AX56+cenisb!AX55+cenisb!AX56+LOS!AX55+LOS!AX56+ISI!AW17</f>
        <v>29748.473252622709</v>
      </c>
      <c r="AD2" s="364">
        <f>tick!AY55-tock!AY55+tibf!AY56-tobf!AY56+cenisb!AY55+cenisb!AY56+LOS!AY55+LOS!AY56+ISI!AX17</f>
        <v>29801.926761412953</v>
      </c>
      <c r="AE2" s="364">
        <f>tick!AZ55-tock!AZ55+tibf!AZ56-tobf!AZ56+cenisb!AZ55+cenisb!AZ56+LOS!AZ55+LOS!AZ56+ISI!AY17</f>
        <v>30386.244622528844</v>
      </c>
      <c r="AF2" s="364">
        <f>tick!BA55-tock!BA55+tibf!BA56-tobf!BA56+cenisb!BA55+cenisb!BA56+LOS!BA55+LOS!BA56+ISI!AZ17</f>
        <v>30816.181333603388</v>
      </c>
    </row>
    <row r="3" spans="1:32" x14ac:dyDescent="0.3">
      <c r="A3" s="364"/>
      <c r="C3" s="364"/>
      <c r="D3" s="364"/>
      <c r="E3" s="364"/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</row>
    <row r="4" spans="1:32" x14ac:dyDescent="0.3">
      <c r="A4" s="364"/>
      <c r="C4" s="364"/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/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</row>
    <row r="5" spans="1:32" x14ac:dyDescent="0.3">
      <c r="A5" s="363" t="s">
        <v>2853</v>
      </c>
    </row>
    <row r="6" spans="1:32" x14ac:dyDescent="0.3">
      <c r="A6" s="363">
        <v>1</v>
      </c>
      <c r="B6" s="363" t="s">
        <v>2874</v>
      </c>
    </row>
    <row r="8" spans="1:32" x14ac:dyDescent="0.3">
      <c r="A8" s="363" t="s">
        <v>2854</v>
      </c>
      <c r="B8" s="363" t="s">
        <v>2855</v>
      </c>
      <c r="C8" s="363" t="s">
        <v>2815</v>
      </c>
      <c r="D8" s="363" t="s">
        <v>2856</v>
      </c>
      <c r="E8" s="363" t="s">
        <v>2857</v>
      </c>
      <c r="F8" s="363" t="s">
        <v>2858</v>
      </c>
      <c r="G8" s="363" t="s">
        <v>2815</v>
      </c>
      <c r="H8" s="363" t="s">
        <v>2859</v>
      </c>
      <c r="I8" s="363" t="s">
        <v>2857</v>
      </c>
      <c r="J8" s="363" t="s">
        <v>2860</v>
      </c>
      <c r="K8" s="363" t="s">
        <v>2861</v>
      </c>
      <c r="L8" s="363" t="s">
        <v>2862</v>
      </c>
      <c r="M8" s="363" t="s">
        <v>2857</v>
      </c>
      <c r="N8" s="363" t="s">
        <v>2863</v>
      </c>
      <c r="O8" s="363" t="s">
        <v>2857</v>
      </c>
      <c r="P8" s="363" t="s">
        <v>2875</v>
      </c>
    </row>
    <row r="9" spans="1:32" x14ac:dyDescent="0.3">
      <c r="A9" s="363" t="s">
        <v>2864</v>
      </c>
      <c r="B9" s="363" t="s">
        <v>2865</v>
      </c>
      <c r="C9" s="363" t="s">
        <v>2815</v>
      </c>
      <c r="D9" s="363" t="s">
        <v>2866</v>
      </c>
      <c r="E9" s="363" t="s">
        <v>2857</v>
      </c>
      <c r="F9" s="363" t="s">
        <v>2867</v>
      </c>
      <c r="G9" s="363" t="s">
        <v>2815</v>
      </c>
      <c r="H9" s="363" t="s">
        <v>2868</v>
      </c>
      <c r="I9" s="363" t="s">
        <v>2857</v>
      </c>
      <c r="J9" s="363" t="s">
        <v>2869</v>
      </c>
      <c r="K9" s="363" t="s">
        <v>2861</v>
      </c>
      <c r="L9" s="363" t="s">
        <v>2870</v>
      </c>
      <c r="N9" s="363" t="s">
        <v>2871</v>
      </c>
      <c r="P9" s="363" t="s">
        <v>2871</v>
      </c>
    </row>
    <row r="10" spans="1:32" x14ac:dyDescent="0.3">
      <c r="A10" s="363" t="s">
        <v>2872</v>
      </c>
      <c r="B10" s="363">
        <f>tick!X55</f>
        <v>0</v>
      </c>
      <c r="C10" s="363" t="s">
        <v>2815</v>
      </c>
      <c r="D10" s="363">
        <f>tock!X55</f>
        <v>5972.8978628665418</v>
      </c>
      <c r="E10" s="363" t="s">
        <v>2857</v>
      </c>
      <c r="F10" s="363">
        <f>tibf!X56</f>
        <v>0</v>
      </c>
      <c r="G10" s="363" t="s">
        <v>2815</v>
      </c>
      <c r="H10" s="363">
        <f>tobf!X56</f>
        <v>9942.8805616588506</v>
      </c>
      <c r="I10" s="363" t="s">
        <v>2857</v>
      </c>
      <c r="J10" s="363">
        <f>cenisb!X55+cenisb!X56</f>
        <v>2469.9695013743362</v>
      </c>
      <c r="K10" s="363" t="s">
        <v>2861</v>
      </c>
      <c r="L10" s="363">
        <f>LOS!X55+LOS!X56</f>
        <v>638.74053210176294</v>
      </c>
      <c r="M10" s="363" t="s">
        <v>2857</v>
      </c>
      <c r="N10" s="363">
        <f>ISI!W17-ISI!W20</f>
        <v>34902.150177210489</v>
      </c>
      <c r="O10" s="364" t="s">
        <v>2857</v>
      </c>
      <c r="P10" s="363">
        <f>ISI!W20</f>
        <v>9357.8438660429038</v>
      </c>
    </row>
    <row r="11" spans="1:32" x14ac:dyDescent="0.3">
      <c r="A11" s="363" t="s">
        <v>2873</v>
      </c>
      <c r="B11" s="363">
        <f>B10-D10+F10-H10+J10+L10+N10+P10</f>
        <v>31452.925652204096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1E09-CC95-4267-A9C4-9FFB11F646C9}">
  <sheetPr>
    <tabColor theme="8" tint="0.59999389629810485"/>
    <pageSetUpPr fitToPage="1"/>
  </sheetPr>
  <dimension ref="A1:BA85"/>
  <sheetViews>
    <sheetView showGridLines="0" workbookViewId="0">
      <pane xSplit="2" ySplit="1" topLeftCell="I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72" t="s">
        <v>2894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712301.44811677083</v>
      </c>
      <c r="D2" s="283">
        <v>710481.39824000001</v>
      </c>
      <c r="E2" s="283">
        <v>705371.83516999998</v>
      </c>
      <c r="F2" s="283">
        <v>715643.63958999992</v>
      </c>
      <c r="G2" s="283">
        <v>731074.88130000001</v>
      </c>
      <c r="H2" s="283">
        <v>728885.51357080112</v>
      </c>
      <c r="I2" s="283">
        <v>727581.44839000003</v>
      </c>
      <c r="J2" s="283">
        <v>718881.06212999998</v>
      </c>
      <c r="K2" s="283">
        <v>717936.96889999998</v>
      </c>
      <c r="L2" s="283">
        <v>668778.04859000002</v>
      </c>
      <c r="M2" s="283">
        <v>661964.06071686652</v>
      </c>
      <c r="N2" s="283">
        <v>649294.91067928146</v>
      </c>
      <c r="O2" s="283">
        <v>645585.35292994429</v>
      </c>
      <c r="P2" s="283">
        <v>614619.66046552407</v>
      </c>
      <c r="Q2" s="283">
        <v>612959.23036263045</v>
      </c>
      <c r="R2" s="283">
        <v>642093.4442608183</v>
      </c>
      <c r="S2" s="283">
        <v>647480.90639907587</v>
      </c>
      <c r="T2" s="283">
        <v>650482.84930222447</v>
      </c>
      <c r="U2" s="283">
        <v>650846.09618733358</v>
      </c>
      <c r="V2" s="283">
        <v>652071.6792667954</v>
      </c>
      <c r="W2" s="283">
        <v>648379.33382457192</v>
      </c>
      <c r="X2" s="283">
        <v>647068.60376351979</v>
      </c>
      <c r="Y2" s="283">
        <v>643316.19702231069</v>
      </c>
      <c r="Z2" s="283">
        <v>638563.06754475331</v>
      </c>
      <c r="AA2" s="283">
        <v>632560.43571939436</v>
      </c>
      <c r="AB2" s="283">
        <v>627375.87715853134</v>
      </c>
      <c r="AC2" s="283">
        <v>624208.52054532431</v>
      </c>
      <c r="AD2" s="283">
        <v>619521.16293412843</v>
      </c>
      <c r="AE2" s="283">
        <v>617301.20441059198</v>
      </c>
      <c r="AF2" s="283">
        <v>614636.96759188839</v>
      </c>
      <c r="AG2" s="283">
        <v>610621.19493331632</v>
      </c>
      <c r="AH2" s="283">
        <v>608930.4246421312</v>
      </c>
      <c r="AI2" s="283">
        <v>606380.99274618772</v>
      </c>
      <c r="AJ2" s="283">
        <v>602925.35872134741</v>
      </c>
      <c r="AK2" s="283">
        <v>599482.95857758494</v>
      </c>
      <c r="AL2" s="283">
        <v>593322.83628583513</v>
      </c>
      <c r="AM2" s="283">
        <v>591369.201312694</v>
      </c>
      <c r="AN2" s="283">
        <v>586334.88576619839</v>
      </c>
      <c r="AO2" s="283">
        <v>582192.13822193979</v>
      </c>
      <c r="AP2" s="283">
        <v>577784.1481355289</v>
      </c>
      <c r="AQ2" s="283">
        <v>573146.84234268242</v>
      </c>
      <c r="AR2" s="283">
        <v>567042.5471012732</v>
      </c>
      <c r="AS2" s="283">
        <v>562565.81493407546</v>
      </c>
      <c r="AT2" s="283">
        <v>556752.72551598155</v>
      </c>
      <c r="AU2" s="283">
        <v>551911.1253218744</v>
      </c>
      <c r="AV2" s="283">
        <v>547878.57891752478</v>
      </c>
      <c r="AW2" s="283">
        <v>544149.84432939324</v>
      </c>
      <c r="AX2" s="283">
        <v>538969.45725848782</v>
      </c>
      <c r="AY2" s="283">
        <v>534980.65986467234</v>
      </c>
      <c r="AZ2" s="283">
        <v>530904.19400867517</v>
      </c>
      <c r="BA2" s="284">
        <v>525684.25273496448</v>
      </c>
    </row>
    <row r="3" spans="1:53" x14ac:dyDescent="0.25">
      <c r="A3" s="253" t="s">
        <v>2629</v>
      </c>
      <c r="B3" s="254" t="s">
        <v>2630</v>
      </c>
      <c r="C3" s="255">
        <v>0</v>
      </c>
      <c r="D3" s="285">
        <v>0</v>
      </c>
      <c r="E3" s="285">
        <v>0</v>
      </c>
      <c r="F3" s="285">
        <v>0</v>
      </c>
      <c r="G3" s="285">
        <v>0</v>
      </c>
      <c r="H3" s="285">
        <v>0</v>
      </c>
      <c r="I3" s="285"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5">
        <v>0</v>
      </c>
      <c r="P3" s="285">
        <v>0</v>
      </c>
      <c r="Q3" s="285">
        <v>0</v>
      </c>
      <c r="R3" s="285">
        <v>0</v>
      </c>
      <c r="S3" s="285">
        <v>0</v>
      </c>
      <c r="T3" s="285">
        <v>0</v>
      </c>
      <c r="U3" s="285">
        <v>0</v>
      </c>
      <c r="V3" s="285">
        <v>0</v>
      </c>
      <c r="W3" s="285">
        <v>0</v>
      </c>
      <c r="X3" s="285">
        <v>0</v>
      </c>
      <c r="Y3" s="285">
        <v>0</v>
      </c>
      <c r="Z3" s="285">
        <v>0</v>
      </c>
      <c r="AA3" s="285">
        <v>0</v>
      </c>
      <c r="AB3" s="285">
        <v>0</v>
      </c>
      <c r="AC3" s="285">
        <v>0</v>
      </c>
      <c r="AD3" s="285">
        <v>0</v>
      </c>
      <c r="AE3" s="285">
        <v>0</v>
      </c>
      <c r="AF3" s="285">
        <v>0</v>
      </c>
      <c r="AG3" s="285">
        <v>0</v>
      </c>
      <c r="AH3" s="285">
        <v>0</v>
      </c>
      <c r="AI3" s="285">
        <v>0</v>
      </c>
      <c r="AJ3" s="285">
        <v>0</v>
      </c>
      <c r="AK3" s="285">
        <v>0</v>
      </c>
      <c r="AL3" s="285">
        <v>0</v>
      </c>
      <c r="AM3" s="285">
        <v>0</v>
      </c>
      <c r="AN3" s="285">
        <v>0</v>
      </c>
      <c r="AO3" s="285">
        <v>0</v>
      </c>
      <c r="AP3" s="285">
        <v>0</v>
      </c>
      <c r="AQ3" s="285">
        <v>0</v>
      </c>
      <c r="AR3" s="285">
        <v>0</v>
      </c>
      <c r="AS3" s="285">
        <v>0</v>
      </c>
      <c r="AT3" s="285">
        <v>0</v>
      </c>
      <c r="AU3" s="285">
        <v>0</v>
      </c>
      <c r="AV3" s="285">
        <v>0</v>
      </c>
      <c r="AW3" s="285">
        <v>0</v>
      </c>
      <c r="AX3" s="285">
        <v>0</v>
      </c>
      <c r="AY3" s="285">
        <v>0</v>
      </c>
      <c r="AZ3" s="285">
        <v>0</v>
      </c>
      <c r="BA3" s="286">
        <v>0</v>
      </c>
    </row>
    <row r="4" spans="1:53" x14ac:dyDescent="0.25">
      <c r="A4" s="256" t="s">
        <v>2631</v>
      </c>
      <c r="B4" s="257" t="s">
        <v>2632</v>
      </c>
      <c r="C4" s="258">
        <v>0</v>
      </c>
      <c r="D4" s="287">
        <v>0</v>
      </c>
      <c r="E4" s="287">
        <v>0</v>
      </c>
      <c r="F4" s="287">
        <v>0</v>
      </c>
      <c r="G4" s="287">
        <v>0</v>
      </c>
      <c r="H4" s="287">
        <v>0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8">
        <v>0</v>
      </c>
    </row>
    <row r="5" spans="1:53" x14ac:dyDescent="0.25">
      <c r="A5" s="259" t="s">
        <v>2633</v>
      </c>
      <c r="B5" s="260" t="s">
        <v>2634</v>
      </c>
      <c r="C5" s="261">
        <v>0</v>
      </c>
      <c r="D5" s="289">
        <v>0</v>
      </c>
      <c r="E5" s="289">
        <v>0</v>
      </c>
      <c r="F5" s="289">
        <v>0</v>
      </c>
      <c r="G5" s="289">
        <v>0</v>
      </c>
      <c r="H5" s="289">
        <v>0</v>
      </c>
      <c r="I5" s="289">
        <v>0</v>
      </c>
      <c r="J5" s="289">
        <v>0</v>
      </c>
      <c r="K5" s="289">
        <v>0</v>
      </c>
      <c r="L5" s="289">
        <v>0</v>
      </c>
      <c r="M5" s="289">
        <v>0</v>
      </c>
      <c r="N5" s="289">
        <v>0</v>
      </c>
      <c r="O5" s="289">
        <v>0</v>
      </c>
      <c r="P5" s="289">
        <v>0</v>
      </c>
      <c r="Q5" s="289">
        <v>0</v>
      </c>
      <c r="R5" s="289">
        <v>0</v>
      </c>
      <c r="S5" s="289">
        <v>0</v>
      </c>
      <c r="T5" s="289">
        <v>0</v>
      </c>
      <c r="U5" s="289">
        <v>0</v>
      </c>
      <c r="V5" s="289">
        <v>0</v>
      </c>
      <c r="W5" s="289">
        <v>0</v>
      </c>
      <c r="X5" s="289">
        <v>0</v>
      </c>
      <c r="Y5" s="289">
        <v>0</v>
      </c>
      <c r="Z5" s="289">
        <v>0</v>
      </c>
      <c r="AA5" s="289">
        <v>0</v>
      </c>
      <c r="AB5" s="289">
        <v>0</v>
      </c>
      <c r="AC5" s="289">
        <v>0</v>
      </c>
      <c r="AD5" s="289">
        <v>0</v>
      </c>
      <c r="AE5" s="289">
        <v>0</v>
      </c>
      <c r="AF5" s="289">
        <v>0</v>
      </c>
      <c r="AG5" s="289">
        <v>0</v>
      </c>
      <c r="AH5" s="289">
        <v>0</v>
      </c>
      <c r="AI5" s="289">
        <v>0</v>
      </c>
      <c r="AJ5" s="289">
        <v>0</v>
      </c>
      <c r="AK5" s="289">
        <v>0</v>
      </c>
      <c r="AL5" s="289">
        <v>0</v>
      </c>
      <c r="AM5" s="289">
        <v>0</v>
      </c>
      <c r="AN5" s="289">
        <v>0</v>
      </c>
      <c r="AO5" s="289">
        <v>0</v>
      </c>
      <c r="AP5" s="289">
        <v>0</v>
      </c>
      <c r="AQ5" s="289">
        <v>0</v>
      </c>
      <c r="AR5" s="289">
        <v>0</v>
      </c>
      <c r="AS5" s="289">
        <v>0</v>
      </c>
      <c r="AT5" s="289">
        <v>0</v>
      </c>
      <c r="AU5" s="289">
        <v>0</v>
      </c>
      <c r="AV5" s="289">
        <v>0</v>
      </c>
      <c r="AW5" s="289">
        <v>0</v>
      </c>
      <c r="AX5" s="289">
        <v>0</v>
      </c>
      <c r="AY5" s="289">
        <v>0</v>
      </c>
      <c r="AZ5" s="289">
        <v>0</v>
      </c>
      <c r="BA5" s="290">
        <v>0</v>
      </c>
    </row>
    <row r="6" spans="1:53" x14ac:dyDescent="0.25">
      <c r="A6" s="262" t="s">
        <v>2635</v>
      </c>
      <c r="B6" s="263" t="s">
        <v>2636</v>
      </c>
      <c r="C6" s="264">
        <v>0</v>
      </c>
      <c r="D6" s="291">
        <v>0</v>
      </c>
      <c r="E6" s="291">
        <v>0</v>
      </c>
      <c r="F6" s="291">
        <v>0</v>
      </c>
      <c r="G6" s="291">
        <v>0</v>
      </c>
      <c r="H6" s="291">
        <v>0</v>
      </c>
      <c r="I6" s="291">
        <v>0</v>
      </c>
      <c r="J6" s="291">
        <v>0</v>
      </c>
      <c r="K6" s="291">
        <v>0</v>
      </c>
      <c r="L6" s="291">
        <v>0</v>
      </c>
      <c r="M6" s="291">
        <v>0</v>
      </c>
      <c r="N6" s="291">
        <v>0</v>
      </c>
      <c r="O6" s="291">
        <v>0</v>
      </c>
      <c r="P6" s="291">
        <v>0</v>
      </c>
      <c r="Q6" s="291">
        <v>0</v>
      </c>
      <c r="R6" s="291">
        <v>0</v>
      </c>
      <c r="S6" s="291">
        <v>0</v>
      </c>
      <c r="T6" s="291">
        <v>0</v>
      </c>
      <c r="U6" s="291">
        <v>0</v>
      </c>
      <c r="V6" s="291">
        <v>0</v>
      </c>
      <c r="W6" s="291">
        <v>0</v>
      </c>
      <c r="X6" s="291">
        <v>0</v>
      </c>
      <c r="Y6" s="291">
        <v>0</v>
      </c>
      <c r="Z6" s="291">
        <v>0</v>
      </c>
      <c r="AA6" s="291">
        <v>0</v>
      </c>
      <c r="AB6" s="291">
        <v>0</v>
      </c>
      <c r="AC6" s="291">
        <v>0</v>
      </c>
      <c r="AD6" s="291">
        <v>0</v>
      </c>
      <c r="AE6" s="291">
        <v>0</v>
      </c>
      <c r="AF6" s="291">
        <v>0</v>
      </c>
      <c r="AG6" s="291">
        <v>0</v>
      </c>
      <c r="AH6" s="291">
        <v>0</v>
      </c>
      <c r="AI6" s="291">
        <v>0</v>
      </c>
      <c r="AJ6" s="291">
        <v>0</v>
      </c>
      <c r="AK6" s="291">
        <v>0</v>
      </c>
      <c r="AL6" s="291">
        <v>0</v>
      </c>
      <c r="AM6" s="291">
        <v>0</v>
      </c>
      <c r="AN6" s="291">
        <v>0</v>
      </c>
      <c r="AO6" s="291">
        <v>0</v>
      </c>
      <c r="AP6" s="291">
        <v>0</v>
      </c>
      <c r="AQ6" s="291">
        <v>0</v>
      </c>
      <c r="AR6" s="291">
        <v>0</v>
      </c>
      <c r="AS6" s="291">
        <v>0</v>
      </c>
      <c r="AT6" s="291">
        <v>0</v>
      </c>
      <c r="AU6" s="291">
        <v>0</v>
      </c>
      <c r="AV6" s="291">
        <v>0</v>
      </c>
      <c r="AW6" s="291">
        <v>0</v>
      </c>
      <c r="AX6" s="291">
        <v>0</v>
      </c>
      <c r="AY6" s="291">
        <v>0</v>
      </c>
      <c r="AZ6" s="291">
        <v>0</v>
      </c>
      <c r="BA6" s="292">
        <v>0</v>
      </c>
    </row>
    <row r="7" spans="1:53" x14ac:dyDescent="0.25">
      <c r="A7" s="262" t="s">
        <v>2637</v>
      </c>
      <c r="B7" s="263" t="s">
        <v>2638</v>
      </c>
      <c r="C7" s="264">
        <v>0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291">
        <v>0</v>
      </c>
      <c r="W7" s="291">
        <v>0</v>
      </c>
      <c r="X7" s="291">
        <v>0</v>
      </c>
      <c r="Y7" s="291">
        <v>0</v>
      </c>
      <c r="Z7" s="291">
        <v>0</v>
      </c>
      <c r="AA7" s="291">
        <v>0</v>
      </c>
      <c r="AB7" s="291">
        <v>0</v>
      </c>
      <c r="AC7" s="291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>
        <v>0</v>
      </c>
      <c r="AM7" s="291">
        <v>0</v>
      </c>
      <c r="AN7" s="291">
        <v>0</v>
      </c>
      <c r="AO7" s="291">
        <v>0</v>
      </c>
      <c r="AP7" s="291">
        <v>0</v>
      </c>
      <c r="AQ7" s="291">
        <v>0</v>
      </c>
      <c r="AR7" s="291">
        <v>0</v>
      </c>
      <c r="AS7" s="291">
        <v>0</v>
      </c>
      <c r="AT7" s="291">
        <v>0</v>
      </c>
      <c r="AU7" s="291">
        <v>0</v>
      </c>
      <c r="AV7" s="291">
        <v>0</v>
      </c>
      <c r="AW7" s="291">
        <v>0</v>
      </c>
      <c r="AX7" s="291">
        <v>0</v>
      </c>
      <c r="AY7" s="291">
        <v>0</v>
      </c>
      <c r="AZ7" s="291">
        <v>0</v>
      </c>
      <c r="BA7" s="292">
        <v>0</v>
      </c>
    </row>
    <row r="8" spans="1:53" x14ac:dyDescent="0.25">
      <c r="A8" s="262" t="s">
        <v>2639</v>
      </c>
      <c r="B8" s="263" t="s">
        <v>2640</v>
      </c>
      <c r="C8" s="264">
        <v>0</v>
      </c>
      <c r="D8" s="291">
        <v>0</v>
      </c>
      <c r="E8" s="291">
        <v>0</v>
      </c>
      <c r="F8" s="291">
        <v>0</v>
      </c>
      <c r="G8" s="291">
        <v>0</v>
      </c>
      <c r="H8" s="291">
        <v>0</v>
      </c>
      <c r="I8" s="291">
        <v>0</v>
      </c>
      <c r="J8" s="291">
        <v>0</v>
      </c>
      <c r="K8" s="291">
        <v>0</v>
      </c>
      <c r="L8" s="291">
        <v>0</v>
      </c>
      <c r="M8" s="291">
        <v>0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291">
        <v>0</v>
      </c>
      <c r="W8" s="291">
        <v>0</v>
      </c>
      <c r="X8" s="291">
        <v>0</v>
      </c>
      <c r="Y8" s="291">
        <v>0</v>
      </c>
      <c r="Z8" s="291">
        <v>0</v>
      </c>
      <c r="AA8" s="291">
        <v>0</v>
      </c>
      <c r="AB8" s="291">
        <v>0</v>
      </c>
      <c r="AC8" s="291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0</v>
      </c>
      <c r="AI8" s="291">
        <v>0</v>
      </c>
      <c r="AJ8" s="291">
        <v>0</v>
      </c>
      <c r="AK8" s="291">
        <v>0</v>
      </c>
      <c r="AL8" s="291">
        <v>0</v>
      </c>
      <c r="AM8" s="291">
        <v>0</v>
      </c>
      <c r="AN8" s="291">
        <v>0</v>
      </c>
      <c r="AO8" s="291">
        <v>0</v>
      </c>
      <c r="AP8" s="291">
        <v>0</v>
      </c>
      <c r="AQ8" s="291">
        <v>0</v>
      </c>
      <c r="AR8" s="291">
        <v>0</v>
      </c>
      <c r="AS8" s="291">
        <v>0</v>
      </c>
      <c r="AT8" s="291">
        <v>0</v>
      </c>
      <c r="AU8" s="291">
        <v>0</v>
      </c>
      <c r="AV8" s="291">
        <v>0</v>
      </c>
      <c r="AW8" s="291">
        <v>0</v>
      </c>
      <c r="AX8" s="291">
        <v>0</v>
      </c>
      <c r="AY8" s="291">
        <v>0</v>
      </c>
      <c r="AZ8" s="291">
        <v>0</v>
      </c>
      <c r="BA8" s="292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91">
        <v>0</v>
      </c>
      <c r="E9" s="291">
        <v>0</v>
      </c>
      <c r="F9" s="291">
        <v>0</v>
      </c>
      <c r="G9" s="291">
        <v>0</v>
      </c>
      <c r="H9" s="291">
        <v>0</v>
      </c>
      <c r="I9" s="291">
        <v>0</v>
      </c>
      <c r="J9" s="291">
        <v>0</v>
      </c>
      <c r="K9" s="291">
        <v>0</v>
      </c>
      <c r="L9" s="291">
        <v>0</v>
      </c>
      <c r="M9" s="291">
        <v>0</v>
      </c>
      <c r="N9" s="291">
        <v>0</v>
      </c>
      <c r="O9" s="291">
        <v>0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291">
        <v>0</v>
      </c>
      <c r="Y9" s="291">
        <v>0</v>
      </c>
      <c r="Z9" s="291">
        <v>0</v>
      </c>
      <c r="AA9" s="291">
        <v>0</v>
      </c>
      <c r="AB9" s="291">
        <v>0</v>
      </c>
      <c r="AC9" s="291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>
        <v>0</v>
      </c>
      <c r="AM9" s="291">
        <v>0</v>
      </c>
      <c r="AN9" s="291">
        <v>0</v>
      </c>
      <c r="AO9" s="291">
        <v>0</v>
      </c>
      <c r="AP9" s="291">
        <v>0</v>
      </c>
      <c r="AQ9" s="291">
        <v>0</v>
      </c>
      <c r="AR9" s="291">
        <v>0</v>
      </c>
      <c r="AS9" s="291">
        <v>0</v>
      </c>
      <c r="AT9" s="291">
        <v>0</v>
      </c>
      <c r="AU9" s="291">
        <v>0</v>
      </c>
      <c r="AV9" s="291">
        <v>0</v>
      </c>
      <c r="AW9" s="291">
        <v>0</v>
      </c>
      <c r="AX9" s="291">
        <v>0</v>
      </c>
      <c r="AY9" s="291">
        <v>0</v>
      </c>
      <c r="AZ9" s="291">
        <v>0</v>
      </c>
      <c r="BA9" s="292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89">
        <v>0</v>
      </c>
      <c r="E10" s="289">
        <v>0</v>
      </c>
      <c r="F10" s="289">
        <v>0</v>
      </c>
      <c r="G10" s="289">
        <v>0</v>
      </c>
      <c r="H10" s="289">
        <v>0</v>
      </c>
      <c r="I10" s="289">
        <v>0</v>
      </c>
      <c r="J10" s="289">
        <v>0</v>
      </c>
      <c r="K10" s="289">
        <v>0</v>
      </c>
      <c r="L10" s="289">
        <v>0</v>
      </c>
      <c r="M10" s="289">
        <v>0</v>
      </c>
      <c r="N10" s="289">
        <v>0</v>
      </c>
      <c r="O10" s="289">
        <v>0</v>
      </c>
      <c r="P10" s="289">
        <v>0</v>
      </c>
      <c r="Q10" s="289">
        <v>0</v>
      </c>
      <c r="R10" s="289">
        <v>0</v>
      </c>
      <c r="S10" s="289">
        <v>0</v>
      </c>
      <c r="T10" s="289">
        <v>0</v>
      </c>
      <c r="U10" s="289">
        <v>0</v>
      </c>
      <c r="V10" s="289">
        <v>0</v>
      </c>
      <c r="W10" s="289">
        <v>0</v>
      </c>
      <c r="X10" s="289">
        <v>0</v>
      </c>
      <c r="Y10" s="289">
        <v>0</v>
      </c>
      <c r="Z10" s="289">
        <v>0</v>
      </c>
      <c r="AA10" s="289">
        <v>0</v>
      </c>
      <c r="AB10" s="289">
        <v>0</v>
      </c>
      <c r="AC10" s="289">
        <v>0</v>
      </c>
      <c r="AD10" s="289">
        <v>0</v>
      </c>
      <c r="AE10" s="289">
        <v>0</v>
      </c>
      <c r="AF10" s="289">
        <v>0</v>
      </c>
      <c r="AG10" s="289">
        <v>0</v>
      </c>
      <c r="AH10" s="289">
        <v>0</v>
      </c>
      <c r="AI10" s="289">
        <v>0</v>
      </c>
      <c r="AJ10" s="289">
        <v>0</v>
      </c>
      <c r="AK10" s="289">
        <v>0</v>
      </c>
      <c r="AL10" s="289">
        <v>0</v>
      </c>
      <c r="AM10" s="289">
        <v>0</v>
      </c>
      <c r="AN10" s="289">
        <v>0</v>
      </c>
      <c r="AO10" s="289">
        <v>0</v>
      </c>
      <c r="AP10" s="289">
        <v>0</v>
      </c>
      <c r="AQ10" s="289">
        <v>0</v>
      </c>
      <c r="AR10" s="289">
        <v>0</v>
      </c>
      <c r="AS10" s="289">
        <v>0</v>
      </c>
      <c r="AT10" s="289">
        <v>0</v>
      </c>
      <c r="AU10" s="289">
        <v>0</v>
      </c>
      <c r="AV10" s="289">
        <v>0</v>
      </c>
      <c r="AW10" s="289">
        <v>0</v>
      </c>
      <c r="AX10" s="289">
        <v>0</v>
      </c>
      <c r="AY10" s="289">
        <v>0</v>
      </c>
      <c r="AZ10" s="289">
        <v>0</v>
      </c>
      <c r="BA10" s="290">
        <v>0</v>
      </c>
    </row>
    <row r="11" spans="1:53" x14ac:dyDescent="0.25">
      <c r="A11" s="259" t="s">
        <v>2624</v>
      </c>
      <c r="B11" s="260" t="s">
        <v>2645</v>
      </c>
      <c r="C11" s="261">
        <v>0</v>
      </c>
      <c r="D11" s="289">
        <v>0</v>
      </c>
      <c r="E11" s="289">
        <v>0</v>
      </c>
      <c r="F11" s="289">
        <v>0</v>
      </c>
      <c r="G11" s="289">
        <v>0</v>
      </c>
      <c r="H11" s="289">
        <v>0</v>
      </c>
      <c r="I11" s="289">
        <v>0</v>
      </c>
      <c r="J11" s="289">
        <v>0</v>
      </c>
      <c r="K11" s="289">
        <v>0</v>
      </c>
      <c r="L11" s="289">
        <v>0</v>
      </c>
      <c r="M11" s="289">
        <v>0</v>
      </c>
      <c r="N11" s="289">
        <v>0</v>
      </c>
      <c r="O11" s="289">
        <v>0</v>
      </c>
      <c r="P11" s="289">
        <v>0</v>
      </c>
      <c r="Q11" s="289">
        <v>0</v>
      </c>
      <c r="R11" s="289">
        <v>0</v>
      </c>
      <c r="S11" s="289">
        <v>0</v>
      </c>
      <c r="T11" s="289">
        <v>0</v>
      </c>
      <c r="U11" s="289">
        <v>0</v>
      </c>
      <c r="V11" s="289">
        <v>0</v>
      </c>
      <c r="W11" s="289">
        <v>0</v>
      </c>
      <c r="X11" s="289">
        <v>0</v>
      </c>
      <c r="Y11" s="289">
        <v>0</v>
      </c>
      <c r="Z11" s="289">
        <v>0</v>
      </c>
      <c r="AA11" s="289">
        <v>0</v>
      </c>
      <c r="AB11" s="289">
        <v>0</v>
      </c>
      <c r="AC11" s="289">
        <v>0</v>
      </c>
      <c r="AD11" s="289">
        <v>0</v>
      </c>
      <c r="AE11" s="289">
        <v>0</v>
      </c>
      <c r="AF11" s="289">
        <v>0</v>
      </c>
      <c r="AG11" s="289">
        <v>0</v>
      </c>
      <c r="AH11" s="289">
        <v>0</v>
      </c>
      <c r="AI11" s="289">
        <v>0</v>
      </c>
      <c r="AJ11" s="289">
        <v>0</v>
      </c>
      <c r="AK11" s="289">
        <v>0</v>
      </c>
      <c r="AL11" s="289">
        <v>0</v>
      </c>
      <c r="AM11" s="289">
        <v>0</v>
      </c>
      <c r="AN11" s="289">
        <v>0</v>
      </c>
      <c r="AO11" s="289">
        <v>0</v>
      </c>
      <c r="AP11" s="289">
        <v>0</v>
      </c>
      <c r="AQ11" s="289">
        <v>0</v>
      </c>
      <c r="AR11" s="289">
        <v>0</v>
      </c>
      <c r="AS11" s="289">
        <v>0</v>
      </c>
      <c r="AT11" s="289">
        <v>0</v>
      </c>
      <c r="AU11" s="289">
        <v>0</v>
      </c>
      <c r="AV11" s="289">
        <v>0</v>
      </c>
      <c r="AW11" s="289">
        <v>0</v>
      </c>
      <c r="AX11" s="289">
        <v>0</v>
      </c>
      <c r="AY11" s="289">
        <v>0</v>
      </c>
      <c r="AZ11" s="289">
        <v>0</v>
      </c>
      <c r="BA11" s="290">
        <v>0</v>
      </c>
    </row>
    <row r="12" spans="1:53" x14ac:dyDescent="0.25">
      <c r="A12" s="262" t="s">
        <v>2646</v>
      </c>
      <c r="B12" s="263" t="s">
        <v>2647</v>
      </c>
      <c r="C12" s="264">
        <v>0</v>
      </c>
      <c r="D12" s="291">
        <v>0</v>
      </c>
      <c r="E12" s="291">
        <v>0</v>
      </c>
      <c r="F12" s="291">
        <v>0</v>
      </c>
      <c r="G12" s="291">
        <v>0</v>
      </c>
      <c r="H12" s="291">
        <v>0</v>
      </c>
      <c r="I12" s="291">
        <v>0</v>
      </c>
      <c r="J12" s="291">
        <v>0</v>
      </c>
      <c r="K12" s="291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291">
        <v>0</v>
      </c>
      <c r="S12" s="291">
        <v>0</v>
      </c>
      <c r="T12" s="291">
        <v>0</v>
      </c>
      <c r="U12" s="291">
        <v>0</v>
      </c>
      <c r="V12" s="291">
        <v>0</v>
      </c>
      <c r="W12" s="291">
        <v>0</v>
      </c>
      <c r="X12" s="291">
        <v>0</v>
      </c>
      <c r="Y12" s="291">
        <v>0</v>
      </c>
      <c r="Z12" s="291">
        <v>0</v>
      </c>
      <c r="AA12" s="291">
        <v>0</v>
      </c>
      <c r="AB12" s="291">
        <v>0</v>
      </c>
      <c r="AC12" s="291">
        <v>0</v>
      </c>
      <c r="AD12" s="291">
        <v>0</v>
      </c>
      <c r="AE12" s="291">
        <v>0</v>
      </c>
      <c r="AF12" s="291">
        <v>0</v>
      </c>
      <c r="AG12" s="291">
        <v>0</v>
      </c>
      <c r="AH12" s="291">
        <v>0</v>
      </c>
      <c r="AI12" s="291">
        <v>0</v>
      </c>
      <c r="AJ12" s="291">
        <v>0</v>
      </c>
      <c r="AK12" s="291">
        <v>0</v>
      </c>
      <c r="AL12" s="291">
        <v>0</v>
      </c>
      <c r="AM12" s="291">
        <v>0</v>
      </c>
      <c r="AN12" s="291">
        <v>0</v>
      </c>
      <c r="AO12" s="291">
        <v>0</v>
      </c>
      <c r="AP12" s="291">
        <v>0</v>
      </c>
      <c r="AQ12" s="291">
        <v>0</v>
      </c>
      <c r="AR12" s="291">
        <v>0</v>
      </c>
      <c r="AS12" s="291">
        <v>0</v>
      </c>
      <c r="AT12" s="291">
        <v>0</v>
      </c>
      <c r="AU12" s="291">
        <v>0</v>
      </c>
      <c r="AV12" s="291">
        <v>0</v>
      </c>
      <c r="AW12" s="291">
        <v>0</v>
      </c>
      <c r="AX12" s="291">
        <v>0</v>
      </c>
      <c r="AY12" s="291">
        <v>0</v>
      </c>
      <c r="AZ12" s="291">
        <v>0</v>
      </c>
      <c r="BA12" s="292">
        <v>0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91">
        <v>0</v>
      </c>
      <c r="E13" s="291">
        <v>0</v>
      </c>
      <c r="F13" s="291">
        <v>0</v>
      </c>
      <c r="G13" s="291">
        <v>0</v>
      </c>
      <c r="H13" s="291">
        <v>0</v>
      </c>
      <c r="I13" s="291">
        <v>0</v>
      </c>
      <c r="J13" s="291">
        <v>0</v>
      </c>
      <c r="K13" s="291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291">
        <v>0</v>
      </c>
      <c r="R13" s="291">
        <v>0</v>
      </c>
      <c r="S13" s="291">
        <v>0</v>
      </c>
      <c r="T13" s="291">
        <v>0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1">
        <v>0</v>
      </c>
      <c r="AA13" s="291">
        <v>0</v>
      </c>
      <c r="AB13" s="291">
        <v>0</v>
      </c>
      <c r="AC13" s="291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>
        <v>0</v>
      </c>
      <c r="AM13" s="291">
        <v>0</v>
      </c>
      <c r="AN13" s="291">
        <v>0</v>
      </c>
      <c r="AO13" s="291">
        <v>0</v>
      </c>
      <c r="AP13" s="291">
        <v>0</v>
      </c>
      <c r="AQ13" s="291">
        <v>0</v>
      </c>
      <c r="AR13" s="291">
        <v>0</v>
      </c>
      <c r="AS13" s="291">
        <v>0</v>
      </c>
      <c r="AT13" s="291">
        <v>0</v>
      </c>
      <c r="AU13" s="291">
        <v>0</v>
      </c>
      <c r="AV13" s="291">
        <v>0</v>
      </c>
      <c r="AW13" s="291">
        <v>0</v>
      </c>
      <c r="AX13" s="291">
        <v>0</v>
      </c>
      <c r="AY13" s="291">
        <v>0</v>
      </c>
      <c r="AZ13" s="291">
        <v>0</v>
      </c>
      <c r="BA13" s="292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89">
        <v>0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  <c r="AK14" s="289">
        <v>0</v>
      </c>
      <c r="AL14" s="289">
        <v>0</v>
      </c>
      <c r="AM14" s="289">
        <v>0</v>
      </c>
      <c r="AN14" s="289">
        <v>0</v>
      </c>
      <c r="AO14" s="289">
        <v>0</v>
      </c>
      <c r="AP14" s="289">
        <v>0</v>
      </c>
      <c r="AQ14" s="289">
        <v>0</v>
      </c>
      <c r="AR14" s="289">
        <v>0</v>
      </c>
      <c r="AS14" s="289">
        <v>0</v>
      </c>
      <c r="AT14" s="289">
        <v>0</v>
      </c>
      <c r="AU14" s="289">
        <v>0</v>
      </c>
      <c r="AV14" s="289">
        <v>0</v>
      </c>
      <c r="AW14" s="289">
        <v>0</v>
      </c>
      <c r="AX14" s="289">
        <v>0</v>
      </c>
      <c r="AY14" s="289">
        <v>0</v>
      </c>
      <c r="AZ14" s="289">
        <v>0</v>
      </c>
      <c r="BA14" s="290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87">
        <v>0</v>
      </c>
      <c r="E15" s="287">
        <v>0</v>
      </c>
      <c r="F15" s="287">
        <v>0</v>
      </c>
      <c r="G15" s="287">
        <v>0</v>
      </c>
      <c r="H15" s="287">
        <v>0</v>
      </c>
      <c r="I15" s="287">
        <v>0</v>
      </c>
      <c r="J15" s="287">
        <v>0</v>
      </c>
      <c r="K15" s="287">
        <v>0</v>
      </c>
      <c r="L15" s="287">
        <v>0</v>
      </c>
      <c r="M15" s="287">
        <v>0</v>
      </c>
      <c r="N15" s="287">
        <v>0</v>
      </c>
      <c r="O15" s="287">
        <v>0</v>
      </c>
      <c r="P15" s="287">
        <v>0</v>
      </c>
      <c r="Q15" s="287">
        <v>0</v>
      </c>
      <c r="R15" s="287">
        <v>0</v>
      </c>
      <c r="S15" s="287">
        <v>0</v>
      </c>
      <c r="T15" s="287">
        <v>0</v>
      </c>
      <c r="U15" s="287">
        <v>0</v>
      </c>
      <c r="V15" s="287">
        <v>0</v>
      </c>
      <c r="W15" s="287">
        <v>0</v>
      </c>
      <c r="X15" s="287">
        <v>0</v>
      </c>
      <c r="Y15" s="287">
        <v>0</v>
      </c>
      <c r="Z15" s="287">
        <v>0</v>
      </c>
      <c r="AA15" s="287">
        <v>0</v>
      </c>
      <c r="AB15" s="287">
        <v>0</v>
      </c>
      <c r="AC15" s="287">
        <v>0</v>
      </c>
      <c r="AD15" s="287">
        <v>0</v>
      </c>
      <c r="AE15" s="287">
        <v>0</v>
      </c>
      <c r="AF15" s="287">
        <v>0</v>
      </c>
      <c r="AG15" s="287">
        <v>0</v>
      </c>
      <c r="AH15" s="287">
        <v>0</v>
      </c>
      <c r="AI15" s="287">
        <v>0</v>
      </c>
      <c r="AJ15" s="287">
        <v>0</v>
      </c>
      <c r="AK15" s="287">
        <v>0</v>
      </c>
      <c r="AL15" s="287">
        <v>0</v>
      </c>
      <c r="AM15" s="287">
        <v>0</v>
      </c>
      <c r="AN15" s="287">
        <v>0</v>
      </c>
      <c r="AO15" s="287">
        <v>0</v>
      </c>
      <c r="AP15" s="287">
        <v>0</v>
      </c>
      <c r="AQ15" s="287">
        <v>0</v>
      </c>
      <c r="AR15" s="287">
        <v>0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8">
        <v>0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89">
        <v>0</v>
      </c>
      <c r="E16" s="289">
        <v>0</v>
      </c>
      <c r="F16" s="289">
        <v>0</v>
      </c>
      <c r="G16" s="289">
        <v>0</v>
      </c>
      <c r="H16" s="289">
        <v>0</v>
      </c>
      <c r="I16" s="289">
        <v>0</v>
      </c>
      <c r="J16" s="289">
        <v>0</v>
      </c>
      <c r="K16" s="289">
        <v>0</v>
      </c>
      <c r="L16" s="289">
        <v>0</v>
      </c>
      <c r="M16" s="289">
        <v>0</v>
      </c>
      <c r="N16" s="289">
        <v>0</v>
      </c>
      <c r="O16" s="289">
        <v>0</v>
      </c>
      <c r="P16" s="289">
        <v>0</v>
      </c>
      <c r="Q16" s="289">
        <v>0</v>
      </c>
      <c r="R16" s="289">
        <v>0</v>
      </c>
      <c r="S16" s="289">
        <v>0</v>
      </c>
      <c r="T16" s="289">
        <v>0</v>
      </c>
      <c r="U16" s="289">
        <v>0</v>
      </c>
      <c r="V16" s="289">
        <v>0</v>
      </c>
      <c r="W16" s="289">
        <v>0</v>
      </c>
      <c r="X16" s="289">
        <v>0</v>
      </c>
      <c r="Y16" s="289">
        <v>0</v>
      </c>
      <c r="Z16" s="289">
        <v>0</v>
      </c>
      <c r="AA16" s="289">
        <v>0</v>
      </c>
      <c r="AB16" s="289">
        <v>0</v>
      </c>
      <c r="AC16" s="289">
        <v>0</v>
      </c>
      <c r="AD16" s="289">
        <v>0</v>
      </c>
      <c r="AE16" s="289">
        <v>0</v>
      </c>
      <c r="AF16" s="289">
        <v>0</v>
      </c>
      <c r="AG16" s="289">
        <v>0</v>
      </c>
      <c r="AH16" s="289">
        <v>0</v>
      </c>
      <c r="AI16" s="289">
        <v>0</v>
      </c>
      <c r="AJ16" s="289">
        <v>0</v>
      </c>
      <c r="AK16" s="289">
        <v>0</v>
      </c>
      <c r="AL16" s="289">
        <v>0</v>
      </c>
      <c r="AM16" s="289">
        <v>0</v>
      </c>
      <c r="AN16" s="289">
        <v>0</v>
      </c>
      <c r="AO16" s="289">
        <v>0</v>
      </c>
      <c r="AP16" s="289">
        <v>0</v>
      </c>
      <c r="AQ16" s="289">
        <v>0</v>
      </c>
      <c r="AR16" s="289">
        <v>0</v>
      </c>
      <c r="AS16" s="289">
        <v>0</v>
      </c>
      <c r="AT16" s="289">
        <v>0</v>
      </c>
      <c r="AU16" s="289">
        <v>0</v>
      </c>
      <c r="AV16" s="289">
        <v>0</v>
      </c>
      <c r="AW16" s="289">
        <v>0</v>
      </c>
      <c r="AX16" s="289">
        <v>0</v>
      </c>
      <c r="AY16" s="289">
        <v>0</v>
      </c>
      <c r="AZ16" s="289">
        <v>0</v>
      </c>
      <c r="BA16" s="290">
        <v>0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89">
        <v>0</v>
      </c>
      <c r="E17" s="289">
        <v>0</v>
      </c>
      <c r="F17" s="289">
        <v>0</v>
      </c>
      <c r="G17" s="289">
        <v>0</v>
      </c>
      <c r="H17" s="289">
        <v>0</v>
      </c>
      <c r="I17" s="289">
        <v>0</v>
      </c>
      <c r="J17" s="289">
        <v>0</v>
      </c>
      <c r="K17" s="289">
        <v>0</v>
      </c>
      <c r="L17" s="289">
        <v>0</v>
      </c>
      <c r="M17" s="289">
        <v>0</v>
      </c>
      <c r="N17" s="289">
        <v>0</v>
      </c>
      <c r="O17" s="289">
        <v>0</v>
      </c>
      <c r="P17" s="289">
        <v>0</v>
      </c>
      <c r="Q17" s="289">
        <v>0</v>
      </c>
      <c r="R17" s="289">
        <v>0</v>
      </c>
      <c r="S17" s="289">
        <v>0</v>
      </c>
      <c r="T17" s="289">
        <v>0</v>
      </c>
      <c r="U17" s="289">
        <v>0</v>
      </c>
      <c r="V17" s="289">
        <v>0</v>
      </c>
      <c r="W17" s="289">
        <v>0</v>
      </c>
      <c r="X17" s="289">
        <v>0</v>
      </c>
      <c r="Y17" s="289">
        <v>0</v>
      </c>
      <c r="Z17" s="289">
        <v>0</v>
      </c>
      <c r="AA17" s="289">
        <v>0</v>
      </c>
      <c r="AB17" s="289">
        <v>0</v>
      </c>
      <c r="AC17" s="289">
        <v>0</v>
      </c>
      <c r="AD17" s="289">
        <v>0</v>
      </c>
      <c r="AE17" s="289">
        <v>0</v>
      </c>
      <c r="AF17" s="289">
        <v>0</v>
      </c>
      <c r="AG17" s="289">
        <v>0</v>
      </c>
      <c r="AH17" s="289">
        <v>0</v>
      </c>
      <c r="AI17" s="289">
        <v>0</v>
      </c>
      <c r="AJ17" s="289">
        <v>0</v>
      </c>
      <c r="AK17" s="289">
        <v>0</v>
      </c>
      <c r="AL17" s="289">
        <v>0</v>
      </c>
      <c r="AM17" s="289">
        <v>0</v>
      </c>
      <c r="AN17" s="289">
        <v>0</v>
      </c>
      <c r="AO17" s="289">
        <v>0</v>
      </c>
      <c r="AP17" s="289">
        <v>0</v>
      </c>
      <c r="AQ17" s="289">
        <v>0</v>
      </c>
      <c r="AR17" s="289">
        <v>0</v>
      </c>
      <c r="AS17" s="289">
        <v>0</v>
      </c>
      <c r="AT17" s="289">
        <v>0</v>
      </c>
      <c r="AU17" s="289">
        <v>0</v>
      </c>
      <c r="AV17" s="289">
        <v>0</v>
      </c>
      <c r="AW17" s="289">
        <v>0</v>
      </c>
      <c r="AX17" s="289">
        <v>0</v>
      </c>
      <c r="AY17" s="289">
        <v>0</v>
      </c>
      <c r="AZ17" s="289">
        <v>0</v>
      </c>
      <c r="BA17" s="290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89">
        <v>0</v>
      </c>
      <c r="E18" s="289">
        <v>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  <c r="AK18" s="289">
        <v>0</v>
      </c>
      <c r="AL18" s="289">
        <v>0</v>
      </c>
      <c r="AM18" s="289">
        <v>0</v>
      </c>
      <c r="AN18" s="289">
        <v>0</v>
      </c>
      <c r="AO18" s="289">
        <v>0</v>
      </c>
      <c r="AP18" s="289">
        <v>0</v>
      </c>
      <c r="AQ18" s="289">
        <v>0</v>
      </c>
      <c r="AR18" s="289">
        <v>0</v>
      </c>
      <c r="AS18" s="289">
        <v>0</v>
      </c>
      <c r="AT18" s="289">
        <v>0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90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89">
        <v>0</v>
      </c>
      <c r="E19" s="289">
        <v>0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  <c r="AK19" s="289">
        <v>0</v>
      </c>
      <c r="AL19" s="289">
        <v>0</v>
      </c>
      <c r="AM19" s="289">
        <v>0</v>
      </c>
      <c r="AN19" s="289">
        <v>0</v>
      </c>
      <c r="AO19" s="289">
        <v>0</v>
      </c>
      <c r="AP19" s="289">
        <v>0</v>
      </c>
      <c r="AQ19" s="289">
        <v>0</v>
      </c>
      <c r="AR19" s="289">
        <v>0</v>
      </c>
      <c r="AS19" s="289">
        <v>0</v>
      </c>
      <c r="AT19" s="289">
        <v>0</v>
      </c>
      <c r="AU19" s="289">
        <v>0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90">
        <v>0</v>
      </c>
    </row>
    <row r="20" spans="1:53" x14ac:dyDescent="0.25">
      <c r="A20" s="256" t="s">
        <v>2662</v>
      </c>
      <c r="B20" s="257" t="s">
        <v>2663</v>
      </c>
      <c r="C20" s="258">
        <v>0</v>
      </c>
      <c r="D20" s="287">
        <v>0</v>
      </c>
      <c r="E20" s="287">
        <v>0</v>
      </c>
      <c r="F20" s="287">
        <v>0</v>
      </c>
      <c r="G20" s="287">
        <v>0</v>
      </c>
      <c r="H20" s="287">
        <v>0</v>
      </c>
      <c r="I20" s="287">
        <v>0</v>
      </c>
      <c r="J20" s="287">
        <v>0</v>
      </c>
      <c r="K20" s="287">
        <v>0</v>
      </c>
      <c r="L20" s="287">
        <v>0</v>
      </c>
      <c r="M20" s="287">
        <v>0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8">
        <v>0</v>
      </c>
    </row>
    <row r="21" spans="1:53" x14ac:dyDescent="0.25">
      <c r="A21" s="253" t="s">
        <v>2664</v>
      </c>
      <c r="B21" s="254" t="s">
        <v>2665</v>
      </c>
      <c r="C21" s="255">
        <v>712301.44811677083</v>
      </c>
      <c r="D21" s="285">
        <v>710481.39824000001</v>
      </c>
      <c r="E21" s="285">
        <v>705371.83516999998</v>
      </c>
      <c r="F21" s="285">
        <v>715643.63958999992</v>
      </c>
      <c r="G21" s="285">
        <v>731074.88130000001</v>
      </c>
      <c r="H21" s="285">
        <v>728885.51357080112</v>
      </c>
      <c r="I21" s="285">
        <v>727581.44839000003</v>
      </c>
      <c r="J21" s="285">
        <v>718881.06212999998</v>
      </c>
      <c r="K21" s="285">
        <v>717936.96889999998</v>
      </c>
      <c r="L21" s="285">
        <v>668778.04859000002</v>
      </c>
      <c r="M21" s="285">
        <v>661964.06071686652</v>
      </c>
      <c r="N21" s="285">
        <v>649294.91067928146</v>
      </c>
      <c r="O21" s="285">
        <v>645585.35292994429</v>
      </c>
      <c r="P21" s="285">
        <v>614619.66046552407</v>
      </c>
      <c r="Q21" s="285">
        <v>612959.23036263045</v>
      </c>
      <c r="R21" s="285">
        <v>642093.4442608183</v>
      </c>
      <c r="S21" s="285">
        <v>647480.90639907587</v>
      </c>
      <c r="T21" s="285">
        <v>650482.84930222447</v>
      </c>
      <c r="U21" s="285">
        <v>650846.09618733358</v>
      </c>
      <c r="V21" s="285">
        <v>652071.6792667954</v>
      </c>
      <c r="W21" s="285">
        <v>648379.33382457192</v>
      </c>
      <c r="X21" s="285">
        <v>647068.60376351979</v>
      </c>
      <c r="Y21" s="285">
        <v>643316.19702231069</v>
      </c>
      <c r="Z21" s="285">
        <v>638563.06754475331</v>
      </c>
      <c r="AA21" s="285">
        <v>632560.43571939436</v>
      </c>
      <c r="AB21" s="285">
        <v>627375.87715853134</v>
      </c>
      <c r="AC21" s="285">
        <v>624208.52054532431</v>
      </c>
      <c r="AD21" s="285">
        <v>619521.16293412843</v>
      </c>
      <c r="AE21" s="285">
        <v>617301.20441059198</v>
      </c>
      <c r="AF21" s="285">
        <v>614636.96759188839</v>
      </c>
      <c r="AG21" s="285">
        <v>610621.19493331632</v>
      </c>
      <c r="AH21" s="285">
        <v>608930.4246421312</v>
      </c>
      <c r="AI21" s="285">
        <v>606380.99274618772</v>
      </c>
      <c r="AJ21" s="285">
        <v>602925.35872134741</v>
      </c>
      <c r="AK21" s="285">
        <v>599482.95857758494</v>
      </c>
      <c r="AL21" s="285">
        <v>593322.83628583513</v>
      </c>
      <c r="AM21" s="285">
        <v>591369.201312694</v>
      </c>
      <c r="AN21" s="285">
        <v>586334.88576619839</v>
      </c>
      <c r="AO21" s="285">
        <v>582192.13822193979</v>
      </c>
      <c r="AP21" s="285">
        <v>577784.1481355289</v>
      </c>
      <c r="AQ21" s="285">
        <v>573146.84234268242</v>
      </c>
      <c r="AR21" s="285">
        <v>567042.5471012732</v>
      </c>
      <c r="AS21" s="285">
        <v>562565.81493407546</v>
      </c>
      <c r="AT21" s="285">
        <v>556752.72551598155</v>
      </c>
      <c r="AU21" s="285">
        <v>551911.1253218744</v>
      </c>
      <c r="AV21" s="285">
        <v>547878.57891752478</v>
      </c>
      <c r="AW21" s="285">
        <v>544149.84432939324</v>
      </c>
      <c r="AX21" s="285">
        <v>538969.45725848782</v>
      </c>
      <c r="AY21" s="285">
        <v>534980.65986467234</v>
      </c>
      <c r="AZ21" s="285">
        <v>530904.19400867517</v>
      </c>
      <c r="BA21" s="286">
        <v>525684.25273496448</v>
      </c>
    </row>
    <row r="22" spans="1:53" x14ac:dyDescent="0.25">
      <c r="A22" s="256" t="s">
        <v>2666</v>
      </c>
      <c r="B22" s="257" t="s">
        <v>2667</v>
      </c>
      <c r="C22" s="258">
        <v>712301.44811677083</v>
      </c>
      <c r="D22" s="287">
        <v>710481.39824000001</v>
      </c>
      <c r="E22" s="287">
        <v>705371.83516999998</v>
      </c>
      <c r="F22" s="287">
        <v>715643.63958999992</v>
      </c>
      <c r="G22" s="287">
        <v>731074.88130000001</v>
      </c>
      <c r="H22" s="287">
        <v>728885.51357080112</v>
      </c>
      <c r="I22" s="287">
        <v>727581.44839000003</v>
      </c>
      <c r="J22" s="287">
        <v>718881.06212999998</v>
      </c>
      <c r="K22" s="287">
        <v>717936.96889999998</v>
      </c>
      <c r="L22" s="287">
        <v>668778.04859000002</v>
      </c>
      <c r="M22" s="287">
        <v>661964.06071686652</v>
      </c>
      <c r="N22" s="287">
        <v>649294.91067928146</v>
      </c>
      <c r="O22" s="287">
        <v>645585.35292994429</v>
      </c>
      <c r="P22" s="287">
        <v>614619.66046552407</v>
      </c>
      <c r="Q22" s="287">
        <v>612959.23036263045</v>
      </c>
      <c r="R22" s="287">
        <v>642093.4442608183</v>
      </c>
      <c r="S22" s="287">
        <v>647480.90639907587</v>
      </c>
      <c r="T22" s="287">
        <v>650482.84930222447</v>
      </c>
      <c r="U22" s="287">
        <v>650846.09618733358</v>
      </c>
      <c r="V22" s="287">
        <v>652071.6792667954</v>
      </c>
      <c r="W22" s="287">
        <v>648379.33382457192</v>
      </c>
      <c r="X22" s="287">
        <v>647068.60376351979</v>
      </c>
      <c r="Y22" s="287">
        <v>643316.19702231069</v>
      </c>
      <c r="Z22" s="287">
        <v>638563.06754475331</v>
      </c>
      <c r="AA22" s="287">
        <v>632560.43571939436</v>
      </c>
      <c r="AB22" s="287">
        <v>627375.87715853134</v>
      </c>
      <c r="AC22" s="287">
        <v>624208.52054532431</v>
      </c>
      <c r="AD22" s="287">
        <v>619521.16293412843</v>
      </c>
      <c r="AE22" s="287">
        <v>617301.20441059198</v>
      </c>
      <c r="AF22" s="287">
        <v>614636.96759188839</v>
      </c>
      <c r="AG22" s="287">
        <v>610621.19493331632</v>
      </c>
      <c r="AH22" s="287">
        <v>608930.4246421312</v>
      </c>
      <c r="AI22" s="287">
        <v>606380.99274618772</v>
      </c>
      <c r="AJ22" s="287">
        <v>602925.35872134741</v>
      </c>
      <c r="AK22" s="287">
        <v>599482.95857758494</v>
      </c>
      <c r="AL22" s="287">
        <v>593322.83628583513</v>
      </c>
      <c r="AM22" s="287">
        <v>591369.201312694</v>
      </c>
      <c r="AN22" s="287">
        <v>586334.88576619839</v>
      </c>
      <c r="AO22" s="287">
        <v>582192.13822193979</v>
      </c>
      <c r="AP22" s="287">
        <v>577784.1481355289</v>
      </c>
      <c r="AQ22" s="287">
        <v>573146.84234268242</v>
      </c>
      <c r="AR22" s="287">
        <v>567042.5471012732</v>
      </c>
      <c r="AS22" s="287">
        <v>562565.81493407546</v>
      </c>
      <c r="AT22" s="287">
        <v>556752.72551598155</v>
      </c>
      <c r="AU22" s="287">
        <v>551911.1253218744</v>
      </c>
      <c r="AV22" s="287">
        <v>547878.57891752478</v>
      </c>
      <c r="AW22" s="287">
        <v>544149.84432939324</v>
      </c>
      <c r="AX22" s="287">
        <v>538969.45725848782</v>
      </c>
      <c r="AY22" s="287">
        <v>534980.65986467234</v>
      </c>
      <c r="AZ22" s="287">
        <v>530904.19400867517</v>
      </c>
      <c r="BA22" s="288">
        <v>525684.25273496448</v>
      </c>
    </row>
    <row r="23" spans="1:53" x14ac:dyDescent="0.25">
      <c r="A23" s="259" t="s">
        <v>2668</v>
      </c>
      <c r="B23" s="260" t="s">
        <v>2669</v>
      </c>
      <c r="C23" s="261">
        <v>662190.75172465551</v>
      </c>
      <c r="D23" s="289">
        <v>658142.94371999998</v>
      </c>
      <c r="E23" s="289">
        <v>647392.47489000007</v>
      </c>
      <c r="F23" s="289">
        <v>665893.7416699999</v>
      </c>
      <c r="G23" s="289">
        <v>682852.11252999993</v>
      </c>
      <c r="H23" s="289">
        <v>683410.40538357128</v>
      </c>
      <c r="I23" s="289">
        <v>671641.80058999988</v>
      </c>
      <c r="J23" s="289">
        <v>661931.36867</v>
      </c>
      <c r="K23" s="289">
        <v>664343.24349000002</v>
      </c>
      <c r="L23" s="289">
        <v>615241.35457999993</v>
      </c>
      <c r="M23" s="289">
        <v>611039.33097433078</v>
      </c>
      <c r="N23" s="289">
        <v>594382.23950495396</v>
      </c>
      <c r="O23" s="289">
        <v>594716.7835448347</v>
      </c>
      <c r="P23" s="289">
        <v>560706.08312855789</v>
      </c>
      <c r="Q23" s="289">
        <v>558638.24837648112</v>
      </c>
      <c r="R23" s="289">
        <v>589957.0880438718</v>
      </c>
      <c r="S23" s="289">
        <v>592953.54904680571</v>
      </c>
      <c r="T23" s="289">
        <v>594671.78611768794</v>
      </c>
      <c r="U23" s="289">
        <v>589294.77402070491</v>
      </c>
      <c r="V23" s="289">
        <v>590489.6517992774</v>
      </c>
      <c r="W23" s="289">
        <v>585020.28098429553</v>
      </c>
      <c r="X23" s="289">
        <v>585955.4932058648</v>
      </c>
      <c r="Y23" s="289">
        <v>581108.68509499577</v>
      </c>
      <c r="Z23" s="289">
        <v>575578.68443351937</v>
      </c>
      <c r="AA23" s="289">
        <v>568544.15285050124</v>
      </c>
      <c r="AB23" s="289">
        <v>559582.538350077</v>
      </c>
      <c r="AC23" s="289">
        <v>556215.96726106014</v>
      </c>
      <c r="AD23" s="289">
        <v>551342.52956518182</v>
      </c>
      <c r="AE23" s="289">
        <v>548585.23328621336</v>
      </c>
      <c r="AF23" s="289">
        <v>544119.31366914639</v>
      </c>
      <c r="AG23" s="289">
        <v>539940.23561132548</v>
      </c>
      <c r="AH23" s="289">
        <v>537676.60614412616</v>
      </c>
      <c r="AI23" s="289">
        <v>534509.69148229656</v>
      </c>
      <c r="AJ23" s="289">
        <v>530742.61228481506</v>
      </c>
      <c r="AK23" s="289">
        <v>526545.15791821596</v>
      </c>
      <c r="AL23" s="289">
        <v>515325.80685096158</v>
      </c>
      <c r="AM23" s="289">
        <v>514190.69858914579</v>
      </c>
      <c r="AN23" s="289">
        <v>505510.29766916885</v>
      </c>
      <c r="AO23" s="289">
        <v>499738.83003412839</v>
      </c>
      <c r="AP23" s="289">
        <v>494542.03880372125</v>
      </c>
      <c r="AQ23" s="289">
        <v>488299.58373257145</v>
      </c>
      <c r="AR23" s="289">
        <v>477935.21226456424</v>
      </c>
      <c r="AS23" s="289">
        <v>472365.09152029507</v>
      </c>
      <c r="AT23" s="289">
        <v>465454.23850995954</v>
      </c>
      <c r="AU23" s="289">
        <v>459558.00660710881</v>
      </c>
      <c r="AV23" s="289">
        <v>455176.20362241217</v>
      </c>
      <c r="AW23" s="289">
        <v>451167.31035909423</v>
      </c>
      <c r="AX23" s="289">
        <v>445433.00715524214</v>
      </c>
      <c r="AY23" s="289">
        <v>440948.87108038744</v>
      </c>
      <c r="AZ23" s="289">
        <v>436480.33254555851</v>
      </c>
      <c r="BA23" s="290">
        <v>430905.76114943367</v>
      </c>
    </row>
    <row r="24" spans="1:53" x14ac:dyDescent="0.25">
      <c r="A24" s="262" t="s">
        <v>2670</v>
      </c>
      <c r="B24" s="263" t="s">
        <v>2671</v>
      </c>
      <c r="C24" s="264">
        <v>656223.54730313399</v>
      </c>
      <c r="D24" s="291">
        <v>651662.14049000002</v>
      </c>
      <c r="E24" s="291">
        <v>639888.6746100001</v>
      </c>
      <c r="F24" s="291">
        <v>658024.55375000008</v>
      </c>
      <c r="G24" s="291">
        <v>675424.90527999995</v>
      </c>
      <c r="H24" s="291">
        <v>675822.96454562095</v>
      </c>
      <c r="I24" s="291">
        <v>661186.69778999989</v>
      </c>
      <c r="J24" s="291">
        <v>653308.94592999993</v>
      </c>
      <c r="K24" s="291">
        <v>657055.82381999982</v>
      </c>
      <c r="L24" s="291">
        <v>606747.64263999998</v>
      </c>
      <c r="M24" s="291">
        <v>603669.26217102422</v>
      </c>
      <c r="N24" s="291">
        <v>587664.00686937408</v>
      </c>
      <c r="O24" s="291">
        <v>588188.93217362557</v>
      </c>
      <c r="P24" s="291">
        <v>554085.9680196963</v>
      </c>
      <c r="Q24" s="291">
        <v>553404.94476569537</v>
      </c>
      <c r="R24" s="291">
        <v>583668.9459854106</v>
      </c>
      <c r="S24" s="291">
        <v>586567.46546038275</v>
      </c>
      <c r="T24" s="291">
        <v>588236.36283449084</v>
      </c>
      <c r="U24" s="291">
        <v>582809.96147181524</v>
      </c>
      <c r="V24" s="291">
        <v>583978.21880716574</v>
      </c>
      <c r="W24" s="291">
        <v>578501.60627784557</v>
      </c>
      <c r="X24" s="291">
        <v>579428.74439579039</v>
      </c>
      <c r="Y24" s="291">
        <v>574585.49773016782</v>
      </c>
      <c r="Z24" s="291">
        <v>569075.93483862199</v>
      </c>
      <c r="AA24" s="291">
        <v>562065.77882267802</v>
      </c>
      <c r="AB24" s="291">
        <v>553126.60359753645</v>
      </c>
      <c r="AC24" s="291">
        <v>549773.88102671038</v>
      </c>
      <c r="AD24" s="291">
        <v>544933.60015313001</v>
      </c>
      <c r="AE24" s="291">
        <v>542182.76532397477</v>
      </c>
      <c r="AF24" s="291">
        <v>537730.6607159503</v>
      </c>
      <c r="AG24" s="291">
        <v>533590.25559639384</v>
      </c>
      <c r="AH24" s="291">
        <v>531328.15723606804</v>
      </c>
      <c r="AI24" s="291">
        <v>528177.81763489614</v>
      </c>
      <c r="AJ24" s="291">
        <v>524430.66006739787</v>
      </c>
      <c r="AK24" s="291">
        <v>520242.21522275335</v>
      </c>
      <c r="AL24" s="291">
        <v>509048.80400462792</v>
      </c>
      <c r="AM24" s="291">
        <v>507912.43319663126</v>
      </c>
      <c r="AN24" s="291">
        <v>499263.29688035173</v>
      </c>
      <c r="AO24" s="291">
        <v>493521.76339892036</v>
      </c>
      <c r="AP24" s="291">
        <v>488354.77863143315</v>
      </c>
      <c r="AQ24" s="291">
        <v>482142.01564204652</v>
      </c>
      <c r="AR24" s="291">
        <v>471809.51331795438</v>
      </c>
      <c r="AS24" s="291">
        <v>466261.00668792671</v>
      </c>
      <c r="AT24" s="291">
        <v>459399.18210695661</v>
      </c>
      <c r="AU24" s="291">
        <v>453555.41074521991</v>
      </c>
      <c r="AV24" s="291">
        <v>449193.18263548089</v>
      </c>
      <c r="AW24" s="291">
        <v>445204.27987097891</v>
      </c>
      <c r="AX24" s="291">
        <v>439519.53327128565</v>
      </c>
      <c r="AY24" s="291">
        <v>435059.70681412646</v>
      </c>
      <c r="AZ24" s="291">
        <v>430626.3241853551</v>
      </c>
      <c r="BA24" s="292">
        <v>425109.86439220869</v>
      </c>
    </row>
    <row r="25" spans="1:53" x14ac:dyDescent="0.25">
      <c r="A25" s="262" t="s">
        <v>2672</v>
      </c>
      <c r="B25" s="263" t="s">
        <v>2673</v>
      </c>
      <c r="C25" s="264">
        <v>5967.2044215216247</v>
      </c>
      <c r="D25" s="291">
        <v>6480.8032299999986</v>
      </c>
      <c r="E25" s="291">
        <v>7503.8002799999995</v>
      </c>
      <c r="F25" s="291">
        <v>7869.1879199999985</v>
      </c>
      <c r="G25" s="291">
        <v>7427.2072499999986</v>
      </c>
      <c r="H25" s="291">
        <v>7587.4408379505412</v>
      </c>
      <c r="I25" s="291">
        <v>10455.102799999999</v>
      </c>
      <c r="J25" s="291">
        <v>8622.4227399999982</v>
      </c>
      <c r="K25" s="291">
        <v>7287.4196699999984</v>
      </c>
      <c r="L25" s="291">
        <v>8493.7119400000011</v>
      </c>
      <c r="M25" s="291">
        <v>7370.0688033065908</v>
      </c>
      <c r="N25" s="291">
        <v>6718.2326355801106</v>
      </c>
      <c r="O25" s="291">
        <v>6527.8513712090135</v>
      </c>
      <c r="P25" s="291">
        <v>6620.1151088614351</v>
      </c>
      <c r="Q25" s="291">
        <v>5233.3036107857979</v>
      </c>
      <c r="R25" s="291">
        <v>6288.1420584610987</v>
      </c>
      <c r="S25" s="291">
        <v>6386.0835864229775</v>
      </c>
      <c r="T25" s="291">
        <v>6435.4232831972431</v>
      </c>
      <c r="U25" s="291">
        <v>6484.8125488896703</v>
      </c>
      <c r="V25" s="291">
        <v>6511.4329921118297</v>
      </c>
      <c r="W25" s="291">
        <v>6518.6747064499505</v>
      </c>
      <c r="X25" s="291">
        <v>6526.7488100744777</v>
      </c>
      <c r="Y25" s="291">
        <v>6523.1873648280271</v>
      </c>
      <c r="Z25" s="291">
        <v>6502.7495948972228</v>
      </c>
      <c r="AA25" s="291">
        <v>6478.374027822978</v>
      </c>
      <c r="AB25" s="291">
        <v>6455.9347525405447</v>
      </c>
      <c r="AC25" s="291">
        <v>6442.0862343498275</v>
      </c>
      <c r="AD25" s="291">
        <v>6408.9294120519125</v>
      </c>
      <c r="AE25" s="291">
        <v>6402.4679622385511</v>
      </c>
      <c r="AF25" s="291">
        <v>6388.6529531960778</v>
      </c>
      <c r="AG25" s="291">
        <v>6349.9800149315697</v>
      </c>
      <c r="AH25" s="291">
        <v>6348.4489080579851</v>
      </c>
      <c r="AI25" s="291">
        <v>6331.8738474004658</v>
      </c>
      <c r="AJ25" s="291">
        <v>6311.9522174172835</v>
      </c>
      <c r="AK25" s="291">
        <v>6302.942695462445</v>
      </c>
      <c r="AL25" s="291">
        <v>6277.0028463336712</v>
      </c>
      <c r="AM25" s="291">
        <v>6278.2653925144914</v>
      </c>
      <c r="AN25" s="291">
        <v>6247.0007888170594</v>
      </c>
      <c r="AO25" s="291">
        <v>6217.0666352080207</v>
      </c>
      <c r="AP25" s="291">
        <v>6187.2601722882109</v>
      </c>
      <c r="AQ25" s="291">
        <v>6157.5680905247636</v>
      </c>
      <c r="AR25" s="291">
        <v>6125.6989466097975</v>
      </c>
      <c r="AS25" s="291">
        <v>6104.0848323684577</v>
      </c>
      <c r="AT25" s="291">
        <v>6055.0564030028154</v>
      </c>
      <c r="AU25" s="291">
        <v>6002.595861888929</v>
      </c>
      <c r="AV25" s="291">
        <v>5983.0209869312648</v>
      </c>
      <c r="AW25" s="291">
        <v>5963.0304881152178</v>
      </c>
      <c r="AX25" s="291">
        <v>5913.4738839566626</v>
      </c>
      <c r="AY25" s="291">
        <v>5889.1642662610093</v>
      </c>
      <c r="AZ25" s="291">
        <v>5854.0083602034319</v>
      </c>
      <c r="BA25" s="292">
        <v>5795.8967572249321</v>
      </c>
    </row>
    <row r="26" spans="1:53" x14ac:dyDescent="0.25">
      <c r="A26" s="259" t="s">
        <v>2674</v>
      </c>
      <c r="B26" s="260" t="s">
        <v>2675</v>
      </c>
      <c r="C26" s="261">
        <v>50110.696392115409</v>
      </c>
      <c r="D26" s="289">
        <v>52338.454519999999</v>
      </c>
      <c r="E26" s="289">
        <v>57979.360280000008</v>
      </c>
      <c r="F26" s="289">
        <v>49749.897920000003</v>
      </c>
      <c r="G26" s="289">
        <v>48222.768769999995</v>
      </c>
      <c r="H26" s="289">
        <v>45475.108187229744</v>
      </c>
      <c r="I26" s="289">
        <v>55939.647800000006</v>
      </c>
      <c r="J26" s="289">
        <v>56949.693459999973</v>
      </c>
      <c r="K26" s="289">
        <v>53593.725409999992</v>
      </c>
      <c r="L26" s="289">
        <v>53536.694009999999</v>
      </c>
      <c r="M26" s="289">
        <v>50924.72974253571</v>
      </c>
      <c r="N26" s="289">
        <v>54912.671174327435</v>
      </c>
      <c r="O26" s="289">
        <v>50868.569385109688</v>
      </c>
      <c r="P26" s="289">
        <v>53913.577336966337</v>
      </c>
      <c r="Q26" s="289">
        <v>54320.981986149447</v>
      </c>
      <c r="R26" s="289">
        <v>52136.356216946435</v>
      </c>
      <c r="S26" s="289">
        <v>54527.357352270148</v>
      </c>
      <c r="T26" s="289">
        <v>55811.063184536506</v>
      </c>
      <c r="U26" s="289">
        <v>61551.322166628473</v>
      </c>
      <c r="V26" s="289">
        <v>61582.027467517757</v>
      </c>
      <c r="W26" s="289">
        <v>63359.052840276367</v>
      </c>
      <c r="X26" s="289">
        <v>61113.110557654916</v>
      </c>
      <c r="Y26" s="289">
        <v>62207.511927314801</v>
      </c>
      <c r="Z26" s="289">
        <v>62984.383111233772</v>
      </c>
      <c r="AA26" s="289">
        <v>64016.28286889298</v>
      </c>
      <c r="AB26" s="289">
        <v>67793.338808454311</v>
      </c>
      <c r="AC26" s="289">
        <v>67992.553284264141</v>
      </c>
      <c r="AD26" s="289">
        <v>68178.633368946699</v>
      </c>
      <c r="AE26" s="289">
        <v>68715.971124378644</v>
      </c>
      <c r="AF26" s="289">
        <v>70517.653922741796</v>
      </c>
      <c r="AG26" s="289">
        <v>70680.959321990871</v>
      </c>
      <c r="AH26" s="289">
        <v>71253.81849800497</v>
      </c>
      <c r="AI26" s="289">
        <v>71871.301263891088</v>
      </c>
      <c r="AJ26" s="289">
        <v>72182.746436532456</v>
      </c>
      <c r="AK26" s="289">
        <v>72937.800659369183</v>
      </c>
      <c r="AL26" s="289">
        <v>77997.029434873621</v>
      </c>
      <c r="AM26" s="289">
        <v>77178.502723548023</v>
      </c>
      <c r="AN26" s="289">
        <v>80824.588097029482</v>
      </c>
      <c r="AO26" s="289">
        <v>82453.308187811359</v>
      </c>
      <c r="AP26" s="289">
        <v>83242.109331807631</v>
      </c>
      <c r="AQ26" s="289">
        <v>84847.25861011105</v>
      </c>
      <c r="AR26" s="289">
        <v>89107.334836708964</v>
      </c>
      <c r="AS26" s="289">
        <v>90200.723413780113</v>
      </c>
      <c r="AT26" s="289">
        <v>91298.487006022129</v>
      </c>
      <c r="AU26" s="289">
        <v>92353.118714765602</v>
      </c>
      <c r="AV26" s="289">
        <v>92702.375295112826</v>
      </c>
      <c r="AW26" s="289">
        <v>92982.533970298973</v>
      </c>
      <c r="AX26" s="289">
        <v>93536.450103245574</v>
      </c>
      <c r="AY26" s="289">
        <v>94031.788784284843</v>
      </c>
      <c r="AZ26" s="289">
        <v>94423.861463116555</v>
      </c>
      <c r="BA26" s="290">
        <v>94778.491585530777</v>
      </c>
    </row>
    <row r="27" spans="1:53" x14ac:dyDescent="0.25">
      <c r="A27" s="262" t="s">
        <v>2676</v>
      </c>
      <c r="B27" s="263" t="s">
        <v>2677</v>
      </c>
      <c r="C27" s="264">
        <v>47336.884565049259</v>
      </c>
      <c r="D27" s="291">
        <v>49534.462290000003</v>
      </c>
      <c r="E27" s="291">
        <v>53537.761879999984</v>
      </c>
      <c r="F27" s="291">
        <v>45112.397810000002</v>
      </c>
      <c r="G27" s="291">
        <v>44136.261359999997</v>
      </c>
      <c r="H27" s="291">
        <v>40276.484560114921</v>
      </c>
      <c r="I27" s="291">
        <v>50182.741099999992</v>
      </c>
      <c r="J27" s="291">
        <v>51446.692669999982</v>
      </c>
      <c r="K27" s="291">
        <v>48051.92469</v>
      </c>
      <c r="L27" s="291">
        <v>48538.204189999982</v>
      </c>
      <c r="M27" s="291">
        <v>46294.509481472473</v>
      </c>
      <c r="N27" s="291">
        <v>50752.884645577811</v>
      </c>
      <c r="O27" s="291">
        <v>46397.228391226738</v>
      </c>
      <c r="P27" s="291">
        <v>48682.543794924975</v>
      </c>
      <c r="Q27" s="291">
        <v>49477.499781650062</v>
      </c>
      <c r="R27" s="291">
        <v>47013.996978765033</v>
      </c>
      <c r="S27" s="291">
        <v>49314.053111568435</v>
      </c>
      <c r="T27" s="291">
        <v>50485.499762807027</v>
      </c>
      <c r="U27" s="291">
        <v>56170.317214227405</v>
      </c>
      <c r="V27" s="291">
        <v>56153.877144461141</v>
      </c>
      <c r="W27" s="291">
        <v>57915.283586980571</v>
      </c>
      <c r="X27" s="291">
        <v>55644.487254509302</v>
      </c>
      <c r="Y27" s="291">
        <v>56742.562341776524</v>
      </c>
      <c r="Z27" s="291">
        <v>57526.182802464718</v>
      </c>
      <c r="AA27" s="291">
        <v>58577.666466122006</v>
      </c>
      <c r="AB27" s="291">
        <v>62373.238081700736</v>
      </c>
      <c r="AC27" s="291">
        <v>62580.907240040367</v>
      </c>
      <c r="AD27" s="291">
        <v>62792.908785411011</v>
      </c>
      <c r="AE27" s="291">
        <v>63341.605729098796</v>
      </c>
      <c r="AF27" s="291">
        <v>65135.980121369146</v>
      </c>
      <c r="AG27" s="291">
        <v>65313.5848195258</v>
      </c>
      <c r="AH27" s="291">
        <v>65881.899079112118</v>
      </c>
      <c r="AI27" s="291">
        <v>66502.450048817613</v>
      </c>
      <c r="AJ27" s="291">
        <v>66823.405194409279</v>
      </c>
      <c r="AK27" s="291">
        <v>67587.005359229152</v>
      </c>
      <c r="AL27" s="291">
        <v>72673.05675149009</v>
      </c>
      <c r="AM27" s="291">
        <v>71853.998334509844</v>
      </c>
      <c r="AN27" s="291">
        <v>75525.262167714536</v>
      </c>
      <c r="AO27" s="291">
        <v>77177.063965240057</v>
      </c>
      <c r="AP27" s="291">
        <v>77989.271113341238</v>
      </c>
      <c r="AQ27" s="291">
        <v>79620.343640353836</v>
      </c>
      <c r="AR27" s="291">
        <v>83914.319320546216</v>
      </c>
      <c r="AS27" s="291">
        <v>85033.663923947097</v>
      </c>
      <c r="AT27" s="291">
        <v>86165.12648304223</v>
      </c>
      <c r="AU27" s="291">
        <v>87249.479524925686</v>
      </c>
      <c r="AV27" s="291">
        <v>87623.211994290716</v>
      </c>
      <c r="AW27" s="291">
        <v>87928.067548077102</v>
      </c>
      <c r="AX27" s="291">
        <v>88524.091014966209</v>
      </c>
      <c r="AY27" s="291">
        <v>89050.808914962719</v>
      </c>
      <c r="AZ27" s="291">
        <v>89472.758036729763</v>
      </c>
      <c r="BA27" s="292">
        <v>89869.862135816176</v>
      </c>
    </row>
    <row r="28" spans="1:53" x14ac:dyDescent="0.25">
      <c r="A28" s="262" t="s">
        <v>2678</v>
      </c>
      <c r="B28" s="263" t="s">
        <v>2679</v>
      </c>
      <c r="C28" s="264">
        <v>2226.4730851397153</v>
      </c>
      <c r="D28" s="291">
        <v>2261.2957099999999</v>
      </c>
      <c r="E28" s="291">
        <v>2553.1014399999999</v>
      </c>
      <c r="F28" s="291">
        <v>2817.2009199999998</v>
      </c>
      <c r="G28" s="291">
        <v>3427.4054799999994</v>
      </c>
      <c r="H28" s="291">
        <v>4221.2905844908792</v>
      </c>
      <c r="I28" s="291">
        <v>4566.6017000000002</v>
      </c>
      <c r="J28" s="291">
        <v>4643.5005499999997</v>
      </c>
      <c r="K28" s="291">
        <v>4841.5011900000009</v>
      </c>
      <c r="L28" s="291">
        <v>4335.0935899999995</v>
      </c>
      <c r="M28" s="291">
        <v>3843.1747729840349</v>
      </c>
      <c r="N28" s="291">
        <v>3395.2176883283414</v>
      </c>
      <c r="O28" s="291">
        <v>3304.6969702281526</v>
      </c>
      <c r="P28" s="291">
        <v>3861.7312527152135</v>
      </c>
      <c r="Q28" s="291">
        <v>3519.4411020244665</v>
      </c>
      <c r="R28" s="291">
        <v>3588.610457059126</v>
      </c>
      <c r="S28" s="291">
        <v>3640.8469669128312</v>
      </c>
      <c r="T28" s="291">
        <v>3672.6221478060634</v>
      </c>
      <c r="U28" s="291">
        <v>3712.5105125879363</v>
      </c>
      <c r="V28" s="291">
        <v>3747.4704395926519</v>
      </c>
      <c r="W28" s="291">
        <v>3758.6111898069189</v>
      </c>
      <c r="X28" s="291">
        <v>3776.5184127229354</v>
      </c>
      <c r="Y28" s="291">
        <v>3776.5240546294012</v>
      </c>
      <c r="Z28" s="291">
        <v>3778.4554125210325</v>
      </c>
      <c r="AA28" s="291">
        <v>3760.5538728551769</v>
      </c>
      <c r="AB28" s="291">
        <v>3746.0801276340494</v>
      </c>
      <c r="AC28" s="291">
        <v>3742.2687412158716</v>
      </c>
      <c r="AD28" s="291">
        <v>3721.2883152495124</v>
      </c>
      <c r="AE28" s="291">
        <v>3715.8179007397944</v>
      </c>
      <c r="AF28" s="291">
        <v>3718.8786019520371</v>
      </c>
      <c r="AG28" s="291">
        <v>3703.9158874080399</v>
      </c>
      <c r="AH28" s="291">
        <v>3715.8833825576598</v>
      </c>
      <c r="AI28" s="291">
        <v>3714.472329556605</v>
      </c>
      <c r="AJ28" s="291">
        <v>3712.9594961306652</v>
      </c>
      <c r="AK28" s="291">
        <v>3708.032145496898</v>
      </c>
      <c r="AL28" s="291">
        <v>3687.0992361759754</v>
      </c>
      <c r="AM28" s="291">
        <v>3691.6604559406242</v>
      </c>
      <c r="AN28" s="291">
        <v>3674.3562878370581</v>
      </c>
      <c r="AO28" s="291">
        <v>3661.9315669563034</v>
      </c>
      <c r="AP28" s="291">
        <v>3649.3028801455562</v>
      </c>
      <c r="AQ28" s="291">
        <v>3636.50883864447</v>
      </c>
      <c r="AR28" s="291">
        <v>3615.9727046778489</v>
      </c>
      <c r="AS28" s="291">
        <v>3604.6786224319358</v>
      </c>
      <c r="AT28" s="291">
        <v>3585.654362618975</v>
      </c>
      <c r="AU28" s="291">
        <v>3570.6797694788906</v>
      </c>
      <c r="AV28" s="291">
        <v>3560.1806539652521</v>
      </c>
      <c r="AW28" s="291">
        <v>3550.2463416913015</v>
      </c>
      <c r="AX28" s="291">
        <v>3525.769526233375</v>
      </c>
      <c r="AY28" s="291">
        <v>3512.4901662788861</v>
      </c>
      <c r="AZ28" s="291">
        <v>3498.8916115675192</v>
      </c>
      <c r="BA28" s="292">
        <v>3473.9348429253232</v>
      </c>
    </row>
    <row r="29" spans="1:53" x14ac:dyDescent="0.25">
      <c r="A29" s="262" t="s">
        <v>2680</v>
      </c>
      <c r="B29" s="263" t="s">
        <v>2681</v>
      </c>
      <c r="C29" s="264">
        <v>547.33874192644248</v>
      </c>
      <c r="D29" s="291">
        <v>542.69651999999996</v>
      </c>
      <c r="E29" s="291">
        <v>1888.4969599999997</v>
      </c>
      <c r="F29" s="291">
        <v>1820.29919</v>
      </c>
      <c r="G29" s="291">
        <v>659.10192999999992</v>
      </c>
      <c r="H29" s="291">
        <v>977.33304262394665</v>
      </c>
      <c r="I29" s="291">
        <v>1190.3050000000003</v>
      </c>
      <c r="J29" s="291">
        <v>859.50023999999996</v>
      </c>
      <c r="K29" s="291">
        <v>700.29953</v>
      </c>
      <c r="L29" s="291">
        <v>663.39622999999995</v>
      </c>
      <c r="M29" s="291">
        <v>787.04548807919264</v>
      </c>
      <c r="N29" s="291">
        <v>764.56884042129343</v>
      </c>
      <c r="O29" s="291">
        <v>1166.6440236547887</v>
      </c>
      <c r="P29" s="291">
        <v>1369.3022893261407</v>
      </c>
      <c r="Q29" s="291">
        <v>1324.0411024749401</v>
      </c>
      <c r="R29" s="291">
        <v>1533.7487811222682</v>
      </c>
      <c r="S29" s="291">
        <v>1572.4572737888604</v>
      </c>
      <c r="T29" s="291">
        <v>1652.9412739234022</v>
      </c>
      <c r="U29" s="291">
        <v>1668.4944398131499</v>
      </c>
      <c r="V29" s="291">
        <v>1680.6798834639801</v>
      </c>
      <c r="W29" s="291">
        <v>1685.1580634888589</v>
      </c>
      <c r="X29" s="291">
        <v>1692.1048904227</v>
      </c>
      <c r="Y29" s="291">
        <v>1688.4255309088544</v>
      </c>
      <c r="Z29" s="291">
        <v>1679.7448962480162</v>
      </c>
      <c r="AA29" s="291">
        <v>1678.062529915818</v>
      </c>
      <c r="AB29" s="291">
        <v>1674.0205991195635</v>
      </c>
      <c r="AC29" s="291">
        <v>1669.3773030078921</v>
      </c>
      <c r="AD29" s="291">
        <v>1664.4362682861815</v>
      </c>
      <c r="AE29" s="291">
        <v>1658.5474945400658</v>
      </c>
      <c r="AF29" s="291">
        <v>1662.7951994206505</v>
      </c>
      <c r="AG29" s="291">
        <v>1663.4586150570153</v>
      </c>
      <c r="AH29" s="291">
        <v>1656.0360363352152</v>
      </c>
      <c r="AI29" s="291">
        <v>1654.3788855168852</v>
      </c>
      <c r="AJ29" s="291">
        <v>1646.3817459925037</v>
      </c>
      <c r="AK29" s="291">
        <v>1642.7631546431562</v>
      </c>
      <c r="AL29" s="291">
        <v>1636.8734472075587</v>
      </c>
      <c r="AM29" s="291">
        <v>1632.8439330975596</v>
      </c>
      <c r="AN29" s="291">
        <v>1624.9696414778987</v>
      </c>
      <c r="AO29" s="291">
        <v>1614.3126556149809</v>
      </c>
      <c r="AP29" s="291">
        <v>1603.535338320826</v>
      </c>
      <c r="AQ29" s="291">
        <v>1590.4061311127584</v>
      </c>
      <c r="AR29" s="291">
        <v>1577.0428114849165</v>
      </c>
      <c r="AS29" s="291">
        <v>1562.3808674011011</v>
      </c>
      <c r="AT29" s="291">
        <v>1547.7061603609588</v>
      </c>
      <c r="AU29" s="291">
        <v>1532.9594203610663</v>
      </c>
      <c r="AV29" s="291">
        <v>1518.9826468568197</v>
      </c>
      <c r="AW29" s="291">
        <v>1504.2200805305631</v>
      </c>
      <c r="AX29" s="291">
        <v>1486.5895620459705</v>
      </c>
      <c r="AY29" s="291">
        <v>1468.489703043241</v>
      </c>
      <c r="AZ29" s="291">
        <v>1452.2118148192653</v>
      </c>
      <c r="BA29" s="292">
        <v>1434.6946067892663</v>
      </c>
    </row>
    <row r="30" spans="1:53" x14ac:dyDescent="0.25">
      <c r="A30" s="256" t="s">
        <v>2682</v>
      </c>
      <c r="B30" s="257" t="s">
        <v>2683</v>
      </c>
      <c r="C30" s="258" t="s">
        <v>2895</v>
      </c>
      <c r="D30" s="287">
        <v>0</v>
      </c>
      <c r="E30" s="287">
        <v>0</v>
      </c>
      <c r="F30" s="287">
        <v>0</v>
      </c>
      <c r="G30" s="287">
        <v>0</v>
      </c>
      <c r="H30" s="287">
        <v>0</v>
      </c>
      <c r="I30" s="287">
        <v>0</v>
      </c>
      <c r="J30" s="287">
        <v>0</v>
      </c>
      <c r="K30" s="287">
        <v>0</v>
      </c>
      <c r="L30" s="287">
        <v>0</v>
      </c>
      <c r="M30" s="287">
        <v>0</v>
      </c>
      <c r="N30" s="287">
        <v>0</v>
      </c>
      <c r="O30" s="287">
        <v>0</v>
      </c>
      <c r="P30" s="287">
        <v>0</v>
      </c>
      <c r="Q30" s="287">
        <v>0</v>
      </c>
      <c r="R30" s="287">
        <v>0</v>
      </c>
      <c r="S30" s="287">
        <v>0</v>
      </c>
      <c r="T30" s="287">
        <v>0</v>
      </c>
      <c r="U30" s="287">
        <v>0</v>
      </c>
      <c r="V30" s="287">
        <v>0</v>
      </c>
      <c r="W30" s="287">
        <v>0</v>
      </c>
      <c r="X30" s="287">
        <v>0</v>
      </c>
      <c r="Y30" s="287">
        <v>0</v>
      </c>
      <c r="Z30" s="287">
        <v>0</v>
      </c>
      <c r="AA30" s="287">
        <v>0</v>
      </c>
      <c r="AB30" s="287">
        <v>0</v>
      </c>
      <c r="AC30" s="287">
        <v>0</v>
      </c>
      <c r="AD30" s="287">
        <v>0</v>
      </c>
      <c r="AE30" s="287">
        <v>0</v>
      </c>
      <c r="AF30" s="287">
        <v>0</v>
      </c>
      <c r="AG30" s="287">
        <v>0</v>
      </c>
      <c r="AH30" s="287">
        <v>0</v>
      </c>
      <c r="AI30" s="287">
        <v>0</v>
      </c>
      <c r="AJ30" s="287">
        <v>0</v>
      </c>
      <c r="AK30" s="287">
        <v>0</v>
      </c>
      <c r="AL30" s="287">
        <v>0</v>
      </c>
      <c r="AM30" s="287">
        <v>0</v>
      </c>
      <c r="AN30" s="287">
        <v>0</v>
      </c>
      <c r="AO30" s="287">
        <v>0</v>
      </c>
      <c r="AP30" s="287">
        <v>0</v>
      </c>
      <c r="AQ30" s="287">
        <v>0</v>
      </c>
      <c r="AR30" s="287">
        <v>0</v>
      </c>
      <c r="AS30" s="287">
        <v>0</v>
      </c>
      <c r="AT30" s="287">
        <v>0</v>
      </c>
      <c r="AU30" s="287">
        <v>0</v>
      </c>
      <c r="AV30" s="287">
        <v>0</v>
      </c>
      <c r="AW30" s="287">
        <v>0</v>
      </c>
      <c r="AX30" s="287">
        <v>0</v>
      </c>
      <c r="AY30" s="287">
        <v>0</v>
      </c>
      <c r="AZ30" s="287">
        <v>0</v>
      </c>
      <c r="BA30" s="288">
        <v>0</v>
      </c>
    </row>
    <row r="31" spans="1:53" x14ac:dyDescent="0.25">
      <c r="A31" s="259" t="s">
        <v>2684</v>
      </c>
      <c r="B31" s="260" t="s">
        <v>2685</v>
      </c>
      <c r="C31" s="261">
        <v>0</v>
      </c>
      <c r="D31" s="289">
        <v>0</v>
      </c>
      <c r="E31" s="289">
        <v>0</v>
      </c>
      <c r="F31" s="289">
        <v>0</v>
      </c>
      <c r="G31" s="289">
        <v>0</v>
      </c>
      <c r="H31" s="289">
        <v>0</v>
      </c>
      <c r="I31" s="289">
        <v>0</v>
      </c>
      <c r="J31" s="289">
        <v>0</v>
      </c>
      <c r="K31" s="289">
        <v>0</v>
      </c>
      <c r="L31" s="289">
        <v>0</v>
      </c>
      <c r="M31" s="289">
        <v>0</v>
      </c>
      <c r="N31" s="289">
        <v>0</v>
      </c>
      <c r="O31" s="289">
        <v>0</v>
      </c>
      <c r="P31" s="289">
        <v>0</v>
      </c>
      <c r="Q31" s="289">
        <v>0</v>
      </c>
      <c r="R31" s="289">
        <v>0</v>
      </c>
      <c r="S31" s="289">
        <v>0</v>
      </c>
      <c r="T31" s="289">
        <v>0</v>
      </c>
      <c r="U31" s="289">
        <v>0</v>
      </c>
      <c r="V31" s="289">
        <v>0</v>
      </c>
      <c r="W31" s="289">
        <v>0</v>
      </c>
      <c r="X31" s="289">
        <v>0</v>
      </c>
      <c r="Y31" s="289">
        <v>0</v>
      </c>
      <c r="Z31" s="289">
        <v>0</v>
      </c>
      <c r="AA31" s="289">
        <v>0</v>
      </c>
      <c r="AB31" s="289">
        <v>0</v>
      </c>
      <c r="AC31" s="289">
        <v>0</v>
      </c>
      <c r="AD31" s="289">
        <v>0</v>
      </c>
      <c r="AE31" s="289">
        <v>0</v>
      </c>
      <c r="AF31" s="289">
        <v>0</v>
      </c>
      <c r="AG31" s="289">
        <v>0</v>
      </c>
      <c r="AH31" s="289">
        <v>0</v>
      </c>
      <c r="AI31" s="289">
        <v>0</v>
      </c>
      <c r="AJ31" s="289">
        <v>0</v>
      </c>
      <c r="AK31" s="289">
        <v>0</v>
      </c>
      <c r="AL31" s="289">
        <v>0</v>
      </c>
      <c r="AM31" s="289">
        <v>0</v>
      </c>
      <c r="AN31" s="289">
        <v>0</v>
      </c>
      <c r="AO31" s="289">
        <v>0</v>
      </c>
      <c r="AP31" s="289">
        <v>0</v>
      </c>
      <c r="AQ31" s="289">
        <v>0</v>
      </c>
      <c r="AR31" s="289">
        <v>0</v>
      </c>
      <c r="AS31" s="289">
        <v>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v>0</v>
      </c>
      <c r="AZ31" s="289">
        <v>0</v>
      </c>
      <c r="BA31" s="290">
        <v>0</v>
      </c>
    </row>
    <row r="32" spans="1:53" x14ac:dyDescent="0.25">
      <c r="A32" s="262" t="s">
        <v>2686</v>
      </c>
      <c r="B32" s="263" t="s">
        <v>2687</v>
      </c>
      <c r="C32" s="264">
        <v>0</v>
      </c>
      <c r="D32" s="291">
        <v>0</v>
      </c>
      <c r="E32" s="291">
        <v>0</v>
      </c>
      <c r="F32" s="291">
        <v>0</v>
      </c>
      <c r="G32" s="291">
        <v>0</v>
      </c>
      <c r="H32" s="291">
        <v>0</v>
      </c>
      <c r="I32" s="291">
        <v>0</v>
      </c>
      <c r="J32" s="291">
        <v>0</v>
      </c>
      <c r="K32" s="291">
        <v>0</v>
      </c>
      <c r="L32" s="291">
        <v>0</v>
      </c>
      <c r="M32" s="291">
        <v>0</v>
      </c>
      <c r="N32" s="291">
        <v>0</v>
      </c>
      <c r="O32" s="291">
        <v>0</v>
      </c>
      <c r="P32" s="291">
        <v>0</v>
      </c>
      <c r="Q32" s="291">
        <v>0</v>
      </c>
      <c r="R32" s="291">
        <v>0</v>
      </c>
      <c r="S32" s="291">
        <v>0</v>
      </c>
      <c r="T32" s="291">
        <v>0</v>
      </c>
      <c r="U32" s="291">
        <v>0</v>
      </c>
      <c r="V32" s="291">
        <v>0</v>
      </c>
      <c r="W32" s="291">
        <v>0</v>
      </c>
      <c r="X32" s="291">
        <v>0</v>
      </c>
      <c r="Y32" s="291">
        <v>0</v>
      </c>
      <c r="Z32" s="291">
        <v>0</v>
      </c>
      <c r="AA32" s="291">
        <v>0</v>
      </c>
      <c r="AB32" s="291">
        <v>0</v>
      </c>
      <c r="AC32" s="291">
        <v>0</v>
      </c>
      <c r="AD32" s="291">
        <v>0</v>
      </c>
      <c r="AE32" s="291">
        <v>0</v>
      </c>
      <c r="AF32" s="291">
        <v>0</v>
      </c>
      <c r="AG32" s="291">
        <v>0</v>
      </c>
      <c r="AH32" s="291">
        <v>0</v>
      </c>
      <c r="AI32" s="291">
        <v>0</v>
      </c>
      <c r="AJ32" s="291">
        <v>0</v>
      </c>
      <c r="AK32" s="291">
        <v>0</v>
      </c>
      <c r="AL32" s="291">
        <v>0</v>
      </c>
      <c r="AM32" s="291">
        <v>0</v>
      </c>
      <c r="AN32" s="291">
        <v>0</v>
      </c>
      <c r="AO32" s="291">
        <v>0</v>
      </c>
      <c r="AP32" s="291">
        <v>0</v>
      </c>
      <c r="AQ32" s="291">
        <v>0</v>
      </c>
      <c r="AR32" s="291">
        <v>0</v>
      </c>
      <c r="AS32" s="291">
        <v>0</v>
      </c>
      <c r="AT32" s="291">
        <v>0</v>
      </c>
      <c r="AU32" s="291">
        <v>0</v>
      </c>
      <c r="AV32" s="291">
        <v>0</v>
      </c>
      <c r="AW32" s="291">
        <v>0</v>
      </c>
      <c r="AX32" s="291">
        <v>0</v>
      </c>
      <c r="AY32" s="291">
        <v>0</v>
      </c>
      <c r="AZ32" s="291">
        <v>0</v>
      </c>
      <c r="BA32" s="292">
        <v>0</v>
      </c>
    </row>
    <row r="33" spans="1:53" x14ac:dyDescent="0.25">
      <c r="A33" s="262" t="s">
        <v>2688</v>
      </c>
      <c r="B33" s="263" t="s">
        <v>2689</v>
      </c>
      <c r="C33" s="264">
        <v>0</v>
      </c>
      <c r="D33" s="291">
        <v>0</v>
      </c>
      <c r="E33" s="291">
        <v>0</v>
      </c>
      <c r="F33" s="291">
        <v>0</v>
      </c>
      <c r="G33" s="291">
        <v>0</v>
      </c>
      <c r="H33" s="291">
        <v>0</v>
      </c>
      <c r="I33" s="291">
        <v>0</v>
      </c>
      <c r="J33" s="291">
        <v>0</v>
      </c>
      <c r="K33" s="291">
        <v>0</v>
      </c>
      <c r="L33" s="291">
        <v>0</v>
      </c>
      <c r="M33" s="291">
        <v>0</v>
      </c>
      <c r="N33" s="291">
        <v>0</v>
      </c>
      <c r="O33" s="291">
        <v>0</v>
      </c>
      <c r="P33" s="291">
        <v>0</v>
      </c>
      <c r="Q33" s="291">
        <v>0</v>
      </c>
      <c r="R33" s="291">
        <v>0</v>
      </c>
      <c r="S33" s="291">
        <v>0</v>
      </c>
      <c r="T33" s="291">
        <v>0</v>
      </c>
      <c r="U33" s="291">
        <v>0</v>
      </c>
      <c r="V33" s="291">
        <v>0</v>
      </c>
      <c r="W33" s="291">
        <v>0</v>
      </c>
      <c r="X33" s="291">
        <v>0</v>
      </c>
      <c r="Y33" s="291">
        <v>0</v>
      </c>
      <c r="Z33" s="291">
        <v>0</v>
      </c>
      <c r="AA33" s="291">
        <v>0</v>
      </c>
      <c r="AB33" s="291">
        <v>0</v>
      </c>
      <c r="AC33" s="291">
        <v>0</v>
      </c>
      <c r="AD33" s="291">
        <v>0</v>
      </c>
      <c r="AE33" s="291">
        <v>0</v>
      </c>
      <c r="AF33" s="291">
        <v>0</v>
      </c>
      <c r="AG33" s="291">
        <v>0</v>
      </c>
      <c r="AH33" s="291">
        <v>0</v>
      </c>
      <c r="AI33" s="291">
        <v>0</v>
      </c>
      <c r="AJ33" s="291">
        <v>0</v>
      </c>
      <c r="AK33" s="291">
        <v>0</v>
      </c>
      <c r="AL33" s="291">
        <v>0</v>
      </c>
      <c r="AM33" s="291">
        <v>0</v>
      </c>
      <c r="AN33" s="291">
        <v>0</v>
      </c>
      <c r="AO33" s="291">
        <v>0</v>
      </c>
      <c r="AP33" s="291">
        <v>0</v>
      </c>
      <c r="AQ33" s="291">
        <v>0</v>
      </c>
      <c r="AR33" s="291">
        <v>0</v>
      </c>
      <c r="AS33" s="291">
        <v>0</v>
      </c>
      <c r="AT33" s="291">
        <v>0</v>
      </c>
      <c r="AU33" s="291">
        <v>0</v>
      </c>
      <c r="AV33" s="291">
        <v>0</v>
      </c>
      <c r="AW33" s="291">
        <v>0</v>
      </c>
      <c r="AX33" s="291">
        <v>0</v>
      </c>
      <c r="AY33" s="291">
        <v>0</v>
      </c>
      <c r="AZ33" s="291">
        <v>0</v>
      </c>
      <c r="BA33" s="292">
        <v>0</v>
      </c>
    </row>
    <row r="34" spans="1:53" x14ac:dyDescent="0.25">
      <c r="A34" s="259" t="s">
        <v>2690</v>
      </c>
      <c r="B34" s="260" t="s">
        <v>2691</v>
      </c>
      <c r="C34" s="261">
        <v>0</v>
      </c>
      <c r="D34" s="289">
        <v>0</v>
      </c>
      <c r="E34" s="289">
        <v>0</v>
      </c>
      <c r="F34" s="289">
        <v>0</v>
      </c>
      <c r="G34" s="289">
        <v>0</v>
      </c>
      <c r="H34" s="289">
        <v>0</v>
      </c>
      <c r="I34" s="289">
        <v>0</v>
      </c>
      <c r="J34" s="289">
        <v>0</v>
      </c>
      <c r="K34" s="289">
        <v>0</v>
      </c>
      <c r="L34" s="289">
        <v>0</v>
      </c>
      <c r="M34" s="289">
        <v>0</v>
      </c>
      <c r="N34" s="289">
        <v>0</v>
      </c>
      <c r="O34" s="289">
        <v>0</v>
      </c>
      <c r="P34" s="289">
        <v>0</v>
      </c>
      <c r="Q34" s="289">
        <v>0</v>
      </c>
      <c r="R34" s="289">
        <v>0</v>
      </c>
      <c r="S34" s="289">
        <v>0</v>
      </c>
      <c r="T34" s="289">
        <v>0</v>
      </c>
      <c r="U34" s="289">
        <v>0</v>
      </c>
      <c r="V34" s="289">
        <v>0</v>
      </c>
      <c r="W34" s="289">
        <v>0</v>
      </c>
      <c r="X34" s="289">
        <v>0</v>
      </c>
      <c r="Y34" s="289">
        <v>0</v>
      </c>
      <c r="Z34" s="289">
        <v>0</v>
      </c>
      <c r="AA34" s="289">
        <v>0</v>
      </c>
      <c r="AB34" s="289">
        <v>0</v>
      </c>
      <c r="AC34" s="289">
        <v>0</v>
      </c>
      <c r="AD34" s="289">
        <v>0</v>
      </c>
      <c r="AE34" s="289">
        <v>0</v>
      </c>
      <c r="AF34" s="289">
        <v>0</v>
      </c>
      <c r="AG34" s="289">
        <v>0</v>
      </c>
      <c r="AH34" s="289">
        <v>0</v>
      </c>
      <c r="AI34" s="289">
        <v>0</v>
      </c>
      <c r="AJ34" s="289">
        <v>0</v>
      </c>
      <c r="AK34" s="289">
        <v>0</v>
      </c>
      <c r="AL34" s="289">
        <v>0</v>
      </c>
      <c r="AM34" s="289">
        <v>0</v>
      </c>
      <c r="AN34" s="289">
        <v>0</v>
      </c>
      <c r="AO34" s="289">
        <v>0</v>
      </c>
      <c r="AP34" s="289">
        <v>0</v>
      </c>
      <c r="AQ34" s="289">
        <v>0</v>
      </c>
      <c r="AR34" s="289">
        <v>0</v>
      </c>
      <c r="AS34" s="289">
        <v>0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90">
        <v>0</v>
      </c>
    </row>
    <row r="35" spans="1:53" x14ac:dyDescent="0.25">
      <c r="A35" s="259" t="s">
        <v>2692</v>
      </c>
      <c r="B35" s="260" t="s">
        <v>2693</v>
      </c>
      <c r="C35" s="261">
        <v>0</v>
      </c>
      <c r="D35" s="289">
        <v>0</v>
      </c>
      <c r="E35" s="289">
        <v>0</v>
      </c>
      <c r="F35" s="289">
        <v>0</v>
      </c>
      <c r="G35" s="289">
        <v>0</v>
      </c>
      <c r="H35" s="289">
        <v>0</v>
      </c>
      <c r="I35" s="289">
        <v>0</v>
      </c>
      <c r="J35" s="289">
        <v>0</v>
      </c>
      <c r="K35" s="289">
        <v>0</v>
      </c>
      <c r="L35" s="289">
        <v>0</v>
      </c>
      <c r="M35" s="289">
        <v>0</v>
      </c>
      <c r="N35" s="289">
        <v>0</v>
      </c>
      <c r="O35" s="289">
        <v>0</v>
      </c>
      <c r="P35" s="289">
        <v>0</v>
      </c>
      <c r="Q35" s="289">
        <v>0</v>
      </c>
      <c r="R35" s="289">
        <v>0</v>
      </c>
      <c r="S35" s="289">
        <v>0</v>
      </c>
      <c r="T35" s="289">
        <v>0</v>
      </c>
      <c r="U35" s="289">
        <v>0</v>
      </c>
      <c r="V35" s="289">
        <v>0</v>
      </c>
      <c r="W35" s="289">
        <v>0</v>
      </c>
      <c r="X35" s="289">
        <v>0</v>
      </c>
      <c r="Y35" s="289">
        <v>0</v>
      </c>
      <c r="Z35" s="289">
        <v>0</v>
      </c>
      <c r="AA35" s="289">
        <v>0</v>
      </c>
      <c r="AB35" s="289">
        <v>0</v>
      </c>
      <c r="AC35" s="289">
        <v>0</v>
      </c>
      <c r="AD35" s="289">
        <v>0</v>
      </c>
      <c r="AE35" s="289">
        <v>0</v>
      </c>
      <c r="AF35" s="289">
        <v>0</v>
      </c>
      <c r="AG35" s="289">
        <v>0</v>
      </c>
      <c r="AH35" s="289">
        <v>0</v>
      </c>
      <c r="AI35" s="289">
        <v>0</v>
      </c>
      <c r="AJ35" s="289">
        <v>0</v>
      </c>
      <c r="AK35" s="289">
        <v>0</v>
      </c>
      <c r="AL35" s="289">
        <v>0</v>
      </c>
      <c r="AM35" s="289">
        <v>0</v>
      </c>
      <c r="AN35" s="289">
        <v>0</v>
      </c>
      <c r="AO35" s="289">
        <v>0</v>
      </c>
      <c r="AP35" s="289">
        <v>0</v>
      </c>
      <c r="AQ35" s="289">
        <v>0</v>
      </c>
      <c r="AR35" s="289">
        <v>0</v>
      </c>
      <c r="AS35" s="289">
        <v>0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90">
        <v>0</v>
      </c>
    </row>
    <row r="36" spans="1:53" x14ac:dyDescent="0.25">
      <c r="A36" s="262" t="s">
        <v>2694</v>
      </c>
      <c r="B36" s="263" t="s">
        <v>2695</v>
      </c>
      <c r="C36" s="264">
        <v>0</v>
      </c>
      <c r="D36" s="291">
        <v>0</v>
      </c>
      <c r="E36" s="291">
        <v>0</v>
      </c>
      <c r="F36" s="291">
        <v>0</v>
      </c>
      <c r="G36" s="291">
        <v>0</v>
      </c>
      <c r="H36" s="291">
        <v>0</v>
      </c>
      <c r="I36" s="291">
        <v>0</v>
      </c>
      <c r="J36" s="291">
        <v>0</v>
      </c>
      <c r="K36" s="291">
        <v>0</v>
      </c>
      <c r="L36" s="291">
        <v>0</v>
      </c>
      <c r="M36" s="291">
        <v>0</v>
      </c>
      <c r="N36" s="291">
        <v>0</v>
      </c>
      <c r="O36" s="291">
        <v>0</v>
      </c>
      <c r="P36" s="291">
        <v>0</v>
      </c>
      <c r="Q36" s="291">
        <v>0</v>
      </c>
      <c r="R36" s="291">
        <v>0</v>
      </c>
      <c r="S36" s="291">
        <v>0</v>
      </c>
      <c r="T36" s="291">
        <v>0</v>
      </c>
      <c r="U36" s="291">
        <v>0</v>
      </c>
      <c r="V36" s="291">
        <v>0</v>
      </c>
      <c r="W36" s="291">
        <v>0</v>
      </c>
      <c r="X36" s="291">
        <v>0</v>
      </c>
      <c r="Y36" s="291">
        <v>0</v>
      </c>
      <c r="Z36" s="291">
        <v>0</v>
      </c>
      <c r="AA36" s="291">
        <v>0</v>
      </c>
      <c r="AB36" s="291">
        <v>0</v>
      </c>
      <c r="AC36" s="291">
        <v>0</v>
      </c>
      <c r="AD36" s="291">
        <v>0</v>
      </c>
      <c r="AE36" s="291">
        <v>0</v>
      </c>
      <c r="AF36" s="291">
        <v>0</v>
      </c>
      <c r="AG36" s="291">
        <v>0</v>
      </c>
      <c r="AH36" s="291">
        <v>0</v>
      </c>
      <c r="AI36" s="291">
        <v>0</v>
      </c>
      <c r="AJ36" s="291">
        <v>0</v>
      </c>
      <c r="AK36" s="291">
        <v>0</v>
      </c>
      <c r="AL36" s="291">
        <v>0</v>
      </c>
      <c r="AM36" s="291">
        <v>0</v>
      </c>
      <c r="AN36" s="291">
        <v>0</v>
      </c>
      <c r="AO36" s="291">
        <v>0</v>
      </c>
      <c r="AP36" s="291">
        <v>0</v>
      </c>
      <c r="AQ36" s="291">
        <v>0</v>
      </c>
      <c r="AR36" s="291">
        <v>0</v>
      </c>
      <c r="AS36" s="291">
        <v>0</v>
      </c>
      <c r="AT36" s="291">
        <v>0</v>
      </c>
      <c r="AU36" s="291">
        <v>0</v>
      </c>
      <c r="AV36" s="291">
        <v>0</v>
      </c>
      <c r="AW36" s="291">
        <v>0</v>
      </c>
      <c r="AX36" s="291">
        <v>0</v>
      </c>
      <c r="AY36" s="291">
        <v>0</v>
      </c>
      <c r="AZ36" s="291">
        <v>0</v>
      </c>
      <c r="BA36" s="292">
        <v>0</v>
      </c>
    </row>
    <row r="37" spans="1:53" x14ac:dyDescent="0.25">
      <c r="A37" s="262" t="s">
        <v>2696</v>
      </c>
      <c r="B37" s="263" t="s">
        <v>2697</v>
      </c>
      <c r="C37" s="264">
        <v>0</v>
      </c>
      <c r="D37" s="291">
        <v>0</v>
      </c>
      <c r="E37" s="291">
        <v>0</v>
      </c>
      <c r="F37" s="291">
        <v>0</v>
      </c>
      <c r="G37" s="291">
        <v>0</v>
      </c>
      <c r="H37" s="291">
        <v>0</v>
      </c>
      <c r="I37" s="291">
        <v>0</v>
      </c>
      <c r="J37" s="291">
        <v>0</v>
      </c>
      <c r="K37" s="291">
        <v>0</v>
      </c>
      <c r="L37" s="291">
        <v>0</v>
      </c>
      <c r="M37" s="291">
        <v>0</v>
      </c>
      <c r="N37" s="291">
        <v>0</v>
      </c>
      <c r="O37" s="291">
        <v>0</v>
      </c>
      <c r="P37" s="291">
        <v>0</v>
      </c>
      <c r="Q37" s="291">
        <v>0</v>
      </c>
      <c r="R37" s="291">
        <v>0</v>
      </c>
      <c r="S37" s="291">
        <v>0</v>
      </c>
      <c r="T37" s="291">
        <v>0</v>
      </c>
      <c r="U37" s="291">
        <v>0</v>
      </c>
      <c r="V37" s="291">
        <v>0</v>
      </c>
      <c r="W37" s="291">
        <v>0</v>
      </c>
      <c r="X37" s="291">
        <v>0</v>
      </c>
      <c r="Y37" s="291">
        <v>0</v>
      </c>
      <c r="Z37" s="291">
        <v>0</v>
      </c>
      <c r="AA37" s="291">
        <v>0</v>
      </c>
      <c r="AB37" s="291">
        <v>0</v>
      </c>
      <c r="AC37" s="291">
        <v>0</v>
      </c>
      <c r="AD37" s="291">
        <v>0</v>
      </c>
      <c r="AE37" s="291">
        <v>0</v>
      </c>
      <c r="AF37" s="291">
        <v>0</v>
      </c>
      <c r="AG37" s="291">
        <v>0</v>
      </c>
      <c r="AH37" s="291">
        <v>0</v>
      </c>
      <c r="AI37" s="291">
        <v>0</v>
      </c>
      <c r="AJ37" s="291">
        <v>0</v>
      </c>
      <c r="AK37" s="291">
        <v>0</v>
      </c>
      <c r="AL37" s="291">
        <v>0</v>
      </c>
      <c r="AM37" s="291">
        <v>0</v>
      </c>
      <c r="AN37" s="291">
        <v>0</v>
      </c>
      <c r="AO37" s="291">
        <v>0</v>
      </c>
      <c r="AP37" s="291">
        <v>0</v>
      </c>
      <c r="AQ37" s="291">
        <v>0</v>
      </c>
      <c r="AR37" s="291">
        <v>0</v>
      </c>
      <c r="AS37" s="291">
        <v>0</v>
      </c>
      <c r="AT37" s="291">
        <v>0</v>
      </c>
      <c r="AU37" s="291">
        <v>0</v>
      </c>
      <c r="AV37" s="291">
        <v>0</v>
      </c>
      <c r="AW37" s="291">
        <v>0</v>
      </c>
      <c r="AX37" s="291">
        <v>0</v>
      </c>
      <c r="AY37" s="291">
        <v>0</v>
      </c>
      <c r="AZ37" s="291">
        <v>0</v>
      </c>
      <c r="BA37" s="292">
        <v>0</v>
      </c>
    </row>
    <row r="38" spans="1:53" x14ac:dyDescent="0.25">
      <c r="A38" s="259" t="s">
        <v>2698</v>
      </c>
      <c r="B38" s="260" t="s">
        <v>2699</v>
      </c>
      <c r="C38" s="261">
        <v>0</v>
      </c>
      <c r="D38" s="289">
        <v>0</v>
      </c>
      <c r="E38" s="289">
        <v>0</v>
      </c>
      <c r="F38" s="289">
        <v>0</v>
      </c>
      <c r="G38" s="289">
        <v>0</v>
      </c>
      <c r="H38" s="289">
        <v>0</v>
      </c>
      <c r="I38" s="289">
        <v>0</v>
      </c>
      <c r="J38" s="289">
        <v>0</v>
      </c>
      <c r="K38" s="289">
        <v>0</v>
      </c>
      <c r="L38" s="289">
        <v>0</v>
      </c>
      <c r="M38" s="289">
        <v>0</v>
      </c>
      <c r="N38" s="289">
        <v>0</v>
      </c>
      <c r="O38" s="289">
        <v>0</v>
      </c>
      <c r="P38" s="289">
        <v>0</v>
      </c>
      <c r="Q38" s="289">
        <v>0</v>
      </c>
      <c r="R38" s="289">
        <v>0</v>
      </c>
      <c r="S38" s="289">
        <v>0</v>
      </c>
      <c r="T38" s="289">
        <v>0</v>
      </c>
      <c r="U38" s="289">
        <v>0</v>
      </c>
      <c r="V38" s="289">
        <v>0</v>
      </c>
      <c r="W38" s="289">
        <v>0</v>
      </c>
      <c r="X38" s="289">
        <v>0</v>
      </c>
      <c r="Y38" s="289">
        <v>0</v>
      </c>
      <c r="Z38" s="289">
        <v>0</v>
      </c>
      <c r="AA38" s="289">
        <v>0</v>
      </c>
      <c r="AB38" s="289">
        <v>0</v>
      </c>
      <c r="AC38" s="289">
        <v>0</v>
      </c>
      <c r="AD38" s="289">
        <v>0</v>
      </c>
      <c r="AE38" s="289">
        <v>0</v>
      </c>
      <c r="AF38" s="289">
        <v>0</v>
      </c>
      <c r="AG38" s="289">
        <v>0</v>
      </c>
      <c r="AH38" s="289">
        <v>0</v>
      </c>
      <c r="AI38" s="289">
        <v>0</v>
      </c>
      <c r="AJ38" s="289">
        <v>0</v>
      </c>
      <c r="AK38" s="289">
        <v>0</v>
      </c>
      <c r="AL38" s="289">
        <v>0</v>
      </c>
      <c r="AM38" s="289">
        <v>0</v>
      </c>
      <c r="AN38" s="289">
        <v>0</v>
      </c>
      <c r="AO38" s="289">
        <v>0</v>
      </c>
      <c r="AP38" s="289">
        <v>0</v>
      </c>
      <c r="AQ38" s="289">
        <v>0</v>
      </c>
      <c r="AR38" s="289">
        <v>0</v>
      </c>
      <c r="AS38" s="289">
        <v>0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90">
        <v>0</v>
      </c>
    </row>
    <row r="39" spans="1:53" x14ac:dyDescent="0.25">
      <c r="A39" s="262" t="s">
        <v>2700</v>
      </c>
      <c r="B39" s="263" t="s">
        <v>2701</v>
      </c>
      <c r="C39" s="264">
        <v>0</v>
      </c>
      <c r="D39" s="291">
        <v>0</v>
      </c>
      <c r="E39" s="291">
        <v>0</v>
      </c>
      <c r="F39" s="291">
        <v>0</v>
      </c>
      <c r="G39" s="291">
        <v>0</v>
      </c>
      <c r="H39" s="291">
        <v>0</v>
      </c>
      <c r="I39" s="291">
        <v>0</v>
      </c>
      <c r="J39" s="291">
        <v>0</v>
      </c>
      <c r="K39" s="291">
        <v>0</v>
      </c>
      <c r="L39" s="291">
        <v>0</v>
      </c>
      <c r="M39" s="291">
        <v>0</v>
      </c>
      <c r="N39" s="291">
        <v>0</v>
      </c>
      <c r="O39" s="291">
        <v>0</v>
      </c>
      <c r="P39" s="291">
        <v>0</v>
      </c>
      <c r="Q39" s="291">
        <v>0</v>
      </c>
      <c r="R39" s="291">
        <v>0</v>
      </c>
      <c r="S39" s="291">
        <v>0</v>
      </c>
      <c r="T39" s="291">
        <v>0</v>
      </c>
      <c r="U39" s="291">
        <v>0</v>
      </c>
      <c r="V39" s="291">
        <v>0</v>
      </c>
      <c r="W39" s="291">
        <v>0</v>
      </c>
      <c r="X39" s="291">
        <v>0</v>
      </c>
      <c r="Y39" s="291">
        <v>0</v>
      </c>
      <c r="Z39" s="291">
        <v>0</v>
      </c>
      <c r="AA39" s="291">
        <v>0</v>
      </c>
      <c r="AB39" s="291">
        <v>0</v>
      </c>
      <c r="AC39" s="291">
        <v>0</v>
      </c>
      <c r="AD39" s="291">
        <v>0</v>
      </c>
      <c r="AE39" s="291">
        <v>0</v>
      </c>
      <c r="AF39" s="291">
        <v>0</v>
      </c>
      <c r="AG39" s="291">
        <v>0</v>
      </c>
      <c r="AH39" s="291">
        <v>0</v>
      </c>
      <c r="AI39" s="291">
        <v>0</v>
      </c>
      <c r="AJ39" s="291">
        <v>0</v>
      </c>
      <c r="AK39" s="291">
        <v>0</v>
      </c>
      <c r="AL39" s="291">
        <v>0</v>
      </c>
      <c r="AM39" s="291">
        <v>0</v>
      </c>
      <c r="AN39" s="291">
        <v>0</v>
      </c>
      <c r="AO39" s="291">
        <v>0</v>
      </c>
      <c r="AP39" s="291">
        <v>0</v>
      </c>
      <c r="AQ39" s="291">
        <v>0</v>
      </c>
      <c r="AR39" s="291">
        <v>0</v>
      </c>
      <c r="AS39" s="291">
        <v>0</v>
      </c>
      <c r="AT39" s="291">
        <v>0</v>
      </c>
      <c r="AU39" s="291">
        <v>0</v>
      </c>
      <c r="AV39" s="291">
        <v>0</v>
      </c>
      <c r="AW39" s="291">
        <v>0</v>
      </c>
      <c r="AX39" s="291">
        <v>0</v>
      </c>
      <c r="AY39" s="291">
        <v>0</v>
      </c>
      <c r="AZ39" s="291">
        <v>0</v>
      </c>
      <c r="BA39" s="292">
        <v>0</v>
      </c>
    </row>
    <row r="40" spans="1:53" x14ac:dyDescent="0.25">
      <c r="A40" s="262" t="s">
        <v>2702</v>
      </c>
      <c r="B40" s="263" t="s">
        <v>2703</v>
      </c>
      <c r="C40" s="264">
        <v>0</v>
      </c>
      <c r="D40" s="291">
        <v>0</v>
      </c>
      <c r="E40" s="291">
        <v>0</v>
      </c>
      <c r="F40" s="291">
        <v>0</v>
      </c>
      <c r="G40" s="291">
        <v>0</v>
      </c>
      <c r="H40" s="291">
        <v>0</v>
      </c>
      <c r="I40" s="291">
        <v>0</v>
      </c>
      <c r="J40" s="291">
        <v>0</v>
      </c>
      <c r="K40" s="291">
        <v>0</v>
      </c>
      <c r="L40" s="291">
        <v>0</v>
      </c>
      <c r="M40" s="291">
        <v>0</v>
      </c>
      <c r="N40" s="291">
        <v>0</v>
      </c>
      <c r="O40" s="291">
        <v>0</v>
      </c>
      <c r="P40" s="291">
        <v>0</v>
      </c>
      <c r="Q40" s="291">
        <v>0</v>
      </c>
      <c r="R40" s="291">
        <v>0</v>
      </c>
      <c r="S40" s="291">
        <v>0</v>
      </c>
      <c r="T40" s="291">
        <v>0</v>
      </c>
      <c r="U40" s="291">
        <v>0</v>
      </c>
      <c r="V40" s="291">
        <v>0</v>
      </c>
      <c r="W40" s="291">
        <v>0</v>
      </c>
      <c r="X40" s="291">
        <v>0</v>
      </c>
      <c r="Y40" s="291">
        <v>0</v>
      </c>
      <c r="Z40" s="291">
        <v>0</v>
      </c>
      <c r="AA40" s="291">
        <v>0</v>
      </c>
      <c r="AB40" s="291">
        <v>0</v>
      </c>
      <c r="AC40" s="291">
        <v>0</v>
      </c>
      <c r="AD40" s="291">
        <v>0</v>
      </c>
      <c r="AE40" s="291">
        <v>0</v>
      </c>
      <c r="AF40" s="291">
        <v>0</v>
      </c>
      <c r="AG40" s="291">
        <v>0</v>
      </c>
      <c r="AH40" s="291">
        <v>0</v>
      </c>
      <c r="AI40" s="291">
        <v>0</v>
      </c>
      <c r="AJ40" s="291">
        <v>0</v>
      </c>
      <c r="AK40" s="291">
        <v>0</v>
      </c>
      <c r="AL40" s="291">
        <v>0</v>
      </c>
      <c r="AM40" s="291">
        <v>0</v>
      </c>
      <c r="AN40" s="291">
        <v>0</v>
      </c>
      <c r="AO40" s="291">
        <v>0</v>
      </c>
      <c r="AP40" s="291">
        <v>0</v>
      </c>
      <c r="AQ40" s="291">
        <v>0</v>
      </c>
      <c r="AR40" s="291">
        <v>0</v>
      </c>
      <c r="AS40" s="291">
        <v>0</v>
      </c>
      <c r="AT40" s="291">
        <v>0</v>
      </c>
      <c r="AU40" s="291">
        <v>0</v>
      </c>
      <c r="AV40" s="291">
        <v>0</v>
      </c>
      <c r="AW40" s="291">
        <v>0</v>
      </c>
      <c r="AX40" s="291">
        <v>0</v>
      </c>
      <c r="AY40" s="291">
        <v>0</v>
      </c>
      <c r="AZ40" s="291">
        <v>0</v>
      </c>
      <c r="BA40" s="292">
        <v>0</v>
      </c>
    </row>
    <row r="41" spans="1:53" x14ac:dyDescent="0.25">
      <c r="A41" s="262" t="s">
        <v>2704</v>
      </c>
      <c r="B41" s="263" t="s">
        <v>2705</v>
      </c>
      <c r="C41" s="264">
        <v>0</v>
      </c>
      <c r="D41" s="291">
        <v>0</v>
      </c>
      <c r="E41" s="291">
        <v>0</v>
      </c>
      <c r="F41" s="291">
        <v>0</v>
      </c>
      <c r="G41" s="291">
        <v>0</v>
      </c>
      <c r="H41" s="291">
        <v>0</v>
      </c>
      <c r="I41" s="291">
        <v>0</v>
      </c>
      <c r="J41" s="291">
        <v>0</v>
      </c>
      <c r="K41" s="291">
        <v>0</v>
      </c>
      <c r="L41" s="291">
        <v>0</v>
      </c>
      <c r="M41" s="291">
        <v>0</v>
      </c>
      <c r="N41" s="291">
        <v>0</v>
      </c>
      <c r="O41" s="291">
        <v>0</v>
      </c>
      <c r="P41" s="291">
        <v>0</v>
      </c>
      <c r="Q41" s="291">
        <v>0</v>
      </c>
      <c r="R41" s="291">
        <v>0</v>
      </c>
      <c r="S41" s="291">
        <v>0</v>
      </c>
      <c r="T41" s="291">
        <v>0</v>
      </c>
      <c r="U41" s="291">
        <v>0</v>
      </c>
      <c r="V41" s="291">
        <v>0</v>
      </c>
      <c r="W41" s="291">
        <v>0</v>
      </c>
      <c r="X41" s="291">
        <v>0</v>
      </c>
      <c r="Y41" s="291">
        <v>0</v>
      </c>
      <c r="Z41" s="291">
        <v>0</v>
      </c>
      <c r="AA41" s="291">
        <v>0</v>
      </c>
      <c r="AB41" s="291">
        <v>0</v>
      </c>
      <c r="AC41" s="291">
        <v>0</v>
      </c>
      <c r="AD41" s="291">
        <v>0</v>
      </c>
      <c r="AE41" s="291">
        <v>0</v>
      </c>
      <c r="AF41" s="291">
        <v>0</v>
      </c>
      <c r="AG41" s="291">
        <v>0</v>
      </c>
      <c r="AH41" s="291">
        <v>0</v>
      </c>
      <c r="AI41" s="291">
        <v>0</v>
      </c>
      <c r="AJ41" s="291">
        <v>0</v>
      </c>
      <c r="AK41" s="291">
        <v>0</v>
      </c>
      <c r="AL41" s="291">
        <v>0</v>
      </c>
      <c r="AM41" s="291">
        <v>0</v>
      </c>
      <c r="AN41" s="291">
        <v>0</v>
      </c>
      <c r="AO41" s="291">
        <v>0</v>
      </c>
      <c r="AP41" s="291">
        <v>0</v>
      </c>
      <c r="AQ41" s="291">
        <v>0</v>
      </c>
      <c r="AR41" s="291">
        <v>0</v>
      </c>
      <c r="AS41" s="291">
        <v>0</v>
      </c>
      <c r="AT41" s="291">
        <v>0</v>
      </c>
      <c r="AU41" s="291">
        <v>0</v>
      </c>
      <c r="AV41" s="291">
        <v>0</v>
      </c>
      <c r="AW41" s="291">
        <v>0</v>
      </c>
      <c r="AX41" s="291">
        <v>0</v>
      </c>
      <c r="AY41" s="291">
        <v>0</v>
      </c>
      <c r="AZ41" s="291">
        <v>0</v>
      </c>
      <c r="BA41" s="292">
        <v>0</v>
      </c>
    </row>
    <row r="42" spans="1:53" x14ac:dyDescent="0.25">
      <c r="A42" s="259" t="s">
        <v>2621</v>
      </c>
      <c r="B42" s="260" t="s">
        <v>2706</v>
      </c>
      <c r="C42" s="261">
        <v>0</v>
      </c>
      <c r="D42" s="289">
        <v>0</v>
      </c>
      <c r="E42" s="289">
        <v>0</v>
      </c>
      <c r="F42" s="289">
        <v>0</v>
      </c>
      <c r="G42" s="289">
        <v>0</v>
      </c>
      <c r="H42" s="289">
        <v>0</v>
      </c>
      <c r="I42" s="289">
        <v>0</v>
      </c>
      <c r="J42" s="289">
        <v>0</v>
      </c>
      <c r="K42" s="289">
        <v>0</v>
      </c>
      <c r="L42" s="289">
        <v>0</v>
      </c>
      <c r="M42" s="289">
        <v>0</v>
      </c>
      <c r="N42" s="289">
        <v>0</v>
      </c>
      <c r="O42" s="289">
        <v>0</v>
      </c>
      <c r="P42" s="289">
        <v>0</v>
      </c>
      <c r="Q42" s="289">
        <v>0</v>
      </c>
      <c r="R42" s="289">
        <v>0</v>
      </c>
      <c r="S42" s="289">
        <v>0</v>
      </c>
      <c r="T42" s="289">
        <v>0</v>
      </c>
      <c r="U42" s="289">
        <v>0</v>
      </c>
      <c r="V42" s="289">
        <v>0</v>
      </c>
      <c r="W42" s="289">
        <v>0</v>
      </c>
      <c r="X42" s="289">
        <v>0</v>
      </c>
      <c r="Y42" s="289">
        <v>0</v>
      </c>
      <c r="Z42" s="289">
        <v>0</v>
      </c>
      <c r="AA42" s="289">
        <v>0</v>
      </c>
      <c r="AB42" s="289">
        <v>0</v>
      </c>
      <c r="AC42" s="289">
        <v>0</v>
      </c>
      <c r="AD42" s="289">
        <v>0</v>
      </c>
      <c r="AE42" s="289">
        <v>0</v>
      </c>
      <c r="AF42" s="289">
        <v>0</v>
      </c>
      <c r="AG42" s="289">
        <v>0</v>
      </c>
      <c r="AH42" s="289">
        <v>0</v>
      </c>
      <c r="AI42" s="289">
        <v>0</v>
      </c>
      <c r="AJ42" s="289">
        <v>0</v>
      </c>
      <c r="AK42" s="289">
        <v>0</v>
      </c>
      <c r="AL42" s="289">
        <v>0</v>
      </c>
      <c r="AM42" s="289">
        <v>0</v>
      </c>
      <c r="AN42" s="289">
        <v>0</v>
      </c>
      <c r="AO42" s="289">
        <v>0</v>
      </c>
      <c r="AP42" s="289">
        <v>0</v>
      </c>
      <c r="AQ42" s="289">
        <v>0</v>
      </c>
      <c r="AR42" s="289">
        <v>0</v>
      </c>
      <c r="AS42" s="289">
        <v>0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90">
        <v>0</v>
      </c>
    </row>
    <row r="43" spans="1:53" x14ac:dyDescent="0.25">
      <c r="A43" s="259" t="s">
        <v>2707</v>
      </c>
      <c r="B43" s="260" t="s">
        <v>2708</v>
      </c>
      <c r="C43" s="261">
        <v>0</v>
      </c>
      <c r="D43" s="289">
        <v>0</v>
      </c>
      <c r="E43" s="289">
        <v>0</v>
      </c>
      <c r="F43" s="289">
        <v>0</v>
      </c>
      <c r="G43" s="289">
        <v>0</v>
      </c>
      <c r="H43" s="289">
        <v>0</v>
      </c>
      <c r="I43" s="289">
        <v>0</v>
      </c>
      <c r="J43" s="289">
        <v>0</v>
      </c>
      <c r="K43" s="289">
        <v>0</v>
      </c>
      <c r="L43" s="289">
        <v>0</v>
      </c>
      <c r="M43" s="289">
        <v>0</v>
      </c>
      <c r="N43" s="289">
        <v>0</v>
      </c>
      <c r="O43" s="289">
        <v>0</v>
      </c>
      <c r="P43" s="289">
        <v>0</v>
      </c>
      <c r="Q43" s="289">
        <v>0</v>
      </c>
      <c r="R43" s="289">
        <v>0</v>
      </c>
      <c r="S43" s="289">
        <v>0</v>
      </c>
      <c r="T43" s="289">
        <v>0</v>
      </c>
      <c r="U43" s="289">
        <v>0</v>
      </c>
      <c r="V43" s="289">
        <v>0</v>
      </c>
      <c r="W43" s="289">
        <v>0</v>
      </c>
      <c r="X43" s="289">
        <v>0</v>
      </c>
      <c r="Y43" s="289">
        <v>0</v>
      </c>
      <c r="Z43" s="289">
        <v>0</v>
      </c>
      <c r="AA43" s="289">
        <v>0</v>
      </c>
      <c r="AB43" s="289">
        <v>0</v>
      </c>
      <c r="AC43" s="289">
        <v>0</v>
      </c>
      <c r="AD43" s="289">
        <v>0</v>
      </c>
      <c r="AE43" s="289">
        <v>0</v>
      </c>
      <c r="AF43" s="289">
        <v>0</v>
      </c>
      <c r="AG43" s="289">
        <v>0</v>
      </c>
      <c r="AH43" s="289">
        <v>0</v>
      </c>
      <c r="AI43" s="289">
        <v>0</v>
      </c>
      <c r="AJ43" s="289">
        <v>0</v>
      </c>
      <c r="AK43" s="289">
        <v>0</v>
      </c>
      <c r="AL43" s="289">
        <v>0</v>
      </c>
      <c r="AM43" s="289">
        <v>0</v>
      </c>
      <c r="AN43" s="289">
        <v>0</v>
      </c>
      <c r="AO43" s="289">
        <v>0</v>
      </c>
      <c r="AP43" s="289">
        <v>0</v>
      </c>
      <c r="AQ43" s="289">
        <v>0</v>
      </c>
      <c r="AR43" s="289">
        <v>0</v>
      </c>
      <c r="AS43" s="289">
        <v>0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90">
        <v>0</v>
      </c>
    </row>
    <row r="44" spans="1:53" x14ac:dyDescent="0.25">
      <c r="A44" s="259" t="s">
        <v>1110</v>
      </c>
      <c r="B44" s="260" t="s">
        <v>2709</v>
      </c>
      <c r="C44" s="261">
        <v>0</v>
      </c>
      <c r="D44" s="289">
        <v>0</v>
      </c>
      <c r="E44" s="289">
        <v>0</v>
      </c>
      <c r="F44" s="289">
        <v>0</v>
      </c>
      <c r="G44" s="289">
        <v>0</v>
      </c>
      <c r="H44" s="289">
        <v>0</v>
      </c>
      <c r="I44" s="289">
        <v>0</v>
      </c>
      <c r="J44" s="289">
        <v>0</v>
      </c>
      <c r="K44" s="289">
        <v>0</v>
      </c>
      <c r="L44" s="289">
        <v>0</v>
      </c>
      <c r="M44" s="289">
        <v>0</v>
      </c>
      <c r="N44" s="289">
        <v>0</v>
      </c>
      <c r="O44" s="289">
        <v>0</v>
      </c>
      <c r="P44" s="289">
        <v>0</v>
      </c>
      <c r="Q44" s="289">
        <v>0</v>
      </c>
      <c r="R44" s="289">
        <v>0</v>
      </c>
      <c r="S44" s="289">
        <v>0</v>
      </c>
      <c r="T44" s="289">
        <v>0</v>
      </c>
      <c r="U44" s="289">
        <v>0</v>
      </c>
      <c r="V44" s="289">
        <v>0</v>
      </c>
      <c r="W44" s="289">
        <v>0</v>
      </c>
      <c r="X44" s="289">
        <v>0</v>
      </c>
      <c r="Y44" s="289">
        <v>0</v>
      </c>
      <c r="Z44" s="289">
        <v>0</v>
      </c>
      <c r="AA44" s="289">
        <v>0</v>
      </c>
      <c r="AB44" s="289">
        <v>0</v>
      </c>
      <c r="AC44" s="289">
        <v>0</v>
      </c>
      <c r="AD44" s="289">
        <v>0</v>
      </c>
      <c r="AE44" s="289">
        <v>0</v>
      </c>
      <c r="AF44" s="289">
        <v>0</v>
      </c>
      <c r="AG44" s="289">
        <v>0</v>
      </c>
      <c r="AH44" s="289">
        <v>0</v>
      </c>
      <c r="AI44" s="289">
        <v>0</v>
      </c>
      <c r="AJ44" s="289">
        <v>0</v>
      </c>
      <c r="AK44" s="289">
        <v>0</v>
      </c>
      <c r="AL44" s="289">
        <v>0</v>
      </c>
      <c r="AM44" s="289">
        <v>0</v>
      </c>
      <c r="AN44" s="289">
        <v>0</v>
      </c>
      <c r="AO44" s="289">
        <v>0</v>
      </c>
      <c r="AP44" s="289">
        <v>0</v>
      </c>
      <c r="AQ44" s="289">
        <v>0</v>
      </c>
      <c r="AR44" s="289">
        <v>0</v>
      </c>
      <c r="AS44" s="289">
        <v>0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90">
        <v>0</v>
      </c>
    </row>
    <row r="45" spans="1:53" x14ac:dyDescent="0.25">
      <c r="A45" s="259" t="s">
        <v>2710</v>
      </c>
      <c r="B45" s="260" t="s">
        <v>2711</v>
      </c>
      <c r="C45" s="261">
        <v>0</v>
      </c>
      <c r="D45" s="289">
        <v>0</v>
      </c>
      <c r="E45" s="289">
        <v>0</v>
      </c>
      <c r="F45" s="289">
        <v>0</v>
      </c>
      <c r="G45" s="289">
        <v>0</v>
      </c>
      <c r="H45" s="289">
        <v>0</v>
      </c>
      <c r="I45" s="289">
        <v>0</v>
      </c>
      <c r="J45" s="289">
        <v>0</v>
      </c>
      <c r="K45" s="289">
        <v>0</v>
      </c>
      <c r="L45" s="289">
        <v>0</v>
      </c>
      <c r="M45" s="289">
        <v>0</v>
      </c>
      <c r="N45" s="289">
        <v>0</v>
      </c>
      <c r="O45" s="289">
        <v>0</v>
      </c>
      <c r="P45" s="289">
        <v>0</v>
      </c>
      <c r="Q45" s="289">
        <v>0</v>
      </c>
      <c r="R45" s="289">
        <v>0</v>
      </c>
      <c r="S45" s="289">
        <v>0</v>
      </c>
      <c r="T45" s="289">
        <v>0</v>
      </c>
      <c r="U45" s="289">
        <v>0</v>
      </c>
      <c r="V45" s="289">
        <v>0</v>
      </c>
      <c r="W45" s="289">
        <v>0</v>
      </c>
      <c r="X45" s="289">
        <v>0</v>
      </c>
      <c r="Y45" s="289">
        <v>0</v>
      </c>
      <c r="Z45" s="289">
        <v>0</v>
      </c>
      <c r="AA45" s="289">
        <v>0</v>
      </c>
      <c r="AB45" s="289">
        <v>0</v>
      </c>
      <c r="AC45" s="289">
        <v>0</v>
      </c>
      <c r="AD45" s="289">
        <v>0</v>
      </c>
      <c r="AE45" s="289">
        <v>0</v>
      </c>
      <c r="AF45" s="289">
        <v>0</v>
      </c>
      <c r="AG45" s="289">
        <v>0</v>
      </c>
      <c r="AH45" s="289">
        <v>0</v>
      </c>
      <c r="AI45" s="289">
        <v>0</v>
      </c>
      <c r="AJ45" s="289">
        <v>0</v>
      </c>
      <c r="AK45" s="289">
        <v>0</v>
      </c>
      <c r="AL45" s="289">
        <v>0</v>
      </c>
      <c r="AM45" s="289">
        <v>0</v>
      </c>
      <c r="AN45" s="289">
        <v>0</v>
      </c>
      <c r="AO45" s="289">
        <v>0</v>
      </c>
      <c r="AP45" s="289">
        <v>0</v>
      </c>
      <c r="AQ45" s="289">
        <v>0</v>
      </c>
      <c r="AR45" s="289">
        <v>0</v>
      </c>
      <c r="AS45" s="289">
        <v>0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90">
        <v>0</v>
      </c>
    </row>
    <row r="46" spans="1:53" x14ac:dyDescent="0.25">
      <c r="A46" s="262" t="s">
        <v>2712</v>
      </c>
      <c r="B46" s="263" t="s">
        <v>2713</v>
      </c>
      <c r="C46" s="264">
        <v>0</v>
      </c>
      <c r="D46" s="291">
        <v>0</v>
      </c>
      <c r="E46" s="291">
        <v>0</v>
      </c>
      <c r="F46" s="291">
        <v>0</v>
      </c>
      <c r="G46" s="291">
        <v>0</v>
      </c>
      <c r="H46" s="291">
        <v>0</v>
      </c>
      <c r="I46" s="291">
        <v>0</v>
      </c>
      <c r="J46" s="291">
        <v>0</v>
      </c>
      <c r="K46" s="291">
        <v>0</v>
      </c>
      <c r="L46" s="291">
        <v>0</v>
      </c>
      <c r="M46" s="291">
        <v>0</v>
      </c>
      <c r="N46" s="291">
        <v>0</v>
      </c>
      <c r="O46" s="291">
        <v>0</v>
      </c>
      <c r="P46" s="291">
        <v>0</v>
      </c>
      <c r="Q46" s="291">
        <v>0</v>
      </c>
      <c r="R46" s="291">
        <v>0</v>
      </c>
      <c r="S46" s="291">
        <v>0</v>
      </c>
      <c r="T46" s="291">
        <v>0</v>
      </c>
      <c r="U46" s="291">
        <v>0</v>
      </c>
      <c r="V46" s="291">
        <v>0</v>
      </c>
      <c r="W46" s="291">
        <v>0</v>
      </c>
      <c r="X46" s="291">
        <v>0</v>
      </c>
      <c r="Y46" s="291">
        <v>0</v>
      </c>
      <c r="Z46" s="291">
        <v>0</v>
      </c>
      <c r="AA46" s="291">
        <v>0</v>
      </c>
      <c r="AB46" s="291">
        <v>0</v>
      </c>
      <c r="AC46" s="291">
        <v>0</v>
      </c>
      <c r="AD46" s="291">
        <v>0</v>
      </c>
      <c r="AE46" s="291">
        <v>0</v>
      </c>
      <c r="AF46" s="291">
        <v>0</v>
      </c>
      <c r="AG46" s="291">
        <v>0</v>
      </c>
      <c r="AH46" s="291">
        <v>0</v>
      </c>
      <c r="AI46" s="291">
        <v>0</v>
      </c>
      <c r="AJ46" s="291">
        <v>0</v>
      </c>
      <c r="AK46" s="291">
        <v>0</v>
      </c>
      <c r="AL46" s="291">
        <v>0</v>
      </c>
      <c r="AM46" s="291">
        <v>0</v>
      </c>
      <c r="AN46" s="291">
        <v>0</v>
      </c>
      <c r="AO46" s="291">
        <v>0</v>
      </c>
      <c r="AP46" s="291">
        <v>0</v>
      </c>
      <c r="AQ46" s="291">
        <v>0</v>
      </c>
      <c r="AR46" s="291">
        <v>0</v>
      </c>
      <c r="AS46" s="291">
        <v>0</v>
      </c>
      <c r="AT46" s="291">
        <v>0</v>
      </c>
      <c r="AU46" s="291">
        <v>0</v>
      </c>
      <c r="AV46" s="291">
        <v>0</v>
      </c>
      <c r="AW46" s="291">
        <v>0</v>
      </c>
      <c r="AX46" s="291">
        <v>0</v>
      </c>
      <c r="AY46" s="291">
        <v>0</v>
      </c>
      <c r="AZ46" s="291">
        <v>0</v>
      </c>
      <c r="BA46" s="292">
        <v>0</v>
      </c>
    </row>
    <row r="47" spans="1:53" x14ac:dyDescent="0.25">
      <c r="A47" s="262" t="s">
        <v>341</v>
      </c>
      <c r="B47" s="263" t="s">
        <v>2714</v>
      </c>
      <c r="C47" s="264">
        <v>0</v>
      </c>
      <c r="D47" s="291">
        <v>0</v>
      </c>
      <c r="E47" s="291">
        <v>0</v>
      </c>
      <c r="F47" s="291">
        <v>0</v>
      </c>
      <c r="G47" s="291">
        <v>0</v>
      </c>
      <c r="H47" s="291">
        <v>0</v>
      </c>
      <c r="I47" s="291">
        <v>0</v>
      </c>
      <c r="J47" s="291">
        <v>0</v>
      </c>
      <c r="K47" s="291">
        <v>0</v>
      </c>
      <c r="L47" s="291">
        <v>0</v>
      </c>
      <c r="M47" s="291">
        <v>0</v>
      </c>
      <c r="N47" s="291">
        <v>0</v>
      </c>
      <c r="O47" s="291">
        <v>0</v>
      </c>
      <c r="P47" s="291">
        <v>0</v>
      </c>
      <c r="Q47" s="291">
        <v>0</v>
      </c>
      <c r="R47" s="291">
        <v>0</v>
      </c>
      <c r="S47" s="291">
        <v>0</v>
      </c>
      <c r="T47" s="291">
        <v>0</v>
      </c>
      <c r="U47" s="291">
        <v>0</v>
      </c>
      <c r="V47" s="291">
        <v>0</v>
      </c>
      <c r="W47" s="291">
        <v>0</v>
      </c>
      <c r="X47" s="291">
        <v>0</v>
      </c>
      <c r="Y47" s="291">
        <v>0</v>
      </c>
      <c r="Z47" s="291">
        <v>0</v>
      </c>
      <c r="AA47" s="291">
        <v>0</v>
      </c>
      <c r="AB47" s="291">
        <v>0</v>
      </c>
      <c r="AC47" s="291">
        <v>0</v>
      </c>
      <c r="AD47" s="291">
        <v>0</v>
      </c>
      <c r="AE47" s="291">
        <v>0</v>
      </c>
      <c r="AF47" s="291">
        <v>0</v>
      </c>
      <c r="AG47" s="291">
        <v>0</v>
      </c>
      <c r="AH47" s="291">
        <v>0</v>
      </c>
      <c r="AI47" s="291">
        <v>0</v>
      </c>
      <c r="AJ47" s="291">
        <v>0</v>
      </c>
      <c r="AK47" s="291">
        <v>0</v>
      </c>
      <c r="AL47" s="291">
        <v>0</v>
      </c>
      <c r="AM47" s="291">
        <v>0</v>
      </c>
      <c r="AN47" s="291">
        <v>0</v>
      </c>
      <c r="AO47" s="291">
        <v>0</v>
      </c>
      <c r="AP47" s="291">
        <v>0</v>
      </c>
      <c r="AQ47" s="291">
        <v>0</v>
      </c>
      <c r="AR47" s="291">
        <v>0</v>
      </c>
      <c r="AS47" s="291">
        <v>0</v>
      </c>
      <c r="AT47" s="291">
        <v>0</v>
      </c>
      <c r="AU47" s="291">
        <v>0</v>
      </c>
      <c r="AV47" s="291">
        <v>0</v>
      </c>
      <c r="AW47" s="291">
        <v>0</v>
      </c>
      <c r="AX47" s="291">
        <v>0</v>
      </c>
      <c r="AY47" s="291">
        <v>0</v>
      </c>
      <c r="AZ47" s="291">
        <v>0</v>
      </c>
      <c r="BA47" s="292">
        <v>0</v>
      </c>
    </row>
    <row r="48" spans="1:53" x14ac:dyDescent="0.25">
      <c r="A48" s="262" t="s">
        <v>2715</v>
      </c>
      <c r="B48" s="263" t="s">
        <v>2716</v>
      </c>
      <c r="C48" s="264">
        <v>0</v>
      </c>
      <c r="D48" s="291">
        <v>0</v>
      </c>
      <c r="E48" s="291">
        <v>0</v>
      </c>
      <c r="F48" s="291">
        <v>0</v>
      </c>
      <c r="G48" s="291">
        <v>0</v>
      </c>
      <c r="H48" s="291">
        <v>0</v>
      </c>
      <c r="I48" s="291">
        <v>0</v>
      </c>
      <c r="J48" s="291">
        <v>0</v>
      </c>
      <c r="K48" s="291">
        <v>0</v>
      </c>
      <c r="L48" s="291">
        <v>0</v>
      </c>
      <c r="M48" s="291">
        <v>0</v>
      </c>
      <c r="N48" s="291">
        <v>0</v>
      </c>
      <c r="O48" s="291">
        <v>0</v>
      </c>
      <c r="P48" s="291">
        <v>0</v>
      </c>
      <c r="Q48" s="291">
        <v>0</v>
      </c>
      <c r="R48" s="291">
        <v>0</v>
      </c>
      <c r="S48" s="291">
        <v>0</v>
      </c>
      <c r="T48" s="291">
        <v>0</v>
      </c>
      <c r="U48" s="291">
        <v>0</v>
      </c>
      <c r="V48" s="291">
        <v>0</v>
      </c>
      <c r="W48" s="291">
        <v>0</v>
      </c>
      <c r="X48" s="291">
        <v>0</v>
      </c>
      <c r="Y48" s="291">
        <v>0</v>
      </c>
      <c r="Z48" s="291">
        <v>0</v>
      </c>
      <c r="AA48" s="291">
        <v>0</v>
      </c>
      <c r="AB48" s="291">
        <v>0</v>
      </c>
      <c r="AC48" s="291">
        <v>0</v>
      </c>
      <c r="AD48" s="291">
        <v>0</v>
      </c>
      <c r="AE48" s="291">
        <v>0</v>
      </c>
      <c r="AF48" s="291">
        <v>0</v>
      </c>
      <c r="AG48" s="291">
        <v>0</v>
      </c>
      <c r="AH48" s="291">
        <v>0</v>
      </c>
      <c r="AI48" s="291">
        <v>0</v>
      </c>
      <c r="AJ48" s="291">
        <v>0</v>
      </c>
      <c r="AK48" s="291">
        <v>0</v>
      </c>
      <c r="AL48" s="291">
        <v>0</v>
      </c>
      <c r="AM48" s="291">
        <v>0</v>
      </c>
      <c r="AN48" s="291">
        <v>0</v>
      </c>
      <c r="AO48" s="291">
        <v>0</v>
      </c>
      <c r="AP48" s="291">
        <v>0</v>
      </c>
      <c r="AQ48" s="291">
        <v>0</v>
      </c>
      <c r="AR48" s="291">
        <v>0</v>
      </c>
      <c r="AS48" s="291">
        <v>0</v>
      </c>
      <c r="AT48" s="291">
        <v>0</v>
      </c>
      <c r="AU48" s="291">
        <v>0</v>
      </c>
      <c r="AV48" s="291">
        <v>0</v>
      </c>
      <c r="AW48" s="291">
        <v>0</v>
      </c>
      <c r="AX48" s="291">
        <v>0</v>
      </c>
      <c r="AY48" s="291">
        <v>0</v>
      </c>
      <c r="AZ48" s="291">
        <v>0</v>
      </c>
      <c r="BA48" s="292">
        <v>0</v>
      </c>
    </row>
    <row r="49" spans="1:53" x14ac:dyDescent="0.25">
      <c r="A49" s="262" t="s">
        <v>1112</v>
      </c>
      <c r="B49" s="263" t="s">
        <v>2717</v>
      </c>
      <c r="C49" s="264">
        <v>0</v>
      </c>
      <c r="D49" s="291">
        <v>0</v>
      </c>
      <c r="E49" s="291">
        <v>0</v>
      </c>
      <c r="F49" s="291">
        <v>0</v>
      </c>
      <c r="G49" s="291">
        <v>0</v>
      </c>
      <c r="H49" s="291">
        <v>0</v>
      </c>
      <c r="I49" s="291">
        <v>0</v>
      </c>
      <c r="J49" s="291">
        <v>0</v>
      </c>
      <c r="K49" s="291">
        <v>0</v>
      </c>
      <c r="L49" s="291">
        <v>0</v>
      </c>
      <c r="M49" s="291">
        <v>0</v>
      </c>
      <c r="N49" s="291">
        <v>0</v>
      </c>
      <c r="O49" s="291">
        <v>0</v>
      </c>
      <c r="P49" s="291">
        <v>0</v>
      </c>
      <c r="Q49" s="291">
        <v>0</v>
      </c>
      <c r="R49" s="291">
        <v>0</v>
      </c>
      <c r="S49" s="291">
        <v>0</v>
      </c>
      <c r="T49" s="291">
        <v>0</v>
      </c>
      <c r="U49" s="291">
        <v>0</v>
      </c>
      <c r="V49" s="291">
        <v>0</v>
      </c>
      <c r="W49" s="291">
        <v>0</v>
      </c>
      <c r="X49" s="291">
        <v>0</v>
      </c>
      <c r="Y49" s="291">
        <v>0</v>
      </c>
      <c r="Z49" s="291">
        <v>0</v>
      </c>
      <c r="AA49" s="291">
        <v>0</v>
      </c>
      <c r="AB49" s="291">
        <v>0</v>
      </c>
      <c r="AC49" s="291">
        <v>0</v>
      </c>
      <c r="AD49" s="291">
        <v>0</v>
      </c>
      <c r="AE49" s="291">
        <v>0</v>
      </c>
      <c r="AF49" s="291">
        <v>0</v>
      </c>
      <c r="AG49" s="291">
        <v>0</v>
      </c>
      <c r="AH49" s="291">
        <v>0</v>
      </c>
      <c r="AI49" s="291">
        <v>0</v>
      </c>
      <c r="AJ49" s="291">
        <v>0</v>
      </c>
      <c r="AK49" s="291">
        <v>0</v>
      </c>
      <c r="AL49" s="291">
        <v>0</v>
      </c>
      <c r="AM49" s="291">
        <v>0</v>
      </c>
      <c r="AN49" s="291">
        <v>0</v>
      </c>
      <c r="AO49" s="291">
        <v>0</v>
      </c>
      <c r="AP49" s="291">
        <v>0</v>
      </c>
      <c r="AQ49" s="291">
        <v>0</v>
      </c>
      <c r="AR49" s="291">
        <v>0</v>
      </c>
      <c r="AS49" s="291">
        <v>0</v>
      </c>
      <c r="AT49" s="291">
        <v>0</v>
      </c>
      <c r="AU49" s="291">
        <v>0</v>
      </c>
      <c r="AV49" s="291">
        <v>0</v>
      </c>
      <c r="AW49" s="291">
        <v>0</v>
      </c>
      <c r="AX49" s="291">
        <v>0</v>
      </c>
      <c r="AY49" s="291">
        <v>0</v>
      </c>
      <c r="AZ49" s="291">
        <v>0</v>
      </c>
      <c r="BA49" s="292">
        <v>0</v>
      </c>
    </row>
    <row r="50" spans="1:53" x14ac:dyDescent="0.25">
      <c r="A50" s="262" t="s">
        <v>2718</v>
      </c>
      <c r="B50" s="263" t="s">
        <v>2719</v>
      </c>
      <c r="C50" s="264">
        <v>0</v>
      </c>
      <c r="D50" s="291">
        <v>0</v>
      </c>
      <c r="E50" s="291">
        <v>0</v>
      </c>
      <c r="F50" s="291">
        <v>0</v>
      </c>
      <c r="G50" s="291">
        <v>0</v>
      </c>
      <c r="H50" s="291">
        <v>0</v>
      </c>
      <c r="I50" s="291">
        <v>0</v>
      </c>
      <c r="J50" s="291">
        <v>0</v>
      </c>
      <c r="K50" s="291">
        <v>0</v>
      </c>
      <c r="L50" s="291">
        <v>0</v>
      </c>
      <c r="M50" s="291">
        <v>0</v>
      </c>
      <c r="N50" s="291">
        <v>0</v>
      </c>
      <c r="O50" s="291">
        <v>0</v>
      </c>
      <c r="P50" s="291">
        <v>0</v>
      </c>
      <c r="Q50" s="291">
        <v>0</v>
      </c>
      <c r="R50" s="291">
        <v>0</v>
      </c>
      <c r="S50" s="291">
        <v>0</v>
      </c>
      <c r="T50" s="291">
        <v>0</v>
      </c>
      <c r="U50" s="291">
        <v>0</v>
      </c>
      <c r="V50" s="291">
        <v>0</v>
      </c>
      <c r="W50" s="291">
        <v>0</v>
      </c>
      <c r="X50" s="291">
        <v>0</v>
      </c>
      <c r="Y50" s="291">
        <v>0</v>
      </c>
      <c r="Z50" s="291">
        <v>0</v>
      </c>
      <c r="AA50" s="291">
        <v>0</v>
      </c>
      <c r="AB50" s="291">
        <v>0</v>
      </c>
      <c r="AC50" s="291">
        <v>0</v>
      </c>
      <c r="AD50" s="291">
        <v>0</v>
      </c>
      <c r="AE50" s="291">
        <v>0</v>
      </c>
      <c r="AF50" s="291">
        <v>0</v>
      </c>
      <c r="AG50" s="291">
        <v>0</v>
      </c>
      <c r="AH50" s="291">
        <v>0</v>
      </c>
      <c r="AI50" s="291">
        <v>0</v>
      </c>
      <c r="AJ50" s="291">
        <v>0</v>
      </c>
      <c r="AK50" s="291">
        <v>0</v>
      </c>
      <c r="AL50" s="291">
        <v>0</v>
      </c>
      <c r="AM50" s="291">
        <v>0</v>
      </c>
      <c r="AN50" s="291">
        <v>0</v>
      </c>
      <c r="AO50" s="291">
        <v>0</v>
      </c>
      <c r="AP50" s="291">
        <v>0</v>
      </c>
      <c r="AQ50" s="291">
        <v>0</v>
      </c>
      <c r="AR50" s="291">
        <v>0</v>
      </c>
      <c r="AS50" s="291">
        <v>0</v>
      </c>
      <c r="AT50" s="291">
        <v>0</v>
      </c>
      <c r="AU50" s="291">
        <v>0</v>
      </c>
      <c r="AV50" s="291">
        <v>0</v>
      </c>
      <c r="AW50" s="291">
        <v>0</v>
      </c>
      <c r="AX50" s="291">
        <v>0</v>
      </c>
      <c r="AY50" s="291">
        <v>0</v>
      </c>
      <c r="AZ50" s="291">
        <v>0</v>
      </c>
      <c r="BA50" s="292">
        <v>0</v>
      </c>
    </row>
    <row r="51" spans="1:53" x14ac:dyDescent="0.25">
      <c r="A51" s="262" t="s">
        <v>2720</v>
      </c>
      <c r="B51" s="263" t="s">
        <v>2721</v>
      </c>
      <c r="C51" s="264">
        <v>0</v>
      </c>
      <c r="D51" s="291">
        <v>0</v>
      </c>
      <c r="E51" s="291">
        <v>0</v>
      </c>
      <c r="F51" s="291">
        <v>0</v>
      </c>
      <c r="G51" s="291">
        <v>0</v>
      </c>
      <c r="H51" s="291">
        <v>0</v>
      </c>
      <c r="I51" s="291">
        <v>0</v>
      </c>
      <c r="J51" s="291">
        <v>0</v>
      </c>
      <c r="K51" s="291">
        <v>0</v>
      </c>
      <c r="L51" s="291">
        <v>0</v>
      </c>
      <c r="M51" s="291">
        <v>0</v>
      </c>
      <c r="N51" s="291">
        <v>0</v>
      </c>
      <c r="O51" s="291">
        <v>0</v>
      </c>
      <c r="P51" s="291">
        <v>0</v>
      </c>
      <c r="Q51" s="291">
        <v>0</v>
      </c>
      <c r="R51" s="291">
        <v>0</v>
      </c>
      <c r="S51" s="291">
        <v>0</v>
      </c>
      <c r="T51" s="291">
        <v>0</v>
      </c>
      <c r="U51" s="291">
        <v>0</v>
      </c>
      <c r="V51" s="291">
        <v>0</v>
      </c>
      <c r="W51" s="291">
        <v>0</v>
      </c>
      <c r="X51" s="291">
        <v>0</v>
      </c>
      <c r="Y51" s="291">
        <v>0</v>
      </c>
      <c r="Z51" s="291">
        <v>0</v>
      </c>
      <c r="AA51" s="291">
        <v>0</v>
      </c>
      <c r="AB51" s="291">
        <v>0</v>
      </c>
      <c r="AC51" s="291">
        <v>0</v>
      </c>
      <c r="AD51" s="291">
        <v>0</v>
      </c>
      <c r="AE51" s="291">
        <v>0</v>
      </c>
      <c r="AF51" s="291">
        <v>0</v>
      </c>
      <c r="AG51" s="291">
        <v>0</v>
      </c>
      <c r="AH51" s="291">
        <v>0</v>
      </c>
      <c r="AI51" s="291">
        <v>0</v>
      </c>
      <c r="AJ51" s="291">
        <v>0</v>
      </c>
      <c r="AK51" s="291">
        <v>0</v>
      </c>
      <c r="AL51" s="291">
        <v>0</v>
      </c>
      <c r="AM51" s="291">
        <v>0</v>
      </c>
      <c r="AN51" s="291">
        <v>0</v>
      </c>
      <c r="AO51" s="291">
        <v>0</v>
      </c>
      <c r="AP51" s="291">
        <v>0</v>
      </c>
      <c r="AQ51" s="291">
        <v>0</v>
      </c>
      <c r="AR51" s="291">
        <v>0</v>
      </c>
      <c r="AS51" s="291">
        <v>0</v>
      </c>
      <c r="AT51" s="291">
        <v>0</v>
      </c>
      <c r="AU51" s="291">
        <v>0</v>
      </c>
      <c r="AV51" s="291">
        <v>0</v>
      </c>
      <c r="AW51" s="291">
        <v>0</v>
      </c>
      <c r="AX51" s="291">
        <v>0</v>
      </c>
      <c r="AY51" s="291">
        <v>0</v>
      </c>
      <c r="AZ51" s="291">
        <v>0</v>
      </c>
      <c r="BA51" s="292">
        <v>0</v>
      </c>
    </row>
    <row r="52" spans="1:53" x14ac:dyDescent="0.25">
      <c r="A52" s="253" t="s">
        <v>2722</v>
      </c>
      <c r="B52" s="254" t="s">
        <v>2723</v>
      </c>
      <c r="C52" s="255">
        <v>0</v>
      </c>
      <c r="D52" s="285">
        <v>0</v>
      </c>
      <c r="E52" s="285">
        <v>0</v>
      </c>
      <c r="F52" s="285">
        <v>0</v>
      </c>
      <c r="G52" s="285">
        <v>0</v>
      </c>
      <c r="H52" s="285">
        <v>0</v>
      </c>
      <c r="I52" s="285">
        <v>0</v>
      </c>
      <c r="J52" s="285">
        <v>0</v>
      </c>
      <c r="K52" s="285">
        <v>0</v>
      </c>
      <c r="L52" s="285">
        <v>0</v>
      </c>
      <c r="M52" s="285">
        <v>0</v>
      </c>
      <c r="N52" s="285">
        <v>0</v>
      </c>
      <c r="O52" s="285">
        <v>0</v>
      </c>
      <c r="P52" s="285">
        <v>0</v>
      </c>
      <c r="Q52" s="285">
        <v>0</v>
      </c>
      <c r="R52" s="285">
        <v>0</v>
      </c>
      <c r="S52" s="285">
        <v>0</v>
      </c>
      <c r="T52" s="285">
        <v>0</v>
      </c>
      <c r="U52" s="285">
        <v>0</v>
      </c>
      <c r="V52" s="285">
        <v>0</v>
      </c>
      <c r="W52" s="285">
        <v>0</v>
      </c>
      <c r="X52" s="285">
        <v>0</v>
      </c>
      <c r="Y52" s="285">
        <v>0</v>
      </c>
      <c r="Z52" s="285">
        <v>0</v>
      </c>
      <c r="AA52" s="285">
        <v>0</v>
      </c>
      <c r="AB52" s="285">
        <v>0</v>
      </c>
      <c r="AC52" s="285">
        <v>0</v>
      </c>
      <c r="AD52" s="285">
        <v>0</v>
      </c>
      <c r="AE52" s="285">
        <v>0</v>
      </c>
      <c r="AF52" s="285">
        <v>0</v>
      </c>
      <c r="AG52" s="285">
        <v>0</v>
      </c>
      <c r="AH52" s="285">
        <v>0</v>
      </c>
      <c r="AI52" s="285">
        <v>0</v>
      </c>
      <c r="AJ52" s="285">
        <v>0</v>
      </c>
      <c r="AK52" s="285">
        <v>0</v>
      </c>
      <c r="AL52" s="285">
        <v>0</v>
      </c>
      <c r="AM52" s="285">
        <v>0</v>
      </c>
      <c r="AN52" s="285">
        <v>0</v>
      </c>
      <c r="AO52" s="285">
        <v>0</v>
      </c>
      <c r="AP52" s="285">
        <v>0</v>
      </c>
      <c r="AQ52" s="285">
        <v>0</v>
      </c>
      <c r="AR52" s="285">
        <v>0</v>
      </c>
      <c r="AS52" s="285">
        <v>0</v>
      </c>
      <c r="AT52" s="285">
        <v>0</v>
      </c>
      <c r="AU52" s="285">
        <v>0</v>
      </c>
      <c r="AV52" s="285">
        <v>0</v>
      </c>
      <c r="AW52" s="285">
        <v>0</v>
      </c>
      <c r="AX52" s="285">
        <v>0</v>
      </c>
      <c r="AY52" s="285">
        <v>0</v>
      </c>
      <c r="AZ52" s="285">
        <v>0</v>
      </c>
      <c r="BA52" s="286">
        <v>0</v>
      </c>
    </row>
    <row r="53" spans="1:53" x14ac:dyDescent="0.25">
      <c r="A53" s="256" t="s">
        <v>2061</v>
      </c>
      <c r="B53" s="257" t="s">
        <v>2724</v>
      </c>
      <c r="C53" s="258">
        <v>0</v>
      </c>
      <c r="D53" s="287">
        <v>0</v>
      </c>
      <c r="E53" s="287">
        <v>0</v>
      </c>
      <c r="F53" s="287">
        <v>0</v>
      </c>
      <c r="G53" s="287">
        <v>0</v>
      </c>
      <c r="H53" s="287">
        <v>0</v>
      </c>
      <c r="I53" s="287">
        <v>0</v>
      </c>
      <c r="J53" s="287">
        <v>0</v>
      </c>
      <c r="K53" s="287">
        <v>0</v>
      </c>
      <c r="L53" s="287">
        <v>0</v>
      </c>
      <c r="M53" s="287">
        <v>0</v>
      </c>
      <c r="N53" s="287">
        <v>0</v>
      </c>
      <c r="O53" s="287">
        <v>0</v>
      </c>
      <c r="P53" s="287">
        <v>0</v>
      </c>
      <c r="Q53" s="287">
        <v>0</v>
      </c>
      <c r="R53" s="287">
        <v>0</v>
      </c>
      <c r="S53" s="287">
        <v>0</v>
      </c>
      <c r="T53" s="287">
        <v>0</v>
      </c>
      <c r="U53" s="287">
        <v>0</v>
      </c>
      <c r="V53" s="287">
        <v>0</v>
      </c>
      <c r="W53" s="287">
        <v>0</v>
      </c>
      <c r="X53" s="287">
        <v>0</v>
      </c>
      <c r="Y53" s="287">
        <v>0</v>
      </c>
      <c r="Z53" s="287">
        <v>0</v>
      </c>
      <c r="AA53" s="287">
        <v>0</v>
      </c>
      <c r="AB53" s="287">
        <v>0</v>
      </c>
      <c r="AC53" s="287">
        <v>0</v>
      </c>
      <c r="AD53" s="287">
        <v>0</v>
      </c>
      <c r="AE53" s="287">
        <v>0</v>
      </c>
      <c r="AF53" s="287">
        <v>0</v>
      </c>
      <c r="AG53" s="287">
        <v>0</v>
      </c>
      <c r="AH53" s="287">
        <v>0</v>
      </c>
      <c r="AI53" s="287">
        <v>0</v>
      </c>
      <c r="AJ53" s="287">
        <v>0</v>
      </c>
      <c r="AK53" s="287">
        <v>0</v>
      </c>
      <c r="AL53" s="287">
        <v>0</v>
      </c>
      <c r="AM53" s="287">
        <v>0</v>
      </c>
      <c r="AN53" s="287">
        <v>0</v>
      </c>
      <c r="AO53" s="287">
        <v>0</v>
      </c>
      <c r="AP53" s="287">
        <v>0</v>
      </c>
      <c r="AQ53" s="287">
        <v>0</v>
      </c>
      <c r="AR53" s="287">
        <v>0</v>
      </c>
      <c r="AS53" s="287">
        <v>0</v>
      </c>
      <c r="AT53" s="287">
        <v>0</v>
      </c>
      <c r="AU53" s="287">
        <v>0</v>
      </c>
      <c r="AV53" s="287">
        <v>0</v>
      </c>
      <c r="AW53" s="287">
        <v>0</v>
      </c>
      <c r="AX53" s="287">
        <v>0</v>
      </c>
      <c r="AY53" s="287">
        <v>0</v>
      </c>
      <c r="AZ53" s="287">
        <v>0</v>
      </c>
      <c r="BA53" s="28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87">
        <v>0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T54" s="287">
        <v>0</v>
      </c>
      <c r="U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0</v>
      </c>
      <c r="AB54" s="287">
        <v>0</v>
      </c>
      <c r="AC54" s="287">
        <v>0</v>
      </c>
      <c r="AD54" s="287">
        <v>0</v>
      </c>
      <c r="AE54" s="287">
        <v>0</v>
      </c>
      <c r="AF54" s="287">
        <v>0</v>
      </c>
      <c r="AG54" s="287">
        <v>0</v>
      </c>
      <c r="AH54" s="287">
        <v>0</v>
      </c>
      <c r="AI54" s="287">
        <v>0</v>
      </c>
      <c r="AJ54" s="287">
        <v>0</v>
      </c>
      <c r="AK54" s="287">
        <v>0</v>
      </c>
      <c r="AL54" s="287">
        <v>0</v>
      </c>
      <c r="AM54" s="287">
        <v>0</v>
      </c>
      <c r="AN54" s="287">
        <v>0</v>
      </c>
      <c r="AO54" s="287">
        <v>0</v>
      </c>
      <c r="AP54" s="287">
        <v>0</v>
      </c>
      <c r="AQ54" s="287">
        <v>0</v>
      </c>
      <c r="AR54" s="287">
        <v>0</v>
      </c>
      <c r="AS54" s="287">
        <v>0</v>
      </c>
      <c r="AT54" s="287">
        <v>0</v>
      </c>
      <c r="AU54" s="287">
        <v>0</v>
      </c>
      <c r="AV54" s="287">
        <v>0</v>
      </c>
      <c r="AW54" s="287">
        <v>0</v>
      </c>
      <c r="AX54" s="287">
        <v>0</v>
      </c>
      <c r="AY54" s="287">
        <v>0</v>
      </c>
      <c r="AZ54" s="287">
        <v>0</v>
      </c>
      <c r="BA54" s="28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89">
        <v>0</v>
      </c>
      <c r="E55" s="289">
        <v>0</v>
      </c>
      <c r="F55" s="289">
        <v>0</v>
      </c>
      <c r="G55" s="289">
        <v>0</v>
      </c>
      <c r="H55" s="289">
        <v>0</v>
      </c>
      <c r="I55" s="289">
        <v>0</v>
      </c>
      <c r="J55" s="289">
        <v>0</v>
      </c>
      <c r="K55" s="289">
        <v>0</v>
      </c>
      <c r="L55" s="289">
        <v>0</v>
      </c>
      <c r="M55" s="289">
        <v>0</v>
      </c>
      <c r="N55" s="289">
        <v>0</v>
      </c>
      <c r="O55" s="289">
        <v>0</v>
      </c>
      <c r="P55" s="289">
        <v>0</v>
      </c>
      <c r="Q55" s="289">
        <v>0</v>
      </c>
      <c r="R55" s="289">
        <v>0</v>
      </c>
      <c r="S55" s="289">
        <v>0</v>
      </c>
      <c r="T55" s="289">
        <v>0</v>
      </c>
      <c r="U55" s="289">
        <v>0</v>
      </c>
      <c r="V55" s="289">
        <v>0</v>
      </c>
      <c r="W55" s="289">
        <v>0</v>
      </c>
      <c r="X55" s="289">
        <v>0</v>
      </c>
      <c r="Y55" s="289">
        <v>0</v>
      </c>
      <c r="Z55" s="289">
        <v>0</v>
      </c>
      <c r="AA55" s="289">
        <v>0</v>
      </c>
      <c r="AB55" s="289">
        <v>0</v>
      </c>
      <c r="AC55" s="289">
        <v>0</v>
      </c>
      <c r="AD55" s="289">
        <v>0</v>
      </c>
      <c r="AE55" s="289">
        <v>0</v>
      </c>
      <c r="AF55" s="289">
        <v>0</v>
      </c>
      <c r="AG55" s="289">
        <v>0</v>
      </c>
      <c r="AH55" s="289">
        <v>0</v>
      </c>
      <c r="AI55" s="289">
        <v>0</v>
      </c>
      <c r="AJ55" s="289">
        <v>0</v>
      </c>
      <c r="AK55" s="289">
        <v>0</v>
      </c>
      <c r="AL55" s="289">
        <v>0</v>
      </c>
      <c r="AM55" s="289">
        <v>0</v>
      </c>
      <c r="AN55" s="289">
        <v>0</v>
      </c>
      <c r="AO55" s="289">
        <v>0</v>
      </c>
      <c r="AP55" s="289">
        <v>0</v>
      </c>
      <c r="AQ55" s="289">
        <v>0</v>
      </c>
      <c r="AR55" s="289">
        <v>0</v>
      </c>
      <c r="AS55" s="289">
        <v>0</v>
      </c>
      <c r="AT55" s="289">
        <v>0</v>
      </c>
      <c r="AU55" s="289">
        <v>0</v>
      </c>
      <c r="AV55" s="289">
        <v>0</v>
      </c>
      <c r="AW55" s="289">
        <v>0</v>
      </c>
      <c r="AX55" s="289">
        <v>0</v>
      </c>
      <c r="AY55" s="289">
        <v>0</v>
      </c>
      <c r="AZ55" s="289">
        <v>0</v>
      </c>
      <c r="BA55" s="290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89">
        <v>0</v>
      </c>
      <c r="E56" s="289">
        <v>0</v>
      </c>
      <c r="F56" s="289">
        <v>0</v>
      </c>
      <c r="G56" s="289">
        <v>0</v>
      </c>
      <c r="H56" s="289">
        <v>0</v>
      </c>
      <c r="I56" s="289">
        <v>0</v>
      </c>
      <c r="J56" s="289">
        <v>0</v>
      </c>
      <c r="K56" s="289">
        <v>0</v>
      </c>
      <c r="L56" s="289">
        <v>0</v>
      </c>
      <c r="M56" s="289">
        <v>0</v>
      </c>
      <c r="N56" s="289">
        <v>0</v>
      </c>
      <c r="O56" s="289">
        <v>0</v>
      </c>
      <c r="P56" s="289">
        <v>0</v>
      </c>
      <c r="Q56" s="289">
        <v>0</v>
      </c>
      <c r="R56" s="289">
        <v>0</v>
      </c>
      <c r="S56" s="289">
        <v>0</v>
      </c>
      <c r="T56" s="289">
        <v>0</v>
      </c>
      <c r="U56" s="289">
        <v>0</v>
      </c>
      <c r="V56" s="289">
        <v>0</v>
      </c>
      <c r="W56" s="289">
        <v>0</v>
      </c>
      <c r="X56" s="289">
        <v>0</v>
      </c>
      <c r="Y56" s="289">
        <v>0</v>
      </c>
      <c r="Z56" s="289">
        <v>0</v>
      </c>
      <c r="AA56" s="289">
        <v>0</v>
      </c>
      <c r="AB56" s="289">
        <v>0</v>
      </c>
      <c r="AC56" s="289">
        <v>0</v>
      </c>
      <c r="AD56" s="289">
        <v>0</v>
      </c>
      <c r="AE56" s="289">
        <v>0</v>
      </c>
      <c r="AF56" s="289">
        <v>0</v>
      </c>
      <c r="AG56" s="289">
        <v>0</v>
      </c>
      <c r="AH56" s="289">
        <v>0</v>
      </c>
      <c r="AI56" s="289">
        <v>0</v>
      </c>
      <c r="AJ56" s="289">
        <v>0</v>
      </c>
      <c r="AK56" s="289">
        <v>0</v>
      </c>
      <c r="AL56" s="289">
        <v>0</v>
      </c>
      <c r="AM56" s="289">
        <v>0</v>
      </c>
      <c r="AN56" s="289">
        <v>0</v>
      </c>
      <c r="AO56" s="289">
        <v>0</v>
      </c>
      <c r="AP56" s="289">
        <v>0</v>
      </c>
      <c r="AQ56" s="289">
        <v>0</v>
      </c>
      <c r="AR56" s="289">
        <v>0</v>
      </c>
      <c r="AS56" s="289">
        <v>0</v>
      </c>
      <c r="AT56" s="289">
        <v>0</v>
      </c>
      <c r="AU56" s="289">
        <v>0</v>
      </c>
      <c r="AV56" s="289">
        <v>0</v>
      </c>
      <c r="AW56" s="289">
        <v>0</v>
      </c>
      <c r="AX56" s="289">
        <v>0</v>
      </c>
      <c r="AY56" s="289">
        <v>0</v>
      </c>
      <c r="AZ56" s="289">
        <v>0</v>
      </c>
      <c r="BA56" s="290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89">
        <v>0</v>
      </c>
      <c r="E57" s="289">
        <v>0</v>
      </c>
      <c r="F57" s="289">
        <v>0</v>
      </c>
      <c r="G57" s="289">
        <v>0</v>
      </c>
      <c r="H57" s="289">
        <v>0</v>
      </c>
      <c r="I57" s="289">
        <v>0</v>
      </c>
      <c r="J57" s="289">
        <v>0</v>
      </c>
      <c r="K57" s="289">
        <v>0</v>
      </c>
      <c r="L57" s="289">
        <v>0</v>
      </c>
      <c r="M57" s="289">
        <v>0</v>
      </c>
      <c r="N57" s="289">
        <v>0</v>
      </c>
      <c r="O57" s="289">
        <v>0</v>
      </c>
      <c r="P57" s="289">
        <v>0</v>
      </c>
      <c r="Q57" s="289">
        <v>0</v>
      </c>
      <c r="R57" s="289">
        <v>0</v>
      </c>
      <c r="S57" s="289">
        <v>0</v>
      </c>
      <c r="T57" s="289">
        <v>0</v>
      </c>
      <c r="U57" s="289">
        <v>0</v>
      </c>
      <c r="V57" s="289">
        <v>0</v>
      </c>
      <c r="W57" s="289">
        <v>0</v>
      </c>
      <c r="X57" s="289">
        <v>0</v>
      </c>
      <c r="Y57" s="289">
        <v>0</v>
      </c>
      <c r="Z57" s="289">
        <v>0</v>
      </c>
      <c r="AA57" s="289">
        <v>0</v>
      </c>
      <c r="AB57" s="289">
        <v>0</v>
      </c>
      <c r="AC57" s="289">
        <v>0</v>
      </c>
      <c r="AD57" s="289">
        <v>0</v>
      </c>
      <c r="AE57" s="289">
        <v>0</v>
      </c>
      <c r="AF57" s="289">
        <v>0</v>
      </c>
      <c r="AG57" s="289">
        <v>0</v>
      </c>
      <c r="AH57" s="289">
        <v>0</v>
      </c>
      <c r="AI57" s="289">
        <v>0</v>
      </c>
      <c r="AJ57" s="289">
        <v>0</v>
      </c>
      <c r="AK57" s="289">
        <v>0</v>
      </c>
      <c r="AL57" s="289">
        <v>0</v>
      </c>
      <c r="AM57" s="289">
        <v>0</v>
      </c>
      <c r="AN57" s="289">
        <v>0</v>
      </c>
      <c r="AO57" s="289">
        <v>0</v>
      </c>
      <c r="AP57" s="289">
        <v>0</v>
      </c>
      <c r="AQ57" s="289">
        <v>0</v>
      </c>
      <c r="AR57" s="289">
        <v>0</v>
      </c>
      <c r="AS57" s="289">
        <v>0</v>
      </c>
      <c r="AT57" s="289">
        <v>0</v>
      </c>
      <c r="AU57" s="289">
        <v>0</v>
      </c>
      <c r="AV57" s="289">
        <v>0</v>
      </c>
      <c r="AW57" s="289">
        <v>0</v>
      </c>
      <c r="AX57" s="289">
        <v>0</v>
      </c>
      <c r="AY57" s="289">
        <v>0</v>
      </c>
      <c r="AZ57" s="289">
        <v>0</v>
      </c>
      <c r="BA57" s="290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89">
        <v>0</v>
      </c>
      <c r="E58" s="289">
        <v>0</v>
      </c>
      <c r="F58" s="289">
        <v>0</v>
      </c>
      <c r="G58" s="289">
        <v>0</v>
      </c>
      <c r="H58" s="289">
        <v>0</v>
      </c>
      <c r="I58" s="289">
        <v>0</v>
      </c>
      <c r="J58" s="289">
        <v>0</v>
      </c>
      <c r="K58" s="289">
        <v>0</v>
      </c>
      <c r="L58" s="289">
        <v>0</v>
      </c>
      <c r="M58" s="289">
        <v>0</v>
      </c>
      <c r="N58" s="289">
        <v>0</v>
      </c>
      <c r="O58" s="289">
        <v>0</v>
      </c>
      <c r="P58" s="289">
        <v>0</v>
      </c>
      <c r="Q58" s="289">
        <v>0</v>
      </c>
      <c r="R58" s="289">
        <v>0</v>
      </c>
      <c r="S58" s="289">
        <v>0</v>
      </c>
      <c r="T58" s="289">
        <v>0</v>
      </c>
      <c r="U58" s="289">
        <v>0</v>
      </c>
      <c r="V58" s="289">
        <v>0</v>
      </c>
      <c r="W58" s="289">
        <v>0</v>
      </c>
      <c r="X58" s="289">
        <v>0</v>
      </c>
      <c r="Y58" s="289">
        <v>0</v>
      </c>
      <c r="Z58" s="289">
        <v>0</v>
      </c>
      <c r="AA58" s="289">
        <v>0</v>
      </c>
      <c r="AB58" s="289">
        <v>0</v>
      </c>
      <c r="AC58" s="289">
        <v>0</v>
      </c>
      <c r="AD58" s="289">
        <v>0</v>
      </c>
      <c r="AE58" s="289">
        <v>0</v>
      </c>
      <c r="AF58" s="289">
        <v>0</v>
      </c>
      <c r="AG58" s="289">
        <v>0</v>
      </c>
      <c r="AH58" s="289">
        <v>0</v>
      </c>
      <c r="AI58" s="289">
        <v>0</v>
      </c>
      <c r="AJ58" s="289">
        <v>0</v>
      </c>
      <c r="AK58" s="289">
        <v>0</v>
      </c>
      <c r="AL58" s="289">
        <v>0</v>
      </c>
      <c r="AM58" s="289">
        <v>0</v>
      </c>
      <c r="AN58" s="289">
        <v>0</v>
      </c>
      <c r="AO58" s="289">
        <v>0</v>
      </c>
      <c r="AP58" s="289">
        <v>0</v>
      </c>
      <c r="AQ58" s="289">
        <v>0</v>
      </c>
      <c r="AR58" s="289">
        <v>0</v>
      </c>
      <c r="AS58" s="289">
        <v>0</v>
      </c>
      <c r="AT58" s="289">
        <v>0</v>
      </c>
      <c r="AU58" s="289">
        <v>0</v>
      </c>
      <c r="AV58" s="289">
        <v>0</v>
      </c>
      <c r="AW58" s="289">
        <v>0</v>
      </c>
      <c r="AX58" s="289">
        <v>0</v>
      </c>
      <c r="AY58" s="289">
        <v>0</v>
      </c>
      <c r="AZ58" s="289">
        <v>0</v>
      </c>
      <c r="BA58" s="290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85">
        <v>0</v>
      </c>
      <c r="E59" s="285">
        <v>0</v>
      </c>
      <c r="F59" s="285">
        <v>0</v>
      </c>
      <c r="G59" s="285">
        <v>0</v>
      </c>
      <c r="H59" s="285">
        <v>0</v>
      </c>
      <c r="I59" s="285">
        <v>0</v>
      </c>
      <c r="J59" s="285">
        <v>0</v>
      </c>
      <c r="K59" s="285">
        <v>0</v>
      </c>
      <c r="L59" s="285">
        <v>0</v>
      </c>
      <c r="M59" s="285">
        <v>0</v>
      </c>
      <c r="N59" s="285">
        <v>0</v>
      </c>
      <c r="O59" s="285">
        <v>0</v>
      </c>
      <c r="P59" s="285">
        <v>0</v>
      </c>
      <c r="Q59" s="285">
        <v>0</v>
      </c>
      <c r="R59" s="285">
        <v>0</v>
      </c>
      <c r="S59" s="285">
        <v>0</v>
      </c>
      <c r="T59" s="285">
        <v>0</v>
      </c>
      <c r="U59" s="285">
        <v>0</v>
      </c>
      <c r="V59" s="285">
        <v>0</v>
      </c>
      <c r="W59" s="285">
        <v>0</v>
      </c>
      <c r="X59" s="285">
        <v>0</v>
      </c>
      <c r="Y59" s="285">
        <v>0</v>
      </c>
      <c r="Z59" s="285">
        <v>0</v>
      </c>
      <c r="AA59" s="285">
        <v>0</v>
      </c>
      <c r="AB59" s="285">
        <v>0</v>
      </c>
      <c r="AC59" s="285">
        <v>0</v>
      </c>
      <c r="AD59" s="285">
        <v>0</v>
      </c>
      <c r="AE59" s="285">
        <v>0</v>
      </c>
      <c r="AF59" s="285">
        <v>0</v>
      </c>
      <c r="AG59" s="285">
        <v>0</v>
      </c>
      <c r="AH59" s="285">
        <v>0</v>
      </c>
      <c r="AI59" s="285">
        <v>0</v>
      </c>
      <c r="AJ59" s="285">
        <v>0</v>
      </c>
      <c r="AK59" s="285">
        <v>0</v>
      </c>
      <c r="AL59" s="285">
        <v>0</v>
      </c>
      <c r="AM59" s="285">
        <v>0</v>
      </c>
      <c r="AN59" s="285">
        <v>0</v>
      </c>
      <c r="AO59" s="285">
        <v>0</v>
      </c>
      <c r="AP59" s="285">
        <v>0</v>
      </c>
      <c r="AQ59" s="285">
        <v>0</v>
      </c>
      <c r="AR59" s="285">
        <v>0</v>
      </c>
      <c r="AS59" s="285">
        <v>0</v>
      </c>
      <c r="AT59" s="285">
        <v>0</v>
      </c>
      <c r="AU59" s="285">
        <v>0</v>
      </c>
      <c r="AV59" s="285">
        <v>0</v>
      </c>
      <c r="AW59" s="285">
        <v>0</v>
      </c>
      <c r="AX59" s="285">
        <v>0</v>
      </c>
      <c r="AY59" s="285">
        <v>0</v>
      </c>
      <c r="AZ59" s="285">
        <v>0</v>
      </c>
      <c r="BA59" s="286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85">
        <v>0</v>
      </c>
      <c r="E60" s="285">
        <v>0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5">
        <v>0</v>
      </c>
      <c r="L60" s="285">
        <v>0</v>
      </c>
      <c r="M60" s="285">
        <v>0</v>
      </c>
      <c r="N60" s="285">
        <v>0</v>
      </c>
      <c r="O60" s="285">
        <v>0</v>
      </c>
      <c r="P60" s="285">
        <v>0</v>
      </c>
      <c r="Q60" s="285">
        <v>0</v>
      </c>
      <c r="R60" s="285">
        <v>0</v>
      </c>
      <c r="S60" s="285">
        <v>0</v>
      </c>
      <c r="T60" s="285">
        <v>0</v>
      </c>
      <c r="U60" s="285">
        <v>0</v>
      </c>
      <c r="V60" s="285">
        <v>0</v>
      </c>
      <c r="W60" s="285">
        <v>0</v>
      </c>
      <c r="X60" s="285">
        <v>0</v>
      </c>
      <c r="Y60" s="285">
        <v>0</v>
      </c>
      <c r="Z60" s="285">
        <v>0</v>
      </c>
      <c r="AA60" s="285">
        <v>0</v>
      </c>
      <c r="AB60" s="285">
        <v>0</v>
      </c>
      <c r="AC60" s="285">
        <v>0</v>
      </c>
      <c r="AD60" s="285">
        <v>0</v>
      </c>
      <c r="AE60" s="285">
        <v>0</v>
      </c>
      <c r="AF60" s="285">
        <v>0</v>
      </c>
      <c r="AG60" s="285">
        <v>0</v>
      </c>
      <c r="AH60" s="285">
        <v>0</v>
      </c>
      <c r="AI60" s="285">
        <v>0</v>
      </c>
      <c r="AJ60" s="285">
        <v>0</v>
      </c>
      <c r="AK60" s="285">
        <v>0</v>
      </c>
      <c r="AL60" s="285">
        <v>0</v>
      </c>
      <c r="AM60" s="285">
        <v>0</v>
      </c>
      <c r="AN60" s="285">
        <v>0</v>
      </c>
      <c r="AO60" s="285">
        <v>0</v>
      </c>
      <c r="AP60" s="285">
        <v>0</v>
      </c>
      <c r="AQ60" s="285">
        <v>0</v>
      </c>
      <c r="AR60" s="285">
        <v>0</v>
      </c>
      <c r="AS60" s="285">
        <v>0</v>
      </c>
      <c r="AT60" s="285">
        <v>0</v>
      </c>
      <c r="AU60" s="285">
        <v>0</v>
      </c>
      <c r="AV60" s="285">
        <v>0</v>
      </c>
      <c r="AW60" s="285">
        <v>0</v>
      </c>
      <c r="AX60" s="285">
        <v>0</v>
      </c>
      <c r="AY60" s="285">
        <v>0</v>
      </c>
      <c r="AZ60" s="285">
        <v>0</v>
      </c>
      <c r="BA60" s="286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85">
        <v>0</v>
      </c>
      <c r="E61" s="285">
        <v>0</v>
      </c>
      <c r="F61" s="285">
        <v>0</v>
      </c>
      <c r="G61" s="285">
        <v>0</v>
      </c>
      <c r="H61" s="285">
        <v>0</v>
      </c>
      <c r="I61" s="285">
        <v>0</v>
      </c>
      <c r="J61" s="285">
        <v>0</v>
      </c>
      <c r="K61" s="285">
        <v>0</v>
      </c>
      <c r="L61" s="285">
        <v>0</v>
      </c>
      <c r="M61" s="285">
        <v>0</v>
      </c>
      <c r="N61" s="285">
        <v>0</v>
      </c>
      <c r="O61" s="285">
        <v>0</v>
      </c>
      <c r="P61" s="285">
        <v>0</v>
      </c>
      <c r="Q61" s="285">
        <v>0</v>
      </c>
      <c r="R61" s="285">
        <v>0</v>
      </c>
      <c r="S61" s="285">
        <v>0</v>
      </c>
      <c r="T61" s="285">
        <v>0</v>
      </c>
      <c r="U61" s="285">
        <v>0</v>
      </c>
      <c r="V61" s="285">
        <v>0</v>
      </c>
      <c r="W61" s="285">
        <v>0</v>
      </c>
      <c r="X61" s="285">
        <v>0</v>
      </c>
      <c r="Y61" s="285">
        <v>0</v>
      </c>
      <c r="Z61" s="285">
        <v>0</v>
      </c>
      <c r="AA61" s="285">
        <v>0</v>
      </c>
      <c r="AB61" s="285">
        <v>0</v>
      </c>
      <c r="AC61" s="285">
        <v>0</v>
      </c>
      <c r="AD61" s="285">
        <v>0</v>
      </c>
      <c r="AE61" s="285">
        <v>0</v>
      </c>
      <c r="AF61" s="285">
        <v>0</v>
      </c>
      <c r="AG61" s="285">
        <v>0</v>
      </c>
      <c r="AH61" s="285">
        <v>0</v>
      </c>
      <c r="AI61" s="285">
        <v>0</v>
      </c>
      <c r="AJ61" s="285">
        <v>0</v>
      </c>
      <c r="AK61" s="285">
        <v>0</v>
      </c>
      <c r="AL61" s="285">
        <v>0</v>
      </c>
      <c r="AM61" s="285">
        <v>0</v>
      </c>
      <c r="AN61" s="285">
        <v>0</v>
      </c>
      <c r="AO61" s="285">
        <v>0</v>
      </c>
      <c r="AP61" s="285">
        <v>0</v>
      </c>
      <c r="AQ61" s="285">
        <v>0</v>
      </c>
      <c r="AR61" s="285">
        <v>0</v>
      </c>
      <c r="AS61" s="285">
        <v>0</v>
      </c>
      <c r="AT61" s="285">
        <v>0</v>
      </c>
      <c r="AU61" s="285">
        <v>0</v>
      </c>
      <c r="AV61" s="285">
        <v>0</v>
      </c>
      <c r="AW61" s="285">
        <v>0</v>
      </c>
      <c r="AX61" s="285">
        <v>0</v>
      </c>
      <c r="AY61" s="285">
        <v>0</v>
      </c>
      <c r="AZ61" s="285">
        <v>0</v>
      </c>
      <c r="BA61" s="286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87">
        <v>0</v>
      </c>
      <c r="E62" s="287">
        <v>0</v>
      </c>
      <c r="F62" s="287">
        <v>0</v>
      </c>
      <c r="G62" s="287">
        <v>0</v>
      </c>
      <c r="H62" s="287">
        <v>0</v>
      </c>
      <c r="I62" s="287">
        <v>0</v>
      </c>
      <c r="J62" s="287">
        <v>0</v>
      </c>
      <c r="K62" s="287">
        <v>0</v>
      </c>
      <c r="L62" s="287">
        <v>0</v>
      </c>
      <c r="M62" s="287">
        <v>0</v>
      </c>
      <c r="N62" s="287">
        <v>0</v>
      </c>
      <c r="O62" s="287">
        <v>0</v>
      </c>
      <c r="P62" s="287">
        <v>0</v>
      </c>
      <c r="Q62" s="287">
        <v>0</v>
      </c>
      <c r="R62" s="287">
        <v>0</v>
      </c>
      <c r="S62" s="287">
        <v>0</v>
      </c>
      <c r="T62" s="287">
        <v>0</v>
      </c>
      <c r="U62" s="287">
        <v>0</v>
      </c>
      <c r="V62" s="287">
        <v>0</v>
      </c>
      <c r="W62" s="287">
        <v>0</v>
      </c>
      <c r="X62" s="287">
        <v>0</v>
      </c>
      <c r="Y62" s="287">
        <v>0</v>
      </c>
      <c r="Z62" s="287">
        <v>0</v>
      </c>
      <c r="AA62" s="287">
        <v>0</v>
      </c>
      <c r="AB62" s="287">
        <v>0</v>
      </c>
      <c r="AC62" s="287">
        <v>0</v>
      </c>
      <c r="AD62" s="287">
        <v>0</v>
      </c>
      <c r="AE62" s="287">
        <v>0</v>
      </c>
      <c r="AF62" s="287">
        <v>0</v>
      </c>
      <c r="AG62" s="287">
        <v>0</v>
      </c>
      <c r="AH62" s="287">
        <v>0</v>
      </c>
      <c r="AI62" s="287">
        <v>0</v>
      </c>
      <c r="AJ62" s="287">
        <v>0</v>
      </c>
      <c r="AK62" s="287">
        <v>0</v>
      </c>
      <c r="AL62" s="287">
        <v>0</v>
      </c>
      <c r="AM62" s="287">
        <v>0</v>
      </c>
      <c r="AN62" s="287">
        <v>0</v>
      </c>
      <c r="AO62" s="287">
        <v>0</v>
      </c>
      <c r="AP62" s="287">
        <v>0</v>
      </c>
      <c r="AQ62" s="287">
        <v>0</v>
      </c>
      <c r="AR62" s="287">
        <v>0</v>
      </c>
      <c r="AS62" s="287">
        <v>0</v>
      </c>
      <c r="AT62" s="287">
        <v>0</v>
      </c>
      <c r="AU62" s="287">
        <v>0</v>
      </c>
      <c r="AV62" s="287">
        <v>0</v>
      </c>
      <c r="AW62" s="287">
        <v>0</v>
      </c>
      <c r="AX62" s="287">
        <v>0</v>
      </c>
      <c r="AY62" s="287">
        <v>0</v>
      </c>
      <c r="AZ62" s="287">
        <v>0</v>
      </c>
      <c r="BA62" s="28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87">
        <v>0</v>
      </c>
      <c r="E63" s="287">
        <v>0</v>
      </c>
      <c r="F63" s="287">
        <v>0</v>
      </c>
      <c r="G63" s="287">
        <v>0</v>
      </c>
      <c r="H63" s="287">
        <v>0</v>
      </c>
      <c r="I63" s="287">
        <v>0</v>
      </c>
      <c r="J63" s="287">
        <v>0</v>
      </c>
      <c r="K63" s="287">
        <v>0</v>
      </c>
      <c r="L63" s="287">
        <v>0</v>
      </c>
      <c r="M63" s="287">
        <v>0</v>
      </c>
      <c r="N63" s="287">
        <v>0</v>
      </c>
      <c r="O63" s="287">
        <v>0</v>
      </c>
      <c r="P63" s="287">
        <v>0</v>
      </c>
      <c r="Q63" s="287">
        <v>0</v>
      </c>
      <c r="R63" s="287">
        <v>0</v>
      </c>
      <c r="S63" s="287">
        <v>0</v>
      </c>
      <c r="T63" s="287">
        <v>0</v>
      </c>
      <c r="U63" s="287">
        <v>0</v>
      </c>
      <c r="V63" s="287">
        <v>0</v>
      </c>
      <c r="W63" s="287">
        <v>0</v>
      </c>
      <c r="X63" s="287">
        <v>0</v>
      </c>
      <c r="Y63" s="287">
        <v>0</v>
      </c>
      <c r="Z63" s="287">
        <v>0</v>
      </c>
      <c r="AA63" s="287">
        <v>0</v>
      </c>
      <c r="AB63" s="287">
        <v>0</v>
      </c>
      <c r="AC63" s="287">
        <v>0</v>
      </c>
      <c r="AD63" s="287">
        <v>0</v>
      </c>
      <c r="AE63" s="287">
        <v>0</v>
      </c>
      <c r="AF63" s="287">
        <v>0</v>
      </c>
      <c r="AG63" s="287">
        <v>0</v>
      </c>
      <c r="AH63" s="287">
        <v>0</v>
      </c>
      <c r="AI63" s="287">
        <v>0</v>
      </c>
      <c r="AJ63" s="287">
        <v>0</v>
      </c>
      <c r="AK63" s="287">
        <v>0</v>
      </c>
      <c r="AL63" s="287">
        <v>0</v>
      </c>
      <c r="AM63" s="287">
        <v>0</v>
      </c>
      <c r="AN63" s="287">
        <v>0</v>
      </c>
      <c r="AO63" s="287">
        <v>0</v>
      </c>
      <c r="AP63" s="287">
        <v>0</v>
      </c>
      <c r="AQ63" s="287">
        <v>0</v>
      </c>
      <c r="AR63" s="287">
        <v>0</v>
      </c>
      <c r="AS63" s="287">
        <v>0</v>
      </c>
      <c r="AT63" s="287">
        <v>0</v>
      </c>
      <c r="AU63" s="287">
        <v>0</v>
      </c>
      <c r="AV63" s="287">
        <v>0</v>
      </c>
      <c r="AW63" s="287">
        <v>0</v>
      </c>
      <c r="AX63" s="287">
        <v>0</v>
      </c>
      <c r="AY63" s="287">
        <v>0</v>
      </c>
      <c r="AZ63" s="287">
        <v>0</v>
      </c>
      <c r="BA63" s="28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87">
        <v>0</v>
      </c>
      <c r="E64" s="287">
        <v>0</v>
      </c>
      <c r="F64" s="287">
        <v>0</v>
      </c>
      <c r="G64" s="287">
        <v>0</v>
      </c>
      <c r="H64" s="287">
        <v>0</v>
      </c>
      <c r="I64" s="287">
        <v>0</v>
      </c>
      <c r="J64" s="287">
        <v>0</v>
      </c>
      <c r="K64" s="287">
        <v>0</v>
      </c>
      <c r="L64" s="287">
        <v>0</v>
      </c>
      <c r="M64" s="287">
        <v>0</v>
      </c>
      <c r="N64" s="287">
        <v>0</v>
      </c>
      <c r="O64" s="287">
        <v>0</v>
      </c>
      <c r="P64" s="287">
        <v>0</v>
      </c>
      <c r="Q64" s="287">
        <v>0</v>
      </c>
      <c r="R64" s="287">
        <v>0</v>
      </c>
      <c r="S64" s="287">
        <v>0</v>
      </c>
      <c r="T64" s="287">
        <v>0</v>
      </c>
      <c r="U64" s="287">
        <v>0</v>
      </c>
      <c r="V64" s="287">
        <v>0</v>
      </c>
      <c r="W64" s="287">
        <v>0</v>
      </c>
      <c r="X64" s="287">
        <v>0</v>
      </c>
      <c r="Y64" s="287">
        <v>0</v>
      </c>
      <c r="Z64" s="287">
        <v>0</v>
      </c>
      <c r="AA64" s="287">
        <v>0</v>
      </c>
      <c r="AB64" s="287">
        <v>0</v>
      </c>
      <c r="AC64" s="287">
        <v>0</v>
      </c>
      <c r="AD64" s="287">
        <v>0</v>
      </c>
      <c r="AE64" s="287">
        <v>0</v>
      </c>
      <c r="AF64" s="287">
        <v>0</v>
      </c>
      <c r="AG64" s="287">
        <v>0</v>
      </c>
      <c r="AH64" s="287">
        <v>0</v>
      </c>
      <c r="AI64" s="287">
        <v>0</v>
      </c>
      <c r="AJ64" s="287">
        <v>0</v>
      </c>
      <c r="AK64" s="287">
        <v>0</v>
      </c>
      <c r="AL64" s="287">
        <v>0</v>
      </c>
      <c r="AM64" s="287">
        <v>0</v>
      </c>
      <c r="AN64" s="287">
        <v>0</v>
      </c>
      <c r="AO64" s="287">
        <v>0</v>
      </c>
      <c r="AP64" s="287">
        <v>0</v>
      </c>
      <c r="AQ64" s="287">
        <v>0</v>
      </c>
      <c r="AR64" s="287">
        <v>0</v>
      </c>
      <c r="AS64" s="287">
        <v>0</v>
      </c>
      <c r="AT64" s="287">
        <v>0</v>
      </c>
      <c r="AU64" s="287">
        <v>0</v>
      </c>
      <c r="AV64" s="287">
        <v>0</v>
      </c>
      <c r="AW64" s="287">
        <v>0</v>
      </c>
      <c r="AX64" s="287">
        <v>0</v>
      </c>
      <c r="AY64" s="287">
        <v>0</v>
      </c>
      <c r="AZ64" s="287">
        <v>0</v>
      </c>
      <c r="BA64" s="28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89">
        <v>0</v>
      </c>
      <c r="E65" s="289">
        <v>0</v>
      </c>
      <c r="F65" s="289">
        <v>0</v>
      </c>
      <c r="G65" s="289">
        <v>0</v>
      </c>
      <c r="H65" s="289">
        <v>0</v>
      </c>
      <c r="I65" s="289">
        <v>0</v>
      </c>
      <c r="J65" s="289">
        <v>0</v>
      </c>
      <c r="K65" s="289">
        <v>0</v>
      </c>
      <c r="L65" s="289">
        <v>0</v>
      </c>
      <c r="M65" s="289">
        <v>0</v>
      </c>
      <c r="N65" s="289">
        <v>0</v>
      </c>
      <c r="O65" s="289">
        <v>0</v>
      </c>
      <c r="P65" s="289">
        <v>0</v>
      </c>
      <c r="Q65" s="289">
        <v>0</v>
      </c>
      <c r="R65" s="289">
        <v>0</v>
      </c>
      <c r="S65" s="289">
        <v>0</v>
      </c>
      <c r="T65" s="289">
        <v>0</v>
      </c>
      <c r="U65" s="289">
        <v>0</v>
      </c>
      <c r="V65" s="289">
        <v>0</v>
      </c>
      <c r="W65" s="289">
        <v>0</v>
      </c>
      <c r="X65" s="289">
        <v>0</v>
      </c>
      <c r="Y65" s="289">
        <v>0</v>
      </c>
      <c r="Z65" s="289">
        <v>0</v>
      </c>
      <c r="AA65" s="289">
        <v>0</v>
      </c>
      <c r="AB65" s="289">
        <v>0</v>
      </c>
      <c r="AC65" s="289">
        <v>0</v>
      </c>
      <c r="AD65" s="289">
        <v>0</v>
      </c>
      <c r="AE65" s="289">
        <v>0</v>
      </c>
      <c r="AF65" s="289">
        <v>0</v>
      </c>
      <c r="AG65" s="289">
        <v>0</v>
      </c>
      <c r="AH65" s="289">
        <v>0</v>
      </c>
      <c r="AI65" s="289">
        <v>0</v>
      </c>
      <c r="AJ65" s="289">
        <v>0</v>
      </c>
      <c r="AK65" s="289">
        <v>0</v>
      </c>
      <c r="AL65" s="289">
        <v>0</v>
      </c>
      <c r="AM65" s="289">
        <v>0</v>
      </c>
      <c r="AN65" s="289">
        <v>0</v>
      </c>
      <c r="AO65" s="289">
        <v>0</v>
      </c>
      <c r="AP65" s="289">
        <v>0</v>
      </c>
      <c r="AQ65" s="289">
        <v>0</v>
      </c>
      <c r="AR65" s="289">
        <v>0</v>
      </c>
      <c r="AS65" s="289">
        <v>0</v>
      </c>
      <c r="AT65" s="289">
        <v>0</v>
      </c>
      <c r="AU65" s="289">
        <v>0</v>
      </c>
      <c r="AV65" s="289">
        <v>0</v>
      </c>
      <c r="AW65" s="289">
        <v>0</v>
      </c>
      <c r="AX65" s="289">
        <v>0</v>
      </c>
      <c r="AY65" s="289">
        <v>0</v>
      </c>
      <c r="AZ65" s="289">
        <v>0</v>
      </c>
      <c r="BA65" s="290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89">
        <v>0</v>
      </c>
      <c r="E66" s="289">
        <v>0</v>
      </c>
      <c r="F66" s="289">
        <v>0</v>
      </c>
      <c r="G66" s="289">
        <v>0</v>
      </c>
      <c r="H66" s="289">
        <v>0</v>
      </c>
      <c r="I66" s="289">
        <v>0</v>
      </c>
      <c r="J66" s="289">
        <v>0</v>
      </c>
      <c r="K66" s="289">
        <v>0</v>
      </c>
      <c r="L66" s="289">
        <v>0</v>
      </c>
      <c r="M66" s="289">
        <v>0</v>
      </c>
      <c r="N66" s="289">
        <v>0</v>
      </c>
      <c r="O66" s="289">
        <v>0</v>
      </c>
      <c r="P66" s="289">
        <v>0</v>
      </c>
      <c r="Q66" s="289">
        <v>0</v>
      </c>
      <c r="R66" s="289">
        <v>0</v>
      </c>
      <c r="S66" s="289">
        <v>0</v>
      </c>
      <c r="T66" s="289">
        <v>0</v>
      </c>
      <c r="U66" s="289">
        <v>0</v>
      </c>
      <c r="V66" s="289">
        <v>0</v>
      </c>
      <c r="W66" s="289">
        <v>0</v>
      </c>
      <c r="X66" s="289">
        <v>0</v>
      </c>
      <c r="Y66" s="289">
        <v>0</v>
      </c>
      <c r="Z66" s="289">
        <v>0</v>
      </c>
      <c r="AA66" s="289">
        <v>0</v>
      </c>
      <c r="AB66" s="289">
        <v>0</v>
      </c>
      <c r="AC66" s="289">
        <v>0</v>
      </c>
      <c r="AD66" s="289">
        <v>0</v>
      </c>
      <c r="AE66" s="289">
        <v>0</v>
      </c>
      <c r="AF66" s="289">
        <v>0</v>
      </c>
      <c r="AG66" s="289">
        <v>0</v>
      </c>
      <c r="AH66" s="289">
        <v>0</v>
      </c>
      <c r="AI66" s="289">
        <v>0</v>
      </c>
      <c r="AJ66" s="289">
        <v>0</v>
      </c>
      <c r="AK66" s="289">
        <v>0</v>
      </c>
      <c r="AL66" s="289">
        <v>0</v>
      </c>
      <c r="AM66" s="289">
        <v>0</v>
      </c>
      <c r="AN66" s="289">
        <v>0</v>
      </c>
      <c r="AO66" s="289">
        <v>0</v>
      </c>
      <c r="AP66" s="289">
        <v>0</v>
      </c>
      <c r="AQ66" s="289">
        <v>0</v>
      </c>
      <c r="AR66" s="289">
        <v>0</v>
      </c>
      <c r="AS66" s="289">
        <v>0</v>
      </c>
      <c r="AT66" s="289">
        <v>0</v>
      </c>
      <c r="AU66" s="289">
        <v>0</v>
      </c>
      <c r="AV66" s="289">
        <v>0</v>
      </c>
      <c r="AW66" s="289">
        <v>0</v>
      </c>
      <c r="AX66" s="289">
        <v>0</v>
      </c>
      <c r="AY66" s="289">
        <v>0</v>
      </c>
      <c r="AZ66" s="289">
        <v>0</v>
      </c>
      <c r="BA66" s="290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87">
        <v>0</v>
      </c>
      <c r="E67" s="287">
        <v>0</v>
      </c>
      <c r="F67" s="287">
        <v>0</v>
      </c>
      <c r="G67" s="287">
        <v>0</v>
      </c>
      <c r="H67" s="287">
        <v>0</v>
      </c>
      <c r="I67" s="287">
        <v>0</v>
      </c>
      <c r="J67" s="287">
        <v>0</v>
      </c>
      <c r="K67" s="287">
        <v>0</v>
      </c>
      <c r="L67" s="287">
        <v>0</v>
      </c>
      <c r="M67" s="287">
        <v>0</v>
      </c>
      <c r="N67" s="287">
        <v>0</v>
      </c>
      <c r="O67" s="287">
        <v>0</v>
      </c>
      <c r="P67" s="287">
        <v>0</v>
      </c>
      <c r="Q67" s="287">
        <v>0</v>
      </c>
      <c r="R67" s="287">
        <v>0</v>
      </c>
      <c r="S67" s="287">
        <v>0</v>
      </c>
      <c r="T67" s="287">
        <v>0</v>
      </c>
      <c r="U67" s="287">
        <v>0</v>
      </c>
      <c r="V67" s="287">
        <v>0</v>
      </c>
      <c r="W67" s="287">
        <v>0</v>
      </c>
      <c r="X67" s="287">
        <v>0</v>
      </c>
      <c r="Y67" s="287">
        <v>0</v>
      </c>
      <c r="Z67" s="287">
        <v>0</v>
      </c>
      <c r="AA67" s="287">
        <v>0</v>
      </c>
      <c r="AB67" s="287">
        <v>0</v>
      </c>
      <c r="AC67" s="287">
        <v>0</v>
      </c>
      <c r="AD67" s="287">
        <v>0</v>
      </c>
      <c r="AE67" s="287">
        <v>0</v>
      </c>
      <c r="AF67" s="287">
        <v>0</v>
      </c>
      <c r="AG67" s="287">
        <v>0</v>
      </c>
      <c r="AH67" s="287">
        <v>0</v>
      </c>
      <c r="AI67" s="287">
        <v>0</v>
      </c>
      <c r="AJ67" s="287">
        <v>0</v>
      </c>
      <c r="AK67" s="287">
        <v>0</v>
      </c>
      <c r="AL67" s="287">
        <v>0</v>
      </c>
      <c r="AM67" s="287">
        <v>0</v>
      </c>
      <c r="AN67" s="287">
        <v>0</v>
      </c>
      <c r="AO67" s="287">
        <v>0</v>
      </c>
      <c r="AP67" s="287">
        <v>0</v>
      </c>
      <c r="AQ67" s="287">
        <v>0</v>
      </c>
      <c r="AR67" s="287">
        <v>0</v>
      </c>
      <c r="AS67" s="287">
        <v>0</v>
      </c>
      <c r="AT67" s="287">
        <v>0</v>
      </c>
      <c r="AU67" s="287">
        <v>0</v>
      </c>
      <c r="AV67" s="287">
        <v>0</v>
      </c>
      <c r="AW67" s="287">
        <v>0</v>
      </c>
      <c r="AX67" s="287">
        <v>0</v>
      </c>
      <c r="AY67" s="287">
        <v>0</v>
      </c>
      <c r="AZ67" s="287">
        <v>0</v>
      </c>
      <c r="BA67" s="28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87">
        <v>0</v>
      </c>
      <c r="E68" s="287">
        <v>0</v>
      </c>
      <c r="F68" s="287">
        <v>0</v>
      </c>
      <c r="G68" s="287">
        <v>0</v>
      </c>
      <c r="H68" s="287">
        <v>0</v>
      </c>
      <c r="I68" s="287">
        <v>0</v>
      </c>
      <c r="J68" s="287">
        <v>0</v>
      </c>
      <c r="K68" s="287">
        <v>0</v>
      </c>
      <c r="L68" s="287">
        <v>0</v>
      </c>
      <c r="M68" s="287">
        <v>0</v>
      </c>
      <c r="N68" s="287">
        <v>0</v>
      </c>
      <c r="O68" s="287">
        <v>0</v>
      </c>
      <c r="P68" s="287">
        <v>0</v>
      </c>
      <c r="Q68" s="287">
        <v>0</v>
      </c>
      <c r="R68" s="287">
        <v>0</v>
      </c>
      <c r="S68" s="287">
        <v>0</v>
      </c>
      <c r="T68" s="287">
        <v>0</v>
      </c>
      <c r="U68" s="287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7">
        <v>0</v>
      </c>
      <c r="AG68" s="287">
        <v>0</v>
      </c>
      <c r="AH68" s="287">
        <v>0</v>
      </c>
      <c r="AI68" s="287">
        <v>0</v>
      </c>
      <c r="AJ68" s="287">
        <v>0</v>
      </c>
      <c r="AK68" s="287">
        <v>0</v>
      </c>
      <c r="AL68" s="287">
        <v>0</v>
      </c>
      <c r="AM68" s="287">
        <v>0</v>
      </c>
      <c r="AN68" s="287">
        <v>0</v>
      </c>
      <c r="AO68" s="287">
        <v>0</v>
      </c>
      <c r="AP68" s="287">
        <v>0</v>
      </c>
      <c r="AQ68" s="287">
        <v>0</v>
      </c>
      <c r="AR68" s="287">
        <v>0</v>
      </c>
      <c r="AS68" s="287">
        <v>0</v>
      </c>
      <c r="AT68" s="287">
        <v>0</v>
      </c>
      <c r="AU68" s="287">
        <v>0</v>
      </c>
      <c r="AV68" s="287">
        <v>0</v>
      </c>
      <c r="AW68" s="287">
        <v>0</v>
      </c>
      <c r="AX68" s="287">
        <v>0</v>
      </c>
      <c r="AY68" s="287">
        <v>0</v>
      </c>
      <c r="AZ68" s="287">
        <v>0</v>
      </c>
      <c r="BA68" s="28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89">
        <v>0</v>
      </c>
      <c r="E69" s="289">
        <v>0</v>
      </c>
      <c r="F69" s="289">
        <v>0</v>
      </c>
      <c r="G69" s="289">
        <v>0</v>
      </c>
      <c r="H69" s="289">
        <v>0</v>
      </c>
      <c r="I69" s="289">
        <v>0</v>
      </c>
      <c r="J69" s="289">
        <v>0</v>
      </c>
      <c r="K69" s="289">
        <v>0</v>
      </c>
      <c r="L69" s="289">
        <v>0</v>
      </c>
      <c r="M69" s="289">
        <v>0</v>
      </c>
      <c r="N69" s="289">
        <v>0</v>
      </c>
      <c r="O69" s="289">
        <v>0</v>
      </c>
      <c r="P69" s="289">
        <v>0</v>
      </c>
      <c r="Q69" s="289">
        <v>0</v>
      </c>
      <c r="R69" s="289">
        <v>0</v>
      </c>
      <c r="S69" s="289">
        <v>0</v>
      </c>
      <c r="T69" s="289">
        <v>0</v>
      </c>
      <c r="U69" s="289">
        <v>0</v>
      </c>
      <c r="V69" s="289">
        <v>0</v>
      </c>
      <c r="W69" s="289">
        <v>0</v>
      </c>
      <c r="X69" s="289">
        <v>0</v>
      </c>
      <c r="Y69" s="289">
        <v>0</v>
      </c>
      <c r="Z69" s="289">
        <v>0</v>
      </c>
      <c r="AA69" s="289">
        <v>0</v>
      </c>
      <c r="AB69" s="289">
        <v>0</v>
      </c>
      <c r="AC69" s="289">
        <v>0</v>
      </c>
      <c r="AD69" s="289">
        <v>0</v>
      </c>
      <c r="AE69" s="289">
        <v>0</v>
      </c>
      <c r="AF69" s="289">
        <v>0</v>
      </c>
      <c r="AG69" s="289">
        <v>0</v>
      </c>
      <c r="AH69" s="289">
        <v>0</v>
      </c>
      <c r="AI69" s="289">
        <v>0</v>
      </c>
      <c r="AJ69" s="289">
        <v>0</v>
      </c>
      <c r="AK69" s="289">
        <v>0</v>
      </c>
      <c r="AL69" s="289">
        <v>0</v>
      </c>
      <c r="AM69" s="289">
        <v>0</v>
      </c>
      <c r="AN69" s="289">
        <v>0</v>
      </c>
      <c r="AO69" s="289">
        <v>0</v>
      </c>
      <c r="AP69" s="289">
        <v>0</v>
      </c>
      <c r="AQ69" s="289">
        <v>0</v>
      </c>
      <c r="AR69" s="289">
        <v>0</v>
      </c>
      <c r="AS69" s="289">
        <v>0</v>
      </c>
      <c r="AT69" s="289">
        <v>0</v>
      </c>
      <c r="AU69" s="289">
        <v>0</v>
      </c>
      <c r="AV69" s="289">
        <v>0</v>
      </c>
      <c r="AW69" s="289">
        <v>0</v>
      </c>
      <c r="AX69" s="289">
        <v>0</v>
      </c>
      <c r="AY69" s="289">
        <v>0</v>
      </c>
      <c r="AZ69" s="289">
        <v>0</v>
      </c>
      <c r="BA69" s="290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89">
        <v>0</v>
      </c>
      <c r="E70" s="289">
        <v>0</v>
      </c>
      <c r="F70" s="289">
        <v>0</v>
      </c>
      <c r="G70" s="289">
        <v>0</v>
      </c>
      <c r="H70" s="289">
        <v>0</v>
      </c>
      <c r="I70" s="289">
        <v>0</v>
      </c>
      <c r="J70" s="289">
        <v>0</v>
      </c>
      <c r="K70" s="289">
        <v>0</v>
      </c>
      <c r="L70" s="289">
        <v>0</v>
      </c>
      <c r="M70" s="289">
        <v>0</v>
      </c>
      <c r="N70" s="289">
        <v>0</v>
      </c>
      <c r="O70" s="289">
        <v>0</v>
      </c>
      <c r="P70" s="289">
        <v>0</v>
      </c>
      <c r="Q70" s="289">
        <v>0</v>
      </c>
      <c r="R70" s="289">
        <v>0</v>
      </c>
      <c r="S70" s="289">
        <v>0</v>
      </c>
      <c r="T70" s="289">
        <v>0</v>
      </c>
      <c r="U70" s="289">
        <v>0</v>
      </c>
      <c r="V70" s="289">
        <v>0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>
        <v>0</v>
      </c>
      <c r="AC70" s="289">
        <v>0</v>
      </c>
      <c r="AD70" s="289">
        <v>0</v>
      </c>
      <c r="AE70" s="289">
        <v>0</v>
      </c>
      <c r="AF70" s="289">
        <v>0</v>
      </c>
      <c r="AG70" s="289">
        <v>0</v>
      </c>
      <c r="AH70" s="289">
        <v>0</v>
      </c>
      <c r="AI70" s="289">
        <v>0</v>
      </c>
      <c r="AJ70" s="289">
        <v>0</v>
      </c>
      <c r="AK70" s="289">
        <v>0</v>
      </c>
      <c r="AL70" s="289">
        <v>0</v>
      </c>
      <c r="AM70" s="289">
        <v>0</v>
      </c>
      <c r="AN70" s="289">
        <v>0</v>
      </c>
      <c r="AO70" s="289">
        <v>0</v>
      </c>
      <c r="AP70" s="289">
        <v>0</v>
      </c>
      <c r="AQ70" s="289">
        <v>0</v>
      </c>
      <c r="AR70" s="289">
        <v>0</v>
      </c>
      <c r="AS70" s="289">
        <v>0</v>
      </c>
      <c r="AT70" s="289">
        <v>0</v>
      </c>
      <c r="AU70" s="289">
        <v>0</v>
      </c>
      <c r="AV70" s="289">
        <v>0</v>
      </c>
      <c r="AW70" s="289">
        <v>0</v>
      </c>
      <c r="AX70" s="289">
        <v>0</v>
      </c>
      <c r="AY70" s="289">
        <v>0</v>
      </c>
      <c r="AZ70" s="289">
        <v>0</v>
      </c>
      <c r="BA70" s="290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89">
        <v>0</v>
      </c>
      <c r="E71" s="289">
        <v>0</v>
      </c>
      <c r="F71" s="289">
        <v>0</v>
      </c>
      <c r="G71" s="289">
        <v>0</v>
      </c>
      <c r="H71" s="289">
        <v>0</v>
      </c>
      <c r="I71" s="289">
        <v>0</v>
      </c>
      <c r="J71" s="289">
        <v>0</v>
      </c>
      <c r="K71" s="289">
        <v>0</v>
      </c>
      <c r="L71" s="289">
        <v>0</v>
      </c>
      <c r="M71" s="289">
        <v>0</v>
      </c>
      <c r="N71" s="289">
        <v>0</v>
      </c>
      <c r="O71" s="289">
        <v>0</v>
      </c>
      <c r="P71" s="289">
        <v>0</v>
      </c>
      <c r="Q71" s="289">
        <v>0</v>
      </c>
      <c r="R71" s="289">
        <v>0</v>
      </c>
      <c r="S71" s="289">
        <v>0</v>
      </c>
      <c r="T71" s="289">
        <v>0</v>
      </c>
      <c r="U71" s="289">
        <v>0</v>
      </c>
      <c r="V71" s="289">
        <v>0</v>
      </c>
      <c r="W71" s="289">
        <v>0</v>
      </c>
      <c r="X71" s="289">
        <v>0</v>
      </c>
      <c r="Y71" s="289">
        <v>0</v>
      </c>
      <c r="Z71" s="289">
        <v>0</v>
      </c>
      <c r="AA71" s="289">
        <v>0</v>
      </c>
      <c r="AB71" s="289">
        <v>0</v>
      </c>
      <c r="AC71" s="289">
        <v>0</v>
      </c>
      <c r="AD71" s="289">
        <v>0</v>
      </c>
      <c r="AE71" s="289">
        <v>0</v>
      </c>
      <c r="AF71" s="289">
        <v>0</v>
      </c>
      <c r="AG71" s="289">
        <v>0</v>
      </c>
      <c r="AH71" s="289">
        <v>0</v>
      </c>
      <c r="AI71" s="289">
        <v>0</v>
      </c>
      <c r="AJ71" s="289">
        <v>0</v>
      </c>
      <c r="AK71" s="289">
        <v>0</v>
      </c>
      <c r="AL71" s="289">
        <v>0</v>
      </c>
      <c r="AM71" s="289">
        <v>0</v>
      </c>
      <c r="AN71" s="289">
        <v>0</v>
      </c>
      <c r="AO71" s="289">
        <v>0</v>
      </c>
      <c r="AP71" s="289">
        <v>0</v>
      </c>
      <c r="AQ71" s="289">
        <v>0</v>
      </c>
      <c r="AR71" s="289">
        <v>0</v>
      </c>
      <c r="AS71" s="289">
        <v>0</v>
      </c>
      <c r="AT71" s="289">
        <v>0</v>
      </c>
      <c r="AU71" s="289">
        <v>0</v>
      </c>
      <c r="AV71" s="289">
        <v>0</v>
      </c>
      <c r="AW71" s="289">
        <v>0</v>
      </c>
      <c r="AX71" s="289">
        <v>0</v>
      </c>
      <c r="AY71" s="289">
        <v>0</v>
      </c>
      <c r="AZ71" s="289">
        <v>0</v>
      </c>
      <c r="BA71" s="290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89">
        <v>0</v>
      </c>
      <c r="E72" s="289">
        <v>0</v>
      </c>
      <c r="F72" s="289">
        <v>0</v>
      </c>
      <c r="G72" s="289">
        <v>0</v>
      </c>
      <c r="H72" s="289">
        <v>0</v>
      </c>
      <c r="I72" s="289">
        <v>0</v>
      </c>
      <c r="J72" s="289">
        <v>0</v>
      </c>
      <c r="K72" s="289">
        <v>0</v>
      </c>
      <c r="L72" s="289">
        <v>0</v>
      </c>
      <c r="M72" s="289">
        <v>0</v>
      </c>
      <c r="N72" s="289">
        <v>0</v>
      </c>
      <c r="O72" s="289">
        <v>0</v>
      </c>
      <c r="P72" s="289">
        <v>0</v>
      </c>
      <c r="Q72" s="289">
        <v>0</v>
      </c>
      <c r="R72" s="289">
        <v>0</v>
      </c>
      <c r="S72" s="289">
        <v>0</v>
      </c>
      <c r="T72" s="289">
        <v>0</v>
      </c>
      <c r="U72" s="289">
        <v>0</v>
      </c>
      <c r="V72" s="289">
        <v>0</v>
      </c>
      <c r="W72" s="289">
        <v>0</v>
      </c>
      <c r="X72" s="289">
        <v>0</v>
      </c>
      <c r="Y72" s="289">
        <v>0</v>
      </c>
      <c r="Z72" s="289">
        <v>0</v>
      </c>
      <c r="AA72" s="289">
        <v>0</v>
      </c>
      <c r="AB72" s="289">
        <v>0</v>
      </c>
      <c r="AC72" s="289">
        <v>0</v>
      </c>
      <c r="AD72" s="289">
        <v>0</v>
      </c>
      <c r="AE72" s="289">
        <v>0</v>
      </c>
      <c r="AF72" s="289">
        <v>0</v>
      </c>
      <c r="AG72" s="289">
        <v>0</v>
      </c>
      <c r="AH72" s="289">
        <v>0</v>
      </c>
      <c r="AI72" s="289">
        <v>0</v>
      </c>
      <c r="AJ72" s="289">
        <v>0</v>
      </c>
      <c r="AK72" s="289">
        <v>0</v>
      </c>
      <c r="AL72" s="289">
        <v>0</v>
      </c>
      <c r="AM72" s="289">
        <v>0</v>
      </c>
      <c r="AN72" s="289">
        <v>0</v>
      </c>
      <c r="AO72" s="289">
        <v>0</v>
      </c>
      <c r="AP72" s="289">
        <v>0</v>
      </c>
      <c r="AQ72" s="289">
        <v>0</v>
      </c>
      <c r="AR72" s="289">
        <v>0</v>
      </c>
      <c r="AS72" s="289">
        <v>0</v>
      </c>
      <c r="AT72" s="289">
        <v>0</v>
      </c>
      <c r="AU72" s="289">
        <v>0</v>
      </c>
      <c r="AV72" s="289">
        <v>0</v>
      </c>
      <c r="AW72" s="289">
        <v>0</v>
      </c>
      <c r="AX72" s="289">
        <v>0</v>
      </c>
      <c r="AY72" s="289">
        <v>0</v>
      </c>
      <c r="AZ72" s="289">
        <v>0</v>
      </c>
      <c r="BA72" s="290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89">
        <v>0</v>
      </c>
      <c r="E73" s="289">
        <v>0</v>
      </c>
      <c r="F73" s="289">
        <v>0</v>
      </c>
      <c r="G73" s="289">
        <v>0</v>
      </c>
      <c r="H73" s="289">
        <v>0</v>
      </c>
      <c r="I73" s="289">
        <v>0</v>
      </c>
      <c r="J73" s="289">
        <v>0</v>
      </c>
      <c r="K73" s="289">
        <v>0</v>
      </c>
      <c r="L73" s="289">
        <v>0</v>
      </c>
      <c r="M73" s="289">
        <v>0</v>
      </c>
      <c r="N73" s="289">
        <v>0</v>
      </c>
      <c r="O73" s="289">
        <v>0</v>
      </c>
      <c r="P73" s="289">
        <v>0</v>
      </c>
      <c r="Q73" s="289">
        <v>0</v>
      </c>
      <c r="R73" s="289">
        <v>0</v>
      </c>
      <c r="S73" s="289">
        <v>0</v>
      </c>
      <c r="T73" s="289">
        <v>0</v>
      </c>
      <c r="U73" s="289">
        <v>0</v>
      </c>
      <c r="V73" s="289">
        <v>0</v>
      </c>
      <c r="W73" s="289">
        <v>0</v>
      </c>
      <c r="X73" s="289">
        <v>0</v>
      </c>
      <c r="Y73" s="289">
        <v>0</v>
      </c>
      <c r="Z73" s="289">
        <v>0</v>
      </c>
      <c r="AA73" s="289">
        <v>0</v>
      </c>
      <c r="AB73" s="289">
        <v>0</v>
      </c>
      <c r="AC73" s="289">
        <v>0</v>
      </c>
      <c r="AD73" s="289">
        <v>0</v>
      </c>
      <c r="AE73" s="289">
        <v>0</v>
      </c>
      <c r="AF73" s="289">
        <v>0</v>
      </c>
      <c r="AG73" s="289">
        <v>0</v>
      </c>
      <c r="AH73" s="289">
        <v>0</v>
      </c>
      <c r="AI73" s="289">
        <v>0</v>
      </c>
      <c r="AJ73" s="289">
        <v>0</v>
      </c>
      <c r="AK73" s="289">
        <v>0</v>
      </c>
      <c r="AL73" s="289">
        <v>0</v>
      </c>
      <c r="AM73" s="289">
        <v>0</v>
      </c>
      <c r="AN73" s="289">
        <v>0</v>
      </c>
      <c r="AO73" s="289">
        <v>0</v>
      </c>
      <c r="AP73" s="289">
        <v>0</v>
      </c>
      <c r="AQ73" s="289">
        <v>0</v>
      </c>
      <c r="AR73" s="289">
        <v>0</v>
      </c>
      <c r="AS73" s="289">
        <v>0</v>
      </c>
      <c r="AT73" s="289">
        <v>0</v>
      </c>
      <c r="AU73" s="289">
        <v>0</v>
      </c>
      <c r="AV73" s="289">
        <v>0</v>
      </c>
      <c r="AW73" s="289">
        <v>0</v>
      </c>
      <c r="AX73" s="289">
        <v>0</v>
      </c>
      <c r="AY73" s="289">
        <v>0</v>
      </c>
      <c r="AZ73" s="289">
        <v>0</v>
      </c>
      <c r="BA73" s="290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91">
        <v>0</v>
      </c>
      <c r="E74" s="291">
        <v>0</v>
      </c>
      <c r="F74" s="291">
        <v>0</v>
      </c>
      <c r="G74" s="291">
        <v>0</v>
      </c>
      <c r="H74" s="291">
        <v>0</v>
      </c>
      <c r="I74" s="291">
        <v>0</v>
      </c>
      <c r="J74" s="291">
        <v>0</v>
      </c>
      <c r="K74" s="291">
        <v>0</v>
      </c>
      <c r="L74" s="291">
        <v>0</v>
      </c>
      <c r="M74" s="291">
        <v>0</v>
      </c>
      <c r="N74" s="291">
        <v>0</v>
      </c>
      <c r="O74" s="291">
        <v>0</v>
      </c>
      <c r="P74" s="291">
        <v>0</v>
      </c>
      <c r="Q74" s="291">
        <v>0</v>
      </c>
      <c r="R74" s="291">
        <v>0</v>
      </c>
      <c r="S74" s="291">
        <v>0</v>
      </c>
      <c r="T74" s="291">
        <v>0</v>
      </c>
      <c r="U74" s="291">
        <v>0</v>
      </c>
      <c r="V74" s="291">
        <v>0</v>
      </c>
      <c r="W74" s="291">
        <v>0</v>
      </c>
      <c r="X74" s="291">
        <v>0</v>
      </c>
      <c r="Y74" s="291">
        <v>0</v>
      </c>
      <c r="Z74" s="291">
        <v>0</v>
      </c>
      <c r="AA74" s="291">
        <v>0</v>
      </c>
      <c r="AB74" s="291">
        <v>0</v>
      </c>
      <c r="AC74" s="291">
        <v>0</v>
      </c>
      <c r="AD74" s="291">
        <v>0</v>
      </c>
      <c r="AE74" s="291">
        <v>0</v>
      </c>
      <c r="AF74" s="291">
        <v>0</v>
      </c>
      <c r="AG74" s="291">
        <v>0</v>
      </c>
      <c r="AH74" s="291">
        <v>0</v>
      </c>
      <c r="AI74" s="291">
        <v>0</v>
      </c>
      <c r="AJ74" s="291">
        <v>0</v>
      </c>
      <c r="AK74" s="291">
        <v>0</v>
      </c>
      <c r="AL74" s="291">
        <v>0</v>
      </c>
      <c r="AM74" s="291">
        <v>0</v>
      </c>
      <c r="AN74" s="291">
        <v>0</v>
      </c>
      <c r="AO74" s="291">
        <v>0</v>
      </c>
      <c r="AP74" s="291">
        <v>0</v>
      </c>
      <c r="AQ74" s="291">
        <v>0</v>
      </c>
      <c r="AR74" s="291">
        <v>0</v>
      </c>
      <c r="AS74" s="291">
        <v>0</v>
      </c>
      <c r="AT74" s="291">
        <v>0</v>
      </c>
      <c r="AU74" s="291">
        <v>0</v>
      </c>
      <c r="AV74" s="291">
        <v>0</v>
      </c>
      <c r="AW74" s="291">
        <v>0</v>
      </c>
      <c r="AX74" s="291">
        <v>0</v>
      </c>
      <c r="AY74" s="291">
        <v>0</v>
      </c>
      <c r="AZ74" s="291">
        <v>0</v>
      </c>
      <c r="BA74" s="292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91">
        <v>0</v>
      </c>
      <c r="E75" s="291">
        <v>0</v>
      </c>
      <c r="F75" s="291">
        <v>0</v>
      </c>
      <c r="G75" s="291">
        <v>0</v>
      </c>
      <c r="H75" s="291">
        <v>0</v>
      </c>
      <c r="I75" s="291">
        <v>0</v>
      </c>
      <c r="J75" s="291">
        <v>0</v>
      </c>
      <c r="K75" s="291">
        <v>0</v>
      </c>
      <c r="L75" s="291">
        <v>0</v>
      </c>
      <c r="M75" s="291">
        <v>0</v>
      </c>
      <c r="N75" s="291">
        <v>0</v>
      </c>
      <c r="O75" s="291">
        <v>0</v>
      </c>
      <c r="P75" s="291">
        <v>0</v>
      </c>
      <c r="Q75" s="291">
        <v>0</v>
      </c>
      <c r="R75" s="291">
        <v>0</v>
      </c>
      <c r="S75" s="291">
        <v>0</v>
      </c>
      <c r="T75" s="291">
        <v>0</v>
      </c>
      <c r="U75" s="291">
        <v>0</v>
      </c>
      <c r="V75" s="291">
        <v>0</v>
      </c>
      <c r="W75" s="291">
        <v>0</v>
      </c>
      <c r="X75" s="291">
        <v>0</v>
      </c>
      <c r="Y75" s="291">
        <v>0</v>
      </c>
      <c r="Z75" s="291">
        <v>0</v>
      </c>
      <c r="AA75" s="291">
        <v>0</v>
      </c>
      <c r="AB75" s="291">
        <v>0</v>
      </c>
      <c r="AC75" s="291">
        <v>0</v>
      </c>
      <c r="AD75" s="291">
        <v>0</v>
      </c>
      <c r="AE75" s="291">
        <v>0</v>
      </c>
      <c r="AF75" s="291">
        <v>0</v>
      </c>
      <c r="AG75" s="291">
        <v>0</v>
      </c>
      <c r="AH75" s="291">
        <v>0</v>
      </c>
      <c r="AI75" s="291">
        <v>0</v>
      </c>
      <c r="AJ75" s="291">
        <v>0</v>
      </c>
      <c r="AK75" s="291">
        <v>0</v>
      </c>
      <c r="AL75" s="291">
        <v>0</v>
      </c>
      <c r="AM75" s="291">
        <v>0</v>
      </c>
      <c r="AN75" s="291">
        <v>0</v>
      </c>
      <c r="AO75" s="291">
        <v>0</v>
      </c>
      <c r="AP75" s="291">
        <v>0</v>
      </c>
      <c r="AQ75" s="291">
        <v>0</v>
      </c>
      <c r="AR75" s="291">
        <v>0</v>
      </c>
      <c r="AS75" s="291">
        <v>0</v>
      </c>
      <c r="AT75" s="291">
        <v>0</v>
      </c>
      <c r="AU75" s="291">
        <v>0</v>
      </c>
      <c r="AV75" s="291">
        <v>0</v>
      </c>
      <c r="AW75" s="291">
        <v>0</v>
      </c>
      <c r="AX75" s="291">
        <v>0</v>
      </c>
      <c r="AY75" s="291">
        <v>0</v>
      </c>
      <c r="AZ75" s="291">
        <v>0</v>
      </c>
      <c r="BA75" s="292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91">
        <v>0</v>
      </c>
      <c r="E76" s="291">
        <v>0</v>
      </c>
      <c r="F76" s="291">
        <v>0</v>
      </c>
      <c r="G76" s="291">
        <v>0</v>
      </c>
      <c r="H76" s="291">
        <v>0</v>
      </c>
      <c r="I76" s="291">
        <v>0</v>
      </c>
      <c r="J76" s="291">
        <v>0</v>
      </c>
      <c r="K76" s="291">
        <v>0</v>
      </c>
      <c r="L76" s="291">
        <v>0</v>
      </c>
      <c r="M76" s="291">
        <v>0</v>
      </c>
      <c r="N76" s="291">
        <v>0</v>
      </c>
      <c r="O76" s="291">
        <v>0</v>
      </c>
      <c r="P76" s="291">
        <v>0</v>
      </c>
      <c r="Q76" s="291">
        <v>0</v>
      </c>
      <c r="R76" s="291">
        <v>0</v>
      </c>
      <c r="S76" s="291">
        <v>0</v>
      </c>
      <c r="T76" s="291">
        <v>0</v>
      </c>
      <c r="U76" s="291">
        <v>0</v>
      </c>
      <c r="V76" s="291">
        <v>0</v>
      </c>
      <c r="W76" s="291">
        <v>0</v>
      </c>
      <c r="X76" s="291">
        <v>0</v>
      </c>
      <c r="Y76" s="291">
        <v>0</v>
      </c>
      <c r="Z76" s="291">
        <v>0</v>
      </c>
      <c r="AA76" s="291">
        <v>0</v>
      </c>
      <c r="AB76" s="291">
        <v>0</v>
      </c>
      <c r="AC76" s="291">
        <v>0</v>
      </c>
      <c r="AD76" s="291">
        <v>0</v>
      </c>
      <c r="AE76" s="291">
        <v>0</v>
      </c>
      <c r="AF76" s="291">
        <v>0</v>
      </c>
      <c r="AG76" s="291">
        <v>0</v>
      </c>
      <c r="AH76" s="291">
        <v>0</v>
      </c>
      <c r="AI76" s="291">
        <v>0</v>
      </c>
      <c r="AJ76" s="291">
        <v>0</v>
      </c>
      <c r="AK76" s="291">
        <v>0</v>
      </c>
      <c r="AL76" s="291">
        <v>0</v>
      </c>
      <c r="AM76" s="291">
        <v>0</v>
      </c>
      <c r="AN76" s="291">
        <v>0</v>
      </c>
      <c r="AO76" s="291">
        <v>0</v>
      </c>
      <c r="AP76" s="291">
        <v>0</v>
      </c>
      <c r="AQ76" s="291">
        <v>0</v>
      </c>
      <c r="AR76" s="291">
        <v>0</v>
      </c>
      <c r="AS76" s="291">
        <v>0</v>
      </c>
      <c r="AT76" s="291">
        <v>0</v>
      </c>
      <c r="AU76" s="291">
        <v>0</v>
      </c>
      <c r="AV76" s="291">
        <v>0</v>
      </c>
      <c r="AW76" s="291">
        <v>0</v>
      </c>
      <c r="AX76" s="291">
        <v>0</v>
      </c>
      <c r="AY76" s="291">
        <v>0</v>
      </c>
      <c r="AZ76" s="291">
        <v>0</v>
      </c>
      <c r="BA76" s="292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91">
        <v>0</v>
      </c>
      <c r="E77" s="291">
        <v>0</v>
      </c>
      <c r="F77" s="291">
        <v>0</v>
      </c>
      <c r="G77" s="291">
        <v>0</v>
      </c>
      <c r="H77" s="291">
        <v>0</v>
      </c>
      <c r="I77" s="291">
        <v>0</v>
      </c>
      <c r="J77" s="291">
        <v>0</v>
      </c>
      <c r="K77" s="291">
        <v>0</v>
      </c>
      <c r="L77" s="291">
        <v>0</v>
      </c>
      <c r="M77" s="291">
        <v>0</v>
      </c>
      <c r="N77" s="291">
        <v>0</v>
      </c>
      <c r="O77" s="291">
        <v>0</v>
      </c>
      <c r="P77" s="291">
        <v>0</v>
      </c>
      <c r="Q77" s="291">
        <v>0</v>
      </c>
      <c r="R77" s="291">
        <v>0</v>
      </c>
      <c r="S77" s="291">
        <v>0</v>
      </c>
      <c r="T77" s="291">
        <v>0</v>
      </c>
      <c r="U77" s="291">
        <v>0</v>
      </c>
      <c r="V77" s="291">
        <v>0</v>
      </c>
      <c r="W77" s="291">
        <v>0</v>
      </c>
      <c r="X77" s="291">
        <v>0</v>
      </c>
      <c r="Y77" s="291">
        <v>0</v>
      </c>
      <c r="Z77" s="291">
        <v>0</v>
      </c>
      <c r="AA77" s="291">
        <v>0</v>
      </c>
      <c r="AB77" s="291">
        <v>0</v>
      </c>
      <c r="AC77" s="291">
        <v>0</v>
      </c>
      <c r="AD77" s="291">
        <v>0</v>
      </c>
      <c r="AE77" s="291">
        <v>0</v>
      </c>
      <c r="AF77" s="291">
        <v>0</v>
      </c>
      <c r="AG77" s="291">
        <v>0</v>
      </c>
      <c r="AH77" s="291">
        <v>0</v>
      </c>
      <c r="AI77" s="291">
        <v>0</v>
      </c>
      <c r="AJ77" s="291">
        <v>0</v>
      </c>
      <c r="AK77" s="291">
        <v>0</v>
      </c>
      <c r="AL77" s="291">
        <v>0</v>
      </c>
      <c r="AM77" s="291">
        <v>0</v>
      </c>
      <c r="AN77" s="291">
        <v>0</v>
      </c>
      <c r="AO77" s="291">
        <v>0</v>
      </c>
      <c r="AP77" s="291">
        <v>0</v>
      </c>
      <c r="AQ77" s="291">
        <v>0</v>
      </c>
      <c r="AR77" s="291">
        <v>0</v>
      </c>
      <c r="AS77" s="291">
        <v>0</v>
      </c>
      <c r="AT77" s="291">
        <v>0</v>
      </c>
      <c r="AU77" s="291">
        <v>0</v>
      </c>
      <c r="AV77" s="291">
        <v>0</v>
      </c>
      <c r="AW77" s="291">
        <v>0</v>
      </c>
      <c r="AX77" s="291">
        <v>0</v>
      </c>
      <c r="AY77" s="291">
        <v>0</v>
      </c>
      <c r="AZ77" s="291">
        <v>0</v>
      </c>
      <c r="BA77" s="292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87">
        <v>0</v>
      </c>
      <c r="E78" s="287">
        <v>0</v>
      </c>
      <c r="F78" s="287">
        <v>0</v>
      </c>
      <c r="G78" s="287">
        <v>0</v>
      </c>
      <c r="H78" s="287">
        <v>0</v>
      </c>
      <c r="I78" s="287">
        <v>0</v>
      </c>
      <c r="J78" s="287">
        <v>0</v>
      </c>
      <c r="K78" s="287">
        <v>0</v>
      </c>
      <c r="L78" s="287">
        <v>0</v>
      </c>
      <c r="M78" s="287">
        <v>0</v>
      </c>
      <c r="N78" s="287">
        <v>0</v>
      </c>
      <c r="O78" s="287">
        <v>0</v>
      </c>
      <c r="P78" s="287">
        <v>0</v>
      </c>
      <c r="Q78" s="287">
        <v>0</v>
      </c>
      <c r="R78" s="287">
        <v>0</v>
      </c>
      <c r="S78" s="287">
        <v>0</v>
      </c>
      <c r="T78" s="287">
        <v>0</v>
      </c>
      <c r="U78" s="287">
        <v>0</v>
      </c>
      <c r="V78" s="287">
        <v>0</v>
      </c>
      <c r="W78" s="287">
        <v>0</v>
      </c>
      <c r="X78" s="287">
        <v>0</v>
      </c>
      <c r="Y78" s="287">
        <v>0</v>
      </c>
      <c r="Z78" s="287">
        <v>0</v>
      </c>
      <c r="AA78" s="287">
        <v>0</v>
      </c>
      <c r="AB78" s="287">
        <v>0</v>
      </c>
      <c r="AC78" s="287">
        <v>0</v>
      </c>
      <c r="AD78" s="287">
        <v>0</v>
      </c>
      <c r="AE78" s="287">
        <v>0</v>
      </c>
      <c r="AF78" s="287">
        <v>0</v>
      </c>
      <c r="AG78" s="287">
        <v>0</v>
      </c>
      <c r="AH78" s="287">
        <v>0</v>
      </c>
      <c r="AI78" s="287">
        <v>0</v>
      </c>
      <c r="AJ78" s="287">
        <v>0</v>
      </c>
      <c r="AK78" s="287">
        <v>0</v>
      </c>
      <c r="AL78" s="287">
        <v>0</v>
      </c>
      <c r="AM78" s="287">
        <v>0</v>
      </c>
      <c r="AN78" s="287">
        <v>0</v>
      </c>
      <c r="AO78" s="287">
        <v>0</v>
      </c>
      <c r="AP78" s="287">
        <v>0</v>
      </c>
      <c r="AQ78" s="287">
        <v>0</v>
      </c>
      <c r="AR78" s="287">
        <v>0</v>
      </c>
      <c r="AS78" s="287">
        <v>0</v>
      </c>
      <c r="AT78" s="287">
        <v>0</v>
      </c>
      <c r="AU78" s="287">
        <v>0</v>
      </c>
      <c r="AV78" s="287">
        <v>0</v>
      </c>
      <c r="AW78" s="287">
        <v>0</v>
      </c>
      <c r="AX78" s="287">
        <v>0</v>
      </c>
      <c r="AY78" s="287">
        <v>0</v>
      </c>
      <c r="AZ78" s="287">
        <v>0</v>
      </c>
      <c r="BA78" s="28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85">
        <v>0</v>
      </c>
      <c r="E79" s="285">
        <v>0</v>
      </c>
      <c r="F79" s="285">
        <v>0</v>
      </c>
      <c r="G79" s="285">
        <v>0</v>
      </c>
      <c r="H79" s="285">
        <v>0</v>
      </c>
      <c r="I79" s="285">
        <v>0</v>
      </c>
      <c r="J79" s="285">
        <v>0</v>
      </c>
      <c r="K79" s="285">
        <v>0</v>
      </c>
      <c r="L79" s="285">
        <v>0</v>
      </c>
      <c r="M79" s="285">
        <v>0</v>
      </c>
      <c r="N79" s="285">
        <v>0</v>
      </c>
      <c r="O79" s="285">
        <v>0</v>
      </c>
      <c r="P79" s="285">
        <v>0</v>
      </c>
      <c r="Q79" s="285">
        <v>0</v>
      </c>
      <c r="R79" s="285">
        <v>0</v>
      </c>
      <c r="S79" s="285">
        <v>0</v>
      </c>
      <c r="T79" s="285">
        <v>0</v>
      </c>
      <c r="U79" s="285">
        <v>0</v>
      </c>
      <c r="V79" s="285">
        <v>0</v>
      </c>
      <c r="W79" s="285">
        <v>0</v>
      </c>
      <c r="X79" s="285">
        <v>0</v>
      </c>
      <c r="Y79" s="285">
        <v>0</v>
      </c>
      <c r="Z79" s="285">
        <v>0</v>
      </c>
      <c r="AA79" s="285">
        <v>0</v>
      </c>
      <c r="AB79" s="285">
        <v>0</v>
      </c>
      <c r="AC79" s="285">
        <v>0</v>
      </c>
      <c r="AD79" s="285">
        <v>0</v>
      </c>
      <c r="AE79" s="285">
        <v>0</v>
      </c>
      <c r="AF79" s="285">
        <v>0</v>
      </c>
      <c r="AG79" s="285">
        <v>0</v>
      </c>
      <c r="AH79" s="285">
        <v>0</v>
      </c>
      <c r="AI79" s="285">
        <v>0</v>
      </c>
      <c r="AJ79" s="285">
        <v>0</v>
      </c>
      <c r="AK79" s="285">
        <v>0</v>
      </c>
      <c r="AL79" s="285">
        <v>0</v>
      </c>
      <c r="AM79" s="285">
        <v>0</v>
      </c>
      <c r="AN79" s="285">
        <v>0</v>
      </c>
      <c r="AO79" s="285">
        <v>0</v>
      </c>
      <c r="AP79" s="285">
        <v>0</v>
      </c>
      <c r="AQ79" s="285">
        <v>0</v>
      </c>
      <c r="AR79" s="285">
        <v>0</v>
      </c>
      <c r="AS79" s="285">
        <v>0</v>
      </c>
      <c r="AT79" s="285">
        <v>0</v>
      </c>
      <c r="AU79" s="285">
        <v>0</v>
      </c>
      <c r="AV79" s="285">
        <v>0</v>
      </c>
      <c r="AW79" s="285">
        <v>0</v>
      </c>
      <c r="AX79" s="285">
        <v>0</v>
      </c>
      <c r="AY79" s="285">
        <v>0</v>
      </c>
      <c r="AZ79" s="285">
        <v>0</v>
      </c>
      <c r="BA79" s="286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85">
        <v>0</v>
      </c>
      <c r="E80" s="285">
        <v>0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5">
        <v>0</v>
      </c>
      <c r="M80" s="285">
        <v>0</v>
      </c>
      <c r="N80" s="285">
        <v>0</v>
      </c>
      <c r="O80" s="285">
        <v>0</v>
      </c>
      <c r="P80" s="285">
        <v>0</v>
      </c>
      <c r="Q80" s="285">
        <v>0</v>
      </c>
      <c r="R80" s="285">
        <v>0</v>
      </c>
      <c r="S80" s="285">
        <v>0</v>
      </c>
      <c r="T80" s="285">
        <v>0</v>
      </c>
      <c r="U80" s="285">
        <v>0</v>
      </c>
      <c r="V80" s="285">
        <v>0</v>
      </c>
      <c r="W80" s="285">
        <v>0</v>
      </c>
      <c r="X80" s="285">
        <v>0</v>
      </c>
      <c r="Y80" s="285">
        <v>0</v>
      </c>
      <c r="Z80" s="285">
        <v>0</v>
      </c>
      <c r="AA80" s="285">
        <v>0</v>
      </c>
      <c r="AB80" s="285">
        <v>0</v>
      </c>
      <c r="AC80" s="285">
        <v>0</v>
      </c>
      <c r="AD80" s="285">
        <v>0</v>
      </c>
      <c r="AE80" s="285">
        <v>0</v>
      </c>
      <c r="AF80" s="285">
        <v>0</v>
      </c>
      <c r="AG80" s="285">
        <v>0</v>
      </c>
      <c r="AH80" s="285">
        <v>0</v>
      </c>
      <c r="AI80" s="285">
        <v>0</v>
      </c>
      <c r="AJ80" s="285">
        <v>0</v>
      </c>
      <c r="AK80" s="285">
        <v>0</v>
      </c>
      <c r="AL80" s="285">
        <v>0</v>
      </c>
      <c r="AM80" s="285">
        <v>0</v>
      </c>
      <c r="AN80" s="285">
        <v>0</v>
      </c>
      <c r="AO80" s="285">
        <v>0</v>
      </c>
      <c r="AP80" s="285">
        <v>0</v>
      </c>
      <c r="AQ80" s="285">
        <v>0</v>
      </c>
      <c r="AR80" s="285">
        <v>0</v>
      </c>
      <c r="AS80" s="285">
        <v>0</v>
      </c>
      <c r="AT80" s="285">
        <v>0</v>
      </c>
      <c r="AU80" s="285">
        <v>0</v>
      </c>
      <c r="AV80" s="285">
        <v>0</v>
      </c>
      <c r="AW80" s="285">
        <v>0</v>
      </c>
      <c r="AX80" s="285">
        <v>0</v>
      </c>
      <c r="AY80" s="285">
        <v>0</v>
      </c>
      <c r="AZ80" s="285">
        <v>0</v>
      </c>
      <c r="BA80" s="286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87">
        <v>0</v>
      </c>
      <c r="E81" s="287">
        <v>0</v>
      </c>
      <c r="F81" s="287">
        <v>0</v>
      </c>
      <c r="G81" s="287">
        <v>0</v>
      </c>
      <c r="H81" s="287">
        <v>0</v>
      </c>
      <c r="I81" s="287">
        <v>0</v>
      </c>
      <c r="J81" s="287">
        <v>0</v>
      </c>
      <c r="K81" s="287">
        <v>0</v>
      </c>
      <c r="L81" s="287">
        <v>0</v>
      </c>
      <c r="M81" s="287">
        <v>0</v>
      </c>
      <c r="N81" s="287">
        <v>0</v>
      </c>
      <c r="O81" s="287">
        <v>0</v>
      </c>
      <c r="P81" s="287">
        <v>0</v>
      </c>
      <c r="Q81" s="287">
        <v>0</v>
      </c>
      <c r="R81" s="287">
        <v>0</v>
      </c>
      <c r="S81" s="287">
        <v>0</v>
      </c>
      <c r="T81" s="287">
        <v>0</v>
      </c>
      <c r="U81" s="287">
        <v>0</v>
      </c>
      <c r="V81" s="287">
        <v>0</v>
      </c>
      <c r="W81" s="287">
        <v>0</v>
      </c>
      <c r="X81" s="287">
        <v>0</v>
      </c>
      <c r="Y81" s="287">
        <v>0</v>
      </c>
      <c r="Z81" s="287">
        <v>0</v>
      </c>
      <c r="AA81" s="287">
        <v>0</v>
      </c>
      <c r="AB81" s="287">
        <v>0</v>
      </c>
      <c r="AC81" s="287">
        <v>0</v>
      </c>
      <c r="AD81" s="287">
        <v>0</v>
      </c>
      <c r="AE81" s="287">
        <v>0</v>
      </c>
      <c r="AF81" s="287">
        <v>0</v>
      </c>
      <c r="AG81" s="287">
        <v>0</v>
      </c>
      <c r="AH81" s="287">
        <v>0</v>
      </c>
      <c r="AI81" s="287">
        <v>0</v>
      </c>
      <c r="AJ81" s="287">
        <v>0</v>
      </c>
      <c r="AK81" s="287">
        <v>0</v>
      </c>
      <c r="AL81" s="287">
        <v>0</v>
      </c>
      <c r="AM81" s="287">
        <v>0</v>
      </c>
      <c r="AN81" s="287">
        <v>0</v>
      </c>
      <c r="AO81" s="287">
        <v>0</v>
      </c>
      <c r="AP81" s="287">
        <v>0</v>
      </c>
      <c r="AQ81" s="287">
        <v>0</v>
      </c>
      <c r="AR81" s="287">
        <v>0</v>
      </c>
      <c r="AS81" s="287">
        <v>0</v>
      </c>
      <c r="AT81" s="287">
        <v>0</v>
      </c>
      <c r="AU81" s="287">
        <v>0</v>
      </c>
      <c r="AV81" s="287">
        <v>0</v>
      </c>
      <c r="AW81" s="287">
        <v>0</v>
      </c>
      <c r="AX81" s="287">
        <v>0</v>
      </c>
      <c r="AY81" s="287">
        <v>0</v>
      </c>
      <c r="AZ81" s="287">
        <v>0</v>
      </c>
      <c r="BA81" s="28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87">
        <v>0</v>
      </c>
      <c r="E82" s="287">
        <v>0</v>
      </c>
      <c r="F82" s="287">
        <v>0</v>
      </c>
      <c r="G82" s="287">
        <v>0</v>
      </c>
      <c r="H82" s="287">
        <v>0</v>
      </c>
      <c r="I82" s="287">
        <v>0</v>
      </c>
      <c r="J82" s="287">
        <v>0</v>
      </c>
      <c r="K82" s="287">
        <v>0</v>
      </c>
      <c r="L82" s="287">
        <v>0</v>
      </c>
      <c r="M82" s="287">
        <v>0</v>
      </c>
      <c r="N82" s="287">
        <v>0</v>
      </c>
      <c r="O82" s="287">
        <v>0</v>
      </c>
      <c r="P82" s="287">
        <v>0</v>
      </c>
      <c r="Q82" s="287">
        <v>0</v>
      </c>
      <c r="R82" s="287">
        <v>0</v>
      </c>
      <c r="S82" s="287">
        <v>0</v>
      </c>
      <c r="T82" s="287">
        <v>0</v>
      </c>
      <c r="U82" s="287">
        <v>0</v>
      </c>
      <c r="V82" s="287">
        <v>0</v>
      </c>
      <c r="W82" s="287">
        <v>0</v>
      </c>
      <c r="X82" s="287">
        <v>0</v>
      </c>
      <c r="Y82" s="287">
        <v>0</v>
      </c>
      <c r="Z82" s="287">
        <v>0</v>
      </c>
      <c r="AA82" s="287">
        <v>0</v>
      </c>
      <c r="AB82" s="287">
        <v>0</v>
      </c>
      <c r="AC82" s="287">
        <v>0</v>
      </c>
      <c r="AD82" s="287">
        <v>0</v>
      </c>
      <c r="AE82" s="287">
        <v>0</v>
      </c>
      <c r="AF82" s="287">
        <v>0</v>
      </c>
      <c r="AG82" s="287">
        <v>0</v>
      </c>
      <c r="AH82" s="287">
        <v>0</v>
      </c>
      <c r="AI82" s="287">
        <v>0</v>
      </c>
      <c r="AJ82" s="287">
        <v>0</v>
      </c>
      <c r="AK82" s="287">
        <v>0</v>
      </c>
      <c r="AL82" s="287">
        <v>0</v>
      </c>
      <c r="AM82" s="287">
        <v>0</v>
      </c>
      <c r="AN82" s="287">
        <v>0</v>
      </c>
      <c r="AO82" s="287">
        <v>0</v>
      </c>
      <c r="AP82" s="287">
        <v>0</v>
      </c>
      <c r="AQ82" s="287">
        <v>0</v>
      </c>
      <c r="AR82" s="287">
        <v>0</v>
      </c>
      <c r="AS82" s="287">
        <v>0</v>
      </c>
      <c r="AT82" s="287">
        <v>0</v>
      </c>
      <c r="AU82" s="287">
        <v>0</v>
      </c>
      <c r="AV82" s="287">
        <v>0</v>
      </c>
      <c r="AW82" s="287">
        <v>0</v>
      </c>
      <c r="AX82" s="287">
        <v>0</v>
      </c>
      <c r="AY82" s="287">
        <v>0</v>
      </c>
      <c r="AZ82" s="287">
        <v>0</v>
      </c>
      <c r="BA82" s="28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85">
        <v>0</v>
      </c>
      <c r="E83" s="285">
        <v>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5">
        <v>0</v>
      </c>
      <c r="M83" s="285">
        <v>0</v>
      </c>
      <c r="N83" s="285">
        <v>0</v>
      </c>
      <c r="O83" s="285">
        <v>0</v>
      </c>
      <c r="P83" s="285">
        <v>0</v>
      </c>
      <c r="Q83" s="285">
        <v>0</v>
      </c>
      <c r="R83" s="285">
        <v>0</v>
      </c>
      <c r="S83" s="285">
        <v>0</v>
      </c>
      <c r="T83" s="285">
        <v>0</v>
      </c>
      <c r="U83" s="285">
        <v>0</v>
      </c>
      <c r="V83" s="285">
        <v>0</v>
      </c>
      <c r="W83" s="285">
        <v>0</v>
      </c>
      <c r="X83" s="285">
        <v>0</v>
      </c>
      <c r="Y83" s="285">
        <v>0</v>
      </c>
      <c r="Z83" s="285">
        <v>0</v>
      </c>
      <c r="AA83" s="285">
        <v>0</v>
      </c>
      <c r="AB83" s="285">
        <v>0</v>
      </c>
      <c r="AC83" s="285">
        <v>0</v>
      </c>
      <c r="AD83" s="285">
        <v>0</v>
      </c>
      <c r="AE83" s="285">
        <v>0</v>
      </c>
      <c r="AF83" s="285">
        <v>0</v>
      </c>
      <c r="AG83" s="285">
        <v>0</v>
      </c>
      <c r="AH83" s="285">
        <v>0</v>
      </c>
      <c r="AI83" s="285">
        <v>0</v>
      </c>
      <c r="AJ83" s="285">
        <v>0</v>
      </c>
      <c r="AK83" s="285">
        <v>0</v>
      </c>
      <c r="AL83" s="285">
        <v>0</v>
      </c>
      <c r="AM83" s="285">
        <v>0</v>
      </c>
      <c r="AN83" s="285">
        <v>0</v>
      </c>
      <c r="AO83" s="285">
        <v>0</v>
      </c>
      <c r="AP83" s="285">
        <v>0</v>
      </c>
      <c r="AQ83" s="285">
        <v>0</v>
      </c>
      <c r="AR83" s="285">
        <v>0</v>
      </c>
      <c r="AS83" s="285">
        <v>0</v>
      </c>
      <c r="AT83" s="285">
        <v>0</v>
      </c>
      <c r="AU83" s="285">
        <v>0</v>
      </c>
      <c r="AV83" s="285">
        <v>0</v>
      </c>
      <c r="AW83" s="285">
        <v>0</v>
      </c>
      <c r="AX83" s="285">
        <v>0</v>
      </c>
      <c r="AY83" s="285">
        <v>0</v>
      </c>
      <c r="AZ83" s="285">
        <v>0</v>
      </c>
      <c r="BA83" s="286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93">
        <v>0</v>
      </c>
      <c r="E84" s="293">
        <v>0</v>
      </c>
      <c r="F84" s="293">
        <v>0</v>
      </c>
      <c r="G84" s="293">
        <v>0</v>
      </c>
      <c r="H84" s="293">
        <v>0</v>
      </c>
      <c r="I84" s="293">
        <v>0</v>
      </c>
      <c r="J84" s="293">
        <v>0</v>
      </c>
      <c r="K84" s="293">
        <v>0</v>
      </c>
      <c r="L84" s="293">
        <v>0</v>
      </c>
      <c r="M84" s="293">
        <v>0</v>
      </c>
      <c r="N84" s="293">
        <v>0</v>
      </c>
      <c r="O84" s="293">
        <v>0</v>
      </c>
      <c r="P84" s="293">
        <v>0</v>
      </c>
      <c r="Q84" s="293">
        <v>0</v>
      </c>
      <c r="R84" s="293">
        <v>0</v>
      </c>
      <c r="S84" s="293">
        <v>0</v>
      </c>
      <c r="T84" s="293">
        <v>0</v>
      </c>
      <c r="U84" s="293">
        <v>0</v>
      </c>
      <c r="V84" s="293">
        <v>0</v>
      </c>
      <c r="W84" s="293">
        <v>0</v>
      </c>
      <c r="X84" s="293">
        <v>0</v>
      </c>
      <c r="Y84" s="293">
        <v>0</v>
      </c>
      <c r="Z84" s="293">
        <v>0</v>
      </c>
      <c r="AA84" s="293">
        <v>0</v>
      </c>
      <c r="AB84" s="293">
        <v>0</v>
      </c>
      <c r="AC84" s="293">
        <v>0</v>
      </c>
      <c r="AD84" s="293">
        <v>0</v>
      </c>
      <c r="AE84" s="293">
        <v>0</v>
      </c>
      <c r="AF84" s="293">
        <v>0</v>
      </c>
      <c r="AG84" s="293">
        <v>0</v>
      </c>
      <c r="AH84" s="293">
        <v>0</v>
      </c>
      <c r="AI84" s="293">
        <v>0</v>
      </c>
      <c r="AJ84" s="293">
        <v>0</v>
      </c>
      <c r="AK84" s="293">
        <v>0</v>
      </c>
      <c r="AL84" s="293">
        <v>0</v>
      </c>
      <c r="AM84" s="293">
        <v>0</v>
      </c>
      <c r="AN84" s="293">
        <v>0</v>
      </c>
      <c r="AO84" s="293">
        <v>0</v>
      </c>
      <c r="AP84" s="293">
        <v>0</v>
      </c>
      <c r="AQ84" s="293">
        <v>0</v>
      </c>
      <c r="AR84" s="293">
        <v>0</v>
      </c>
      <c r="AS84" s="293">
        <v>0</v>
      </c>
      <c r="AT84" s="293">
        <v>0</v>
      </c>
      <c r="AU84" s="293">
        <v>0</v>
      </c>
      <c r="AV84" s="293">
        <v>0</v>
      </c>
      <c r="AW84" s="293">
        <v>0</v>
      </c>
      <c r="AX84" s="293">
        <v>0</v>
      </c>
      <c r="AY84" s="293">
        <v>0</v>
      </c>
      <c r="AZ84" s="293">
        <v>0</v>
      </c>
      <c r="BA84" s="294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95">
        <v>0</v>
      </c>
      <c r="E85" s="295">
        <v>0</v>
      </c>
      <c r="F85" s="295">
        <v>0</v>
      </c>
      <c r="G85" s="295">
        <v>0</v>
      </c>
      <c r="H85" s="295">
        <v>0</v>
      </c>
      <c r="I85" s="295">
        <v>0</v>
      </c>
      <c r="J85" s="295">
        <v>0</v>
      </c>
      <c r="K85" s="295">
        <v>0</v>
      </c>
      <c r="L85" s="295">
        <v>0</v>
      </c>
      <c r="M85" s="295">
        <v>0</v>
      </c>
      <c r="N85" s="295">
        <v>0</v>
      </c>
      <c r="O85" s="295">
        <v>0</v>
      </c>
      <c r="P85" s="295">
        <v>0</v>
      </c>
      <c r="Q85" s="295">
        <v>0</v>
      </c>
      <c r="R85" s="295">
        <v>0</v>
      </c>
      <c r="S85" s="295">
        <v>0</v>
      </c>
      <c r="T85" s="295">
        <v>0</v>
      </c>
      <c r="U85" s="295">
        <v>0</v>
      </c>
      <c r="V85" s="295">
        <v>0</v>
      </c>
      <c r="W85" s="295">
        <v>0</v>
      </c>
      <c r="X85" s="295">
        <v>0</v>
      </c>
      <c r="Y85" s="295">
        <v>0</v>
      </c>
      <c r="Z85" s="295">
        <v>0</v>
      </c>
      <c r="AA85" s="295">
        <v>0</v>
      </c>
      <c r="AB85" s="295">
        <v>0</v>
      </c>
      <c r="AC85" s="295">
        <v>0</v>
      </c>
      <c r="AD85" s="295">
        <v>0</v>
      </c>
      <c r="AE85" s="295">
        <v>0</v>
      </c>
      <c r="AF85" s="295">
        <v>0</v>
      </c>
      <c r="AG85" s="295">
        <v>0</v>
      </c>
      <c r="AH85" s="295">
        <v>0</v>
      </c>
      <c r="AI85" s="295">
        <v>0</v>
      </c>
      <c r="AJ85" s="295">
        <v>0</v>
      </c>
      <c r="AK85" s="295">
        <v>0</v>
      </c>
      <c r="AL85" s="295">
        <v>0</v>
      </c>
      <c r="AM85" s="295">
        <v>0</v>
      </c>
      <c r="AN85" s="295">
        <v>0</v>
      </c>
      <c r="AO85" s="295">
        <v>0</v>
      </c>
      <c r="AP85" s="295">
        <v>0</v>
      </c>
      <c r="AQ85" s="295">
        <v>0</v>
      </c>
      <c r="AR85" s="295">
        <v>0</v>
      </c>
      <c r="AS85" s="295">
        <v>0</v>
      </c>
      <c r="AT85" s="295">
        <v>0</v>
      </c>
      <c r="AU85" s="295">
        <v>0</v>
      </c>
      <c r="AV85" s="295">
        <v>0</v>
      </c>
      <c r="AW85" s="295">
        <v>0</v>
      </c>
      <c r="AX85" s="295">
        <v>0</v>
      </c>
      <c r="AY85" s="295">
        <v>0</v>
      </c>
      <c r="AZ85" s="295">
        <v>0</v>
      </c>
      <c r="BA85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87C5A-A091-4D9E-AE01-D375BE4EEF14}">
  <sheetPr>
    <tabColor theme="8" tint="0.59999389629810485"/>
    <pageSetUpPr fitToPage="1"/>
  </sheetPr>
  <dimension ref="A1:BA85"/>
  <sheetViews>
    <sheetView showGridLines="0" workbookViewId="0">
      <pane xSplit="2" ySplit="1" topLeftCell="K26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72" t="s">
        <v>2896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712088.23221468134</v>
      </c>
      <c r="D2" s="283">
        <v>710260.84522999986</v>
      </c>
      <c r="E2" s="283">
        <v>705133.42506000004</v>
      </c>
      <c r="F2" s="283">
        <v>715421.16677999985</v>
      </c>
      <c r="G2" s="283">
        <v>730839.25584000011</v>
      </c>
      <c r="H2" s="283">
        <v>728632.05504322692</v>
      </c>
      <c r="I2" s="283">
        <v>727295.28668000014</v>
      </c>
      <c r="J2" s="283">
        <v>718563.68348000012</v>
      </c>
      <c r="K2" s="283">
        <v>717620.9447799999</v>
      </c>
      <c r="L2" s="283">
        <v>668474.80238999985</v>
      </c>
      <c r="M2" s="283">
        <v>661658.76879365474</v>
      </c>
      <c r="N2" s="283">
        <v>648996.27715683915</v>
      </c>
      <c r="O2" s="283">
        <v>645309.30752171448</v>
      </c>
      <c r="P2" s="283">
        <v>614371.16664972063</v>
      </c>
      <c r="Q2" s="283">
        <v>612759.96547330974</v>
      </c>
      <c r="R2" s="283">
        <v>641913.16451893095</v>
      </c>
      <c r="S2" s="283">
        <v>647300.09662276239</v>
      </c>
      <c r="T2" s="283">
        <v>650302.70364233223</v>
      </c>
      <c r="U2" s="283">
        <v>650667.31077504088</v>
      </c>
      <c r="V2" s="283">
        <v>651894.34513197211</v>
      </c>
      <c r="W2" s="283">
        <v>648204.28012219537</v>
      </c>
      <c r="X2" s="283">
        <v>646895.70690243959</v>
      </c>
      <c r="Y2" s="283">
        <v>643145.98454149754</v>
      </c>
      <c r="Z2" s="283">
        <v>638395.6513035713</v>
      </c>
      <c r="AA2" s="283">
        <v>632396.38873996609</v>
      </c>
      <c r="AB2" s="283">
        <v>627214.94411349483</v>
      </c>
      <c r="AC2" s="283">
        <v>624050.02586222265</v>
      </c>
      <c r="AD2" s="283">
        <v>619365.47656788444</v>
      </c>
      <c r="AE2" s="283">
        <v>617147.78285624995</v>
      </c>
      <c r="AF2" s="283">
        <v>614485.71161605953</v>
      </c>
      <c r="AG2" s="283">
        <v>610472.47601501935</v>
      </c>
      <c r="AH2" s="283">
        <v>608783.48174731946</v>
      </c>
      <c r="AI2" s="283">
        <v>606236.20731856115</v>
      </c>
      <c r="AJ2" s="283">
        <v>602782.8448292088</v>
      </c>
      <c r="AK2" s="283">
        <v>599342.72632583429</v>
      </c>
      <c r="AL2" s="283">
        <v>593185.37224966672</v>
      </c>
      <c r="AM2" s="283">
        <v>591233.60941137746</v>
      </c>
      <c r="AN2" s="283">
        <v>586201.76037421159</v>
      </c>
      <c r="AO2" s="283">
        <v>582061.30265237053</v>
      </c>
      <c r="AP2" s="283">
        <v>577655.61505247443</v>
      </c>
      <c r="AQ2" s="283">
        <v>573020.72295503027</v>
      </c>
      <c r="AR2" s="283">
        <v>566918.96191775461</v>
      </c>
      <c r="AS2" s="283">
        <v>562444.5089238534</v>
      </c>
      <c r="AT2" s="283">
        <v>556633.88911704498</v>
      </c>
      <c r="AU2" s="283">
        <v>551794.56438368384</v>
      </c>
      <c r="AV2" s="283">
        <v>547764.11823941546</v>
      </c>
      <c r="AW2" s="283">
        <v>544037.40622568561</v>
      </c>
      <c r="AX2" s="283">
        <v>538859.28197193414</v>
      </c>
      <c r="AY2" s="283">
        <v>534872.47239469364</v>
      </c>
      <c r="AZ2" s="283">
        <v>530798.01517638355</v>
      </c>
      <c r="BA2" s="284">
        <v>525580.27738847013</v>
      </c>
    </row>
    <row r="3" spans="1:53" x14ac:dyDescent="0.25">
      <c r="A3" s="253" t="s">
        <v>2629</v>
      </c>
      <c r="B3" s="254" t="s">
        <v>2630</v>
      </c>
      <c r="C3" s="255">
        <v>0</v>
      </c>
      <c r="D3" s="285">
        <v>0</v>
      </c>
      <c r="E3" s="285">
        <v>0</v>
      </c>
      <c r="F3" s="285">
        <v>0</v>
      </c>
      <c r="G3" s="285">
        <v>0</v>
      </c>
      <c r="H3" s="285">
        <v>0</v>
      </c>
      <c r="I3" s="285"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5">
        <v>0</v>
      </c>
      <c r="P3" s="285">
        <v>0</v>
      </c>
      <c r="Q3" s="285">
        <v>0</v>
      </c>
      <c r="R3" s="285">
        <v>0</v>
      </c>
      <c r="S3" s="285">
        <v>0</v>
      </c>
      <c r="T3" s="285">
        <v>0</v>
      </c>
      <c r="U3" s="285">
        <v>0</v>
      </c>
      <c r="V3" s="285">
        <v>0</v>
      </c>
      <c r="W3" s="285">
        <v>0</v>
      </c>
      <c r="X3" s="285">
        <v>0</v>
      </c>
      <c r="Y3" s="285">
        <v>0</v>
      </c>
      <c r="Z3" s="285">
        <v>0</v>
      </c>
      <c r="AA3" s="285">
        <v>0</v>
      </c>
      <c r="AB3" s="285">
        <v>0</v>
      </c>
      <c r="AC3" s="285">
        <v>0</v>
      </c>
      <c r="AD3" s="285">
        <v>0</v>
      </c>
      <c r="AE3" s="285">
        <v>0</v>
      </c>
      <c r="AF3" s="285">
        <v>0</v>
      </c>
      <c r="AG3" s="285">
        <v>0</v>
      </c>
      <c r="AH3" s="285">
        <v>0</v>
      </c>
      <c r="AI3" s="285">
        <v>0</v>
      </c>
      <c r="AJ3" s="285">
        <v>0</v>
      </c>
      <c r="AK3" s="285">
        <v>0</v>
      </c>
      <c r="AL3" s="285">
        <v>0</v>
      </c>
      <c r="AM3" s="285">
        <v>0</v>
      </c>
      <c r="AN3" s="285">
        <v>0</v>
      </c>
      <c r="AO3" s="285">
        <v>0</v>
      </c>
      <c r="AP3" s="285">
        <v>0</v>
      </c>
      <c r="AQ3" s="285">
        <v>0</v>
      </c>
      <c r="AR3" s="285">
        <v>0</v>
      </c>
      <c r="AS3" s="285">
        <v>0</v>
      </c>
      <c r="AT3" s="285">
        <v>0</v>
      </c>
      <c r="AU3" s="285">
        <v>0</v>
      </c>
      <c r="AV3" s="285">
        <v>0</v>
      </c>
      <c r="AW3" s="285">
        <v>0</v>
      </c>
      <c r="AX3" s="285">
        <v>0</v>
      </c>
      <c r="AY3" s="285">
        <v>0</v>
      </c>
      <c r="AZ3" s="285">
        <v>0</v>
      </c>
      <c r="BA3" s="286">
        <v>0</v>
      </c>
    </row>
    <row r="4" spans="1:53" x14ac:dyDescent="0.25">
      <c r="A4" s="256" t="s">
        <v>2631</v>
      </c>
      <c r="B4" s="257" t="s">
        <v>2632</v>
      </c>
      <c r="C4" s="258">
        <v>0</v>
      </c>
      <c r="D4" s="287">
        <v>0</v>
      </c>
      <c r="E4" s="287">
        <v>0</v>
      </c>
      <c r="F4" s="287">
        <v>0</v>
      </c>
      <c r="G4" s="287">
        <v>0</v>
      </c>
      <c r="H4" s="287">
        <v>0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8">
        <v>0</v>
      </c>
    </row>
    <row r="5" spans="1:53" x14ac:dyDescent="0.25">
      <c r="A5" s="259" t="s">
        <v>2633</v>
      </c>
      <c r="B5" s="260" t="s">
        <v>2634</v>
      </c>
      <c r="C5" s="261">
        <v>0</v>
      </c>
      <c r="D5" s="289">
        <v>0</v>
      </c>
      <c r="E5" s="289">
        <v>0</v>
      </c>
      <c r="F5" s="289">
        <v>0</v>
      </c>
      <c r="G5" s="289">
        <v>0</v>
      </c>
      <c r="H5" s="289">
        <v>0</v>
      </c>
      <c r="I5" s="289">
        <v>0</v>
      </c>
      <c r="J5" s="289">
        <v>0</v>
      </c>
      <c r="K5" s="289">
        <v>0</v>
      </c>
      <c r="L5" s="289">
        <v>0</v>
      </c>
      <c r="M5" s="289">
        <v>0</v>
      </c>
      <c r="N5" s="289">
        <v>0</v>
      </c>
      <c r="O5" s="289">
        <v>0</v>
      </c>
      <c r="P5" s="289">
        <v>0</v>
      </c>
      <c r="Q5" s="289">
        <v>0</v>
      </c>
      <c r="R5" s="289">
        <v>0</v>
      </c>
      <c r="S5" s="289">
        <v>0</v>
      </c>
      <c r="T5" s="289">
        <v>0</v>
      </c>
      <c r="U5" s="289">
        <v>0</v>
      </c>
      <c r="V5" s="289">
        <v>0</v>
      </c>
      <c r="W5" s="289">
        <v>0</v>
      </c>
      <c r="X5" s="289">
        <v>0</v>
      </c>
      <c r="Y5" s="289">
        <v>0</v>
      </c>
      <c r="Z5" s="289">
        <v>0</v>
      </c>
      <c r="AA5" s="289">
        <v>0</v>
      </c>
      <c r="AB5" s="289">
        <v>0</v>
      </c>
      <c r="AC5" s="289">
        <v>0</v>
      </c>
      <c r="AD5" s="289">
        <v>0</v>
      </c>
      <c r="AE5" s="289">
        <v>0</v>
      </c>
      <c r="AF5" s="289">
        <v>0</v>
      </c>
      <c r="AG5" s="289">
        <v>0</v>
      </c>
      <c r="AH5" s="289">
        <v>0</v>
      </c>
      <c r="AI5" s="289">
        <v>0</v>
      </c>
      <c r="AJ5" s="289">
        <v>0</v>
      </c>
      <c r="AK5" s="289">
        <v>0</v>
      </c>
      <c r="AL5" s="289">
        <v>0</v>
      </c>
      <c r="AM5" s="289">
        <v>0</v>
      </c>
      <c r="AN5" s="289">
        <v>0</v>
      </c>
      <c r="AO5" s="289">
        <v>0</v>
      </c>
      <c r="AP5" s="289">
        <v>0</v>
      </c>
      <c r="AQ5" s="289">
        <v>0</v>
      </c>
      <c r="AR5" s="289">
        <v>0</v>
      </c>
      <c r="AS5" s="289">
        <v>0</v>
      </c>
      <c r="AT5" s="289">
        <v>0</v>
      </c>
      <c r="AU5" s="289">
        <v>0</v>
      </c>
      <c r="AV5" s="289">
        <v>0</v>
      </c>
      <c r="AW5" s="289">
        <v>0</v>
      </c>
      <c r="AX5" s="289">
        <v>0</v>
      </c>
      <c r="AY5" s="289">
        <v>0</v>
      </c>
      <c r="AZ5" s="289">
        <v>0</v>
      </c>
      <c r="BA5" s="290">
        <v>0</v>
      </c>
    </row>
    <row r="6" spans="1:53" x14ac:dyDescent="0.25">
      <c r="A6" s="262" t="s">
        <v>2635</v>
      </c>
      <c r="B6" s="263" t="s">
        <v>2636</v>
      </c>
      <c r="C6" s="264">
        <v>0</v>
      </c>
      <c r="D6" s="291">
        <v>0</v>
      </c>
      <c r="E6" s="291">
        <v>0</v>
      </c>
      <c r="F6" s="291">
        <v>0</v>
      </c>
      <c r="G6" s="291">
        <v>0</v>
      </c>
      <c r="H6" s="291">
        <v>0</v>
      </c>
      <c r="I6" s="291">
        <v>0</v>
      </c>
      <c r="J6" s="291">
        <v>0</v>
      </c>
      <c r="K6" s="291">
        <v>0</v>
      </c>
      <c r="L6" s="291">
        <v>0</v>
      </c>
      <c r="M6" s="291">
        <v>0</v>
      </c>
      <c r="N6" s="291">
        <v>0</v>
      </c>
      <c r="O6" s="291">
        <v>0</v>
      </c>
      <c r="P6" s="291">
        <v>0</v>
      </c>
      <c r="Q6" s="291">
        <v>0</v>
      </c>
      <c r="R6" s="291">
        <v>0</v>
      </c>
      <c r="S6" s="291">
        <v>0</v>
      </c>
      <c r="T6" s="291">
        <v>0</v>
      </c>
      <c r="U6" s="291">
        <v>0</v>
      </c>
      <c r="V6" s="291">
        <v>0</v>
      </c>
      <c r="W6" s="291">
        <v>0</v>
      </c>
      <c r="X6" s="291">
        <v>0</v>
      </c>
      <c r="Y6" s="291">
        <v>0</v>
      </c>
      <c r="Z6" s="291">
        <v>0</v>
      </c>
      <c r="AA6" s="291">
        <v>0</v>
      </c>
      <c r="AB6" s="291">
        <v>0</v>
      </c>
      <c r="AC6" s="291">
        <v>0</v>
      </c>
      <c r="AD6" s="291">
        <v>0</v>
      </c>
      <c r="AE6" s="291">
        <v>0</v>
      </c>
      <c r="AF6" s="291">
        <v>0</v>
      </c>
      <c r="AG6" s="291">
        <v>0</v>
      </c>
      <c r="AH6" s="291">
        <v>0</v>
      </c>
      <c r="AI6" s="291">
        <v>0</v>
      </c>
      <c r="AJ6" s="291">
        <v>0</v>
      </c>
      <c r="AK6" s="291">
        <v>0</v>
      </c>
      <c r="AL6" s="291">
        <v>0</v>
      </c>
      <c r="AM6" s="291">
        <v>0</v>
      </c>
      <c r="AN6" s="291">
        <v>0</v>
      </c>
      <c r="AO6" s="291">
        <v>0</v>
      </c>
      <c r="AP6" s="291">
        <v>0</v>
      </c>
      <c r="AQ6" s="291">
        <v>0</v>
      </c>
      <c r="AR6" s="291">
        <v>0</v>
      </c>
      <c r="AS6" s="291">
        <v>0</v>
      </c>
      <c r="AT6" s="291">
        <v>0</v>
      </c>
      <c r="AU6" s="291">
        <v>0</v>
      </c>
      <c r="AV6" s="291">
        <v>0</v>
      </c>
      <c r="AW6" s="291">
        <v>0</v>
      </c>
      <c r="AX6" s="291">
        <v>0</v>
      </c>
      <c r="AY6" s="291">
        <v>0</v>
      </c>
      <c r="AZ6" s="291">
        <v>0</v>
      </c>
      <c r="BA6" s="292">
        <v>0</v>
      </c>
    </row>
    <row r="7" spans="1:53" x14ac:dyDescent="0.25">
      <c r="A7" s="262" t="s">
        <v>2637</v>
      </c>
      <c r="B7" s="263" t="s">
        <v>2638</v>
      </c>
      <c r="C7" s="264">
        <v>0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291">
        <v>0</v>
      </c>
      <c r="W7" s="291">
        <v>0</v>
      </c>
      <c r="X7" s="291">
        <v>0</v>
      </c>
      <c r="Y7" s="291">
        <v>0</v>
      </c>
      <c r="Z7" s="291">
        <v>0</v>
      </c>
      <c r="AA7" s="291">
        <v>0</v>
      </c>
      <c r="AB7" s="291">
        <v>0</v>
      </c>
      <c r="AC7" s="291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>
        <v>0</v>
      </c>
      <c r="AM7" s="291">
        <v>0</v>
      </c>
      <c r="AN7" s="291">
        <v>0</v>
      </c>
      <c r="AO7" s="291">
        <v>0</v>
      </c>
      <c r="AP7" s="291">
        <v>0</v>
      </c>
      <c r="AQ7" s="291">
        <v>0</v>
      </c>
      <c r="AR7" s="291">
        <v>0</v>
      </c>
      <c r="AS7" s="291">
        <v>0</v>
      </c>
      <c r="AT7" s="291">
        <v>0</v>
      </c>
      <c r="AU7" s="291">
        <v>0</v>
      </c>
      <c r="AV7" s="291">
        <v>0</v>
      </c>
      <c r="AW7" s="291">
        <v>0</v>
      </c>
      <c r="AX7" s="291">
        <v>0</v>
      </c>
      <c r="AY7" s="291">
        <v>0</v>
      </c>
      <c r="AZ7" s="291">
        <v>0</v>
      </c>
      <c r="BA7" s="292">
        <v>0</v>
      </c>
    </row>
    <row r="8" spans="1:53" x14ac:dyDescent="0.25">
      <c r="A8" s="262" t="s">
        <v>2639</v>
      </c>
      <c r="B8" s="263" t="s">
        <v>2640</v>
      </c>
      <c r="C8" s="264">
        <v>0</v>
      </c>
      <c r="D8" s="291">
        <v>0</v>
      </c>
      <c r="E8" s="291">
        <v>0</v>
      </c>
      <c r="F8" s="291">
        <v>0</v>
      </c>
      <c r="G8" s="291">
        <v>0</v>
      </c>
      <c r="H8" s="291">
        <v>0</v>
      </c>
      <c r="I8" s="291">
        <v>0</v>
      </c>
      <c r="J8" s="291">
        <v>0</v>
      </c>
      <c r="K8" s="291">
        <v>0</v>
      </c>
      <c r="L8" s="291">
        <v>0</v>
      </c>
      <c r="M8" s="291">
        <v>0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291">
        <v>0</v>
      </c>
      <c r="W8" s="291">
        <v>0</v>
      </c>
      <c r="X8" s="291">
        <v>0</v>
      </c>
      <c r="Y8" s="291">
        <v>0</v>
      </c>
      <c r="Z8" s="291">
        <v>0</v>
      </c>
      <c r="AA8" s="291">
        <v>0</v>
      </c>
      <c r="AB8" s="291">
        <v>0</v>
      </c>
      <c r="AC8" s="291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0</v>
      </c>
      <c r="AI8" s="291">
        <v>0</v>
      </c>
      <c r="AJ8" s="291">
        <v>0</v>
      </c>
      <c r="AK8" s="291">
        <v>0</v>
      </c>
      <c r="AL8" s="291">
        <v>0</v>
      </c>
      <c r="AM8" s="291">
        <v>0</v>
      </c>
      <c r="AN8" s="291">
        <v>0</v>
      </c>
      <c r="AO8" s="291">
        <v>0</v>
      </c>
      <c r="AP8" s="291">
        <v>0</v>
      </c>
      <c r="AQ8" s="291">
        <v>0</v>
      </c>
      <c r="AR8" s="291">
        <v>0</v>
      </c>
      <c r="AS8" s="291">
        <v>0</v>
      </c>
      <c r="AT8" s="291">
        <v>0</v>
      </c>
      <c r="AU8" s="291">
        <v>0</v>
      </c>
      <c r="AV8" s="291">
        <v>0</v>
      </c>
      <c r="AW8" s="291">
        <v>0</v>
      </c>
      <c r="AX8" s="291">
        <v>0</v>
      </c>
      <c r="AY8" s="291">
        <v>0</v>
      </c>
      <c r="AZ8" s="291">
        <v>0</v>
      </c>
      <c r="BA8" s="292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91">
        <v>0</v>
      </c>
      <c r="E9" s="291">
        <v>0</v>
      </c>
      <c r="F9" s="291">
        <v>0</v>
      </c>
      <c r="G9" s="291">
        <v>0</v>
      </c>
      <c r="H9" s="291">
        <v>0</v>
      </c>
      <c r="I9" s="291">
        <v>0</v>
      </c>
      <c r="J9" s="291">
        <v>0</v>
      </c>
      <c r="K9" s="291">
        <v>0</v>
      </c>
      <c r="L9" s="291">
        <v>0</v>
      </c>
      <c r="M9" s="291">
        <v>0</v>
      </c>
      <c r="N9" s="291">
        <v>0</v>
      </c>
      <c r="O9" s="291">
        <v>0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291">
        <v>0</v>
      </c>
      <c r="Y9" s="291">
        <v>0</v>
      </c>
      <c r="Z9" s="291">
        <v>0</v>
      </c>
      <c r="AA9" s="291">
        <v>0</v>
      </c>
      <c r="AB9" s="291">
        <v>0</v>
      </c>
      <c r="AC9" s="291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>
        <v>0</v>
      </c>
      <c r="AM9" s="291">
        <v>0</v>
      </c>
      <c r="AN9" s="291">
        <v>0</v>
      </c>
      <c r="AO9" s="291">
        <v>0</v>
      </c>
      <c r="AP9" s="291">
        <v>0</v>
      </c>
      <c r="AQ9" s="291">
        <v>0</v>
      </c>
      <c r="AR9" s="291">
        <v>0</v>
      </c>
      <c r="AS9" s="291">
        <v>0</v>
      </c>
      <c r="AT9" s="291">
        <v>0</v>
      </c>
      <c r="AU9" s="291">
        <v>0</v>
      </c>
      <c r="AV9" s="291">
        <v>0</v>
      </c>
      <c r="AW9" s="291">
        <v>0</v>
      </c>
      <c r="AX9" s="291">
        <v>0</v>
      </c>
      <c r="AY9" s="291">
        <v>0</v>
      </c>
      <c r="AZ9" s="291">
        <v>0</v>
      </c>
      <c r="BA9" s="292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89">
        <v>0</v>
      </c>
      <c r="E10" s="289">
        <v>0</v>
      </c>
      <c r="F10" s="289">
        <v>0</v>
      </c>
      <c r="G10" s="289">
        <v>0</v>
      </c>
      <c r="H10" s="289">
        <v>0</v>
      </c>
      <c r="I10" s="289">
        <v>0</v>
      </c>
      <c r="J10" s="289">
        <v>0</v>
      </c>
      <c r="K10" s="289">
        <v>0</v>
      </c>
      <c r="L10" s="289">
        <v>0</v>
      </c>
      <c r="M10" s="289">
        <v>0</v>
      </c>
      <c r="N10" s="289">
        <v>0</v>
      </c>
      <c r="O10" s="289">
        <v>0</v>
      </c>
      <c r="P10" s="289">
        <v>0</v>
      </c>
      <c r="Q10" s="289">
        <v>0</v>
      </c>
      <c r="R10" s="289">
        <v>0</v>
      </c>
      <c r="S10" s="289">
        <v>0</v>
      </c>
      <c r="T10" s="289">
        <v>0</v>
      </c>
      <c r="U10" s="289">
        <v>0</v>
      </c>
      <c r="V10" s="289">
        <v>0</v>
      </c>
      <c r="W10" s="289">
        <v>0</v>
      </c>
      <c r="X10" s="289">
        <v>0</v>
      </c>
      <c r="Y10" s="289">
        <v>0</v>
      </c>
      <c r="Z10" s="289">
        <v>0</v>
      </c>
      <c r="AA10" s="289">
        <v>0</v>
      </c>
      <c r="AB10" s="289">
        <v>0</v>
      </c>
      <c r="AC10" s="289">
        <v>0</v>
      </c>
      <c r="AD10" s="289">
        <v>0</v>
      </c>
      <c r="AE10" s="289">
        <v>0</v>
      </c>
      <c r="AF10" s="289">
        <v>0</v>
      </c>
      <c r="AG10" s="289">
        <v>0</v>
      </c>
      <c r="AH10" s="289">
        <v>0</v>
      </c>
      <c r="AI10" s="289">
        <v>0</v>
      </c>
      <c r="AJ10" s="289">
        <v>0</v>
      </c>
      <c r="AK10" s="289">
        <v>0</v>
      </c>
      <c r="AL10" s="289">
        <v>0</v>
      </c>
      <c r="AM10" s="289">
        <v>0</v>
      </c>
      <c r="AN10" s="289">
        <v>0</v>
      </c>
      <c r="AO10" s="289">
        <v>0</v>
      </c>
      <c r="AP10" s="289">
        <v>0</v>
      </c>
      <c r="AQ10" s="289">
        <v>0</v>
      </c>
      <c r="AR10" s="289">
        <v>0</v>
      </c>
      <c r="AS10" s="289">
        <v>0</v>
      </c>
      <c r="AT10" s="289">
        <v>0</v>
      </c>
      <c r="AU10" s="289">
        <v>0</v>
      </c>
      <c r="AV10" s="289">
        <v>0</v>
      </c>
      <c r="AW10" s="289">
        <v>0</v>
      </c>
      <c r="AX10" s="289">
        <v>0</v>
      </c>
      <c r="AY10" s="289">
        <v>0</v>
      </c>
      <c r="AZ10" s="289">
        <v>0</v>
      </c>
      <c r="BA10" s="290">
        <v>0</v>
      </c>
    </row>
    <row r="11" spans="1:53" x14ac:dyDescent="0.25">
      <c r="A11" s="259" t="s">
        <v>2624</v>
      </c>
      <c r="B11" s="260" t="s">
        <v>2645</v>
      </c>
      <c r="C11" s="261">
        <v>0</v>
      </c>
      <c r="D11" s="289">
        <v>0</v>
      </c>
      <c r="E11" s="289">
        <v>0</v>
      </c>
      <c r="F11" s="289">
        <v>0</v>
      </c>
      <c r="G11" s="289">
        <v>0</v>
      </c>
      <c r="H11" s="289">
        <v>0</v>
      </c>
      <c r="I11" s="289">
        <v>0</v>
      </c>
      <c r="J11" s="289">
        <v>0</v>
      </c>
      <c r="K11" s="289">
        <v>0</v>
      </c>
      <c r="L11" s="289">
        <v>0</v>
      </c>
      <c r="M11" s="289">
        <v>0</v>
      </c>
      <c r="N11" s="289">
        <v>0</v>
      </c>
      <c r="O11" s="289">
        <v>0</v>
      </c>
      <c r="P11" s="289">
        <v>0</v>
      </c>
      <c r="Q11" s="289">
        <v>0</v>
      </c>
      <c r="R11" s="289">
        <v>0</v>
      </c>
      <c r="S11" s="289">
        <v>0</v>
      </c>
      <c r="T11" s="289">
        <v>0</v>
      </c>
      <c r="U11" s="289">
        <v>0</v>
      </c>
      <c r="V11" s="289">
        <v>0</v>
      </c>
      <c r="W11" s="289">
        <v>0</v>
      </c>
      <c r="X11" s="289">
        <v>0</v>
      </c>
      <c r="Y11" s="289">
        <v>0</v>
      </c>
      <c r="Z11" s="289">
        <v>0</v>
      </c>
      <c r="AA11" s="289">
        <v>0</v>
      </c>
      <c r="AB11" s="289">
        <v>0</v>
      </c>
      <c r="AC11" s="289">
        <v>0</v>
      </c>
      <c r="AD11" s="289">
        <v>0</v>
      </c>
      <c r="AE11" s="289">
        <v>0</v>
      </c>
      <c r="AF11" s="289">
        <v>0</v>
      </c>
      <c r="AG11" s="289">
        <v>0</v>
      </c>
      <c r="AH11" s="289">
        <v>0</v>
      </c>
      <c r="AI11" s="289">
        <v>0</v>
      </c>
      <c r="AJ11" s="289">
        <v>0</v>
      </c>
      <c r="AK11" s="289">
        <v>0</v>
      </c>
      <c r="AL11" s="289">
        <v>0</v>
      </c>
      <c r="AM11" s="289">
        <v>0</v>
      </c>
      <c r="AN11" s="289">
        <v>0</v>
      </c>
      <c r="AO11" s="289">
        <v>0</v>
      </c>
      <c r="AP11" s="289">
        <v>0</v>
      </c>
      <c r="AQ11" s="289">
        <v>0</v>
      </c>
      <c r="AR11" s="289">
        <v>0</v>
      </c>
      <c r="AS11" s="289">
        <v>0</v>
      </c>
      <c r="AT11" s="289">
        <v>0</v>
      </c>
      <c r="AU11" s="289">
        <v>0</v>
      </c>
      <c r="AV11" s="289">
        <v>0</v>
      </c>
      <c r="AW11" s="289">
        <v>0</v>
      </c>
      <c r="AX11" s="289">
        <v>0</v>
      </c>
      <c r="AY11" s="289">
        <v>0</v>
      </c>
      <c r="AZ11" s="289">
        <v>0</v>
      </c>
      <c r="BA11" s="290">
        <v>0</v>
      </c>
    </row>
    <row r="12" spans="1:53" x14ac:dyDescent="0.25">
      <c r="A12" s="262" t="s">
        <v>2646</v>
      </c>
      <c r="B12" s="263" t="s">
        <v>2647</v>
      </c>
      <c r="C12" s="264">
        <v>0</v>
      </c>
      <c r="D12" s="291">
        <v>0</v>
      </c>
      <c r="E12" s="291">
        <v>0</v>
      </c>
      <c r="F12" s="291">
        <v>0</v>
      </c>
      <c r="G12" s="291">
        <v>0</v>
      </c>
      <c r="H12" s="291">
        <v>0</v>
      </c>
      <c r="I12" s="291">
        <v>0</v>
      </c>
      <c r="J12" s="291">
        <v>0</v>
      </c>
      <c r="K12" s="291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291">
        <v>0</v>
      </c>
      <c r="S12" s="291">
        <v>0</v>
      </c>
      <c r="T12" s="291">
        <v>0</v>
      </c>
      <c r="U12" s="291">
        <v>0</v>
      </c>
      <c r="V12" s="291">
        <v>0</v>
      </c>
      <c r="W12" s="291">
        <v>0</v>
      </c>
      <c r="X12" s="291">
        <v>0</v>
      </c>
      <c r="Y12" s="291">
        <v>0</v>
      </c>
      <c r="Z12" s="291">
        <v>0</v>
      </c>
      <c r="AA12" s="291">
        <v>0</v>
      </c>
      <c r="AB12" s="291">
        <v>0</v>
      </c>
      <c r="AC12" s="291">
        <v>0</v>
      </c>
      <c r="AD12" s="291">
        <v>0</v>
      </c>
      <c r="AE12" s="291">
        <v>0</v>
      </c>
      <c r="AF12" s="291">
        <v>0</v>
      </c>
      <c r="AG12" s="291">
        <v>0</v>
      </c>
      <c r="AH12" s="291">
        <v>0</v>
      </c>
      <c r="AI12" s="291">
        <v>0</v>
      </c>
      <c r="AJ12" s="291">
        <v>0</v>
      </c>
      <c r="AK12" s="291">
        <v>0</v>
      </c>
      <c r="AL12" s="291">
        <v>0</v>
      </c>
      <c r="AM12" s="291">
        <v>0</v>
      </c>
      <c r="AN12" s="291">
        <v>0</v>
      </c>
      <c r="AO12" s="291">
        <v>0</v>
      </c>
      <c r="AP12" s="291">
        <v>0</v>
      </c>
      <c r="AQ12" s="291">
        <v>0</v>
      </c>
      <c r="AR12" s="291">
        <v>0</v>
      </c>
      <c r="AS12" s="291">
        <v>0</v>
      </c>
      <c r="AT12" s="291">
        <v>0</v>
      </c>
      <c r="AU12" s="291">
        <v>0</v>
      </c>
      <c r="AV12" s="291">
        <v>0</v>
      </c>
      <c r="AW12" s="291">
        <v>0</v>
      </c>
      <c r="AX12" s="291">
        <v>0</v>
      </c>
      <c r="AY12" s="291">
        <v>0</v>
      </c>
      <c r="AZ12" s="291">
        <v>0</v>
      </c>
      <c r="BA12" s="292">
        <v>0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91">
        <v>0</v>
      </c>
      <c r="E13" s="291">
        <v>0</v>
      </c>
      <c r="F13" s="291">
        <v>0</v>
      </c>
      <c r="G13" s="291">
        <v>0</v>
      </c>
      <c r="H13" s="291">
        <v>0</v>
      </c>
      <c r="I13" s="291">
        <v>0</v>
      </c>
      <c r="J13" s="291">
        <v>0</v>
      </c>
      <c r="K13" s="291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291">
        <v>0</v>
      </c>
      <c r="R13" s="291">
        <v>0</v>
      </c>
      <c r="S13" s="291">
        <v>0</v>
      </c>
      <c r="T13" s="291">
        <v>0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1">
        <v>0</v>
      </c>
      <c r="AA13" s="291">
        <v>0</v>
      </c>
      <c r="AB13" s="291">
        <v>0</v>
      </c>
      <c r="AC13" s="291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>
        <v>0</v>
      </c>
      <c r="AM13" s="291">
        <v>0</v>
      </c>
      <c r="AN13" s="291">
        <v>0</v>
      </c>
      <c r="AO13" s="291">
        <v>0</v>
      </c>
      <c r="AP13" s="291">
        <v>0</v>
      </c>
      <c r="AQ13" s="291">
        <v>0</v>
      </c>
      <c r="AR13" s="291">
        <v>0</v>
      </c>
      <c r="AS13" s="291">
        <v>0</v>
      </c>
      <c r="AT13" s="291">
        <v>0</v>
      </c>
      <c r="AU13" s="291">
        <v>0</v>
      </c>
      <c r="AV13" s="291">
        <v>0</v>
      </c>
      <c r="AW13" s="291">
        <v>0</v>
      </c>
      <c r="AX13" s="291">
        <v>0</v>
      </c>
      <c r="AY13" s="291">
        <v>0</v>
      </c>
      <c r="AZ13" s="291">
        <v>0</v>
      </c>
      <c r="BA13" s="292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89">
        <v>0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  <c r="AK14" s="289">
        <v>0</v>
      </c>
      <c r="AL14" s="289">
        <v>0</v>
      </c>
      <c r="AM14" s="289">
        <v>0</v>
      </c>
      <c r="AN14" s="289">
        <v>0</v>
      </c>
      <c r="AO14" s="289">
        <v>0</v>
      </c>
      <c r="AP14" s="289">
        <v>0</v>
      </c>
      <c r="AQ14" s="289">
        <v>0</v>
      </c>
      <c r="AR14" s="289">
        <v>0</v>
      </c>
      <c r="AS14" s="289">
        <v>0</v>
      </c>
      <c r="AT14" s="289">
        <v>0</v>
      </c>
      <c r="AU14" s="289">
        <v>0</v>
      </c>
      <c r="AV14" s="289">
        <v>0</v>
      </c>
      <c r="AW14" s="289">
        <v>0</v>
      </c>
      <c r="AX14" s="289">
        <v>0</v>
      </c>
      <c r="AY14" s="289">
        <v>0</v>
      </c>
      <c r="AZ14" s="289">
        <v>0</v>
      </c>
      <c r="BA14" s="290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87">
        <v>0</v>
      </c>
      <c r="E15" s="287">
        <v>0</v>
      </c>
      <c r="F15" s="287">
        <v>0</v>
      </c>
      <c r="G15" s="287">
        <v>0</v>
      </c>
      <c r="H15" s="287">
        <v>0</v>
      </c>
      <c r="I15" s="287">
        <v>0</v>
      </c>
      <c r="J15" s="287">
        <v>0</v>
      </c>
      <c r="K15" s="287">
        <v>0</v>
      </c>
      <c r="L15" s="287">
        <v>0</v>
      </c>
      <c r="M15" s="287">
        <v>0</v>
      </c>
      <c r="N15" s="287">
        <v>0</v>
      </c>
      <c r="O15" s="287">
        <v>0</v>
      </c>
      <c r="P15" s="287">
        <v>0</v>
      </c>
      <c r="Q15" s="287">
        <v>0</v>
      </c>
      <c r="R15" s="287">
        <v>0</v>
      </c>
      <c r="S15" s="287">
        <v>0</v>
      </c>
      <c r="T15" s="287">
        <v>0</v>
      </c>
      <c r="U15" s="287">
        <v>0</v>
      </c>
      <c r="V15" s="287">
        <v>0</v>
      </c>
      <c r="W15" s="287">
        <v>0</v>
      </c>
      <c r="X15" s="287">
        <v>0</v>
      </c>
      <c r="Y15" s="287">
        <v>0</v>
      </c>
      <c r="Z15" s="287">
        <v>0</v>
      </c>
      <c r="AA15" s="287">
        <v>0</v>
      </c>
      <c r="AB15" s="287">
        <v>0</v>
      </c>
      <c r="AC15" s="287">
        <v>0</v>
      </c>
      <c r="AD15" s="287">
        <v>0</v>
      </c>
      <c r="AE15" s="287">
        <v>0</v>
      </c>
      <c r="AF15" s="287">
        <v>0</v>
      </c>
      <c r="AG15" s="287">
        <v>0</v>
      </c>
      <c r="AH15" s="287">
        <v>0</v>
      </c>
      <c r="AI15" s="287">
        <v>0</v>
      </c>
      <c r="AJ15" s="287">
        <v>0</v>
      </c>
      <c r="AK15" s="287">
        <v>0</v>
      </c>
      <c r="AL15" s="287">
        <v>0</v>
      </c>
      <c r="AM15" s="287">
        <v>0</v>
      </c>
      <c r="AN15" s="287">
        <v>0</v>
      </c>
      <c r="AO15" s="287">
        <v>0</v>
      </c>
      <c r="AP15" s="287">
        <v>0</v>
      </c>
      <c r="AQ15" s="287">
        <v>0</v>
      </c>
      <c r="AR15" s="287">
        <v>0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8">
        <v>0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89">
        <v>0</v>
      </c>
      <c r="E16" s="289">
        <v>0</v>
      </c>
      <c r="F16" s="289">
        <v>0</v>
      </c>
      <c r="G16" s="289">
        <v>0</v>
      </c>
      <c r="H16" s="289">
        <v>0</v>
      </c>
      <c r="I16" s="289">
        <v>0</v>
      </c>
      <c r="J16" s="289">
        <v>0</v>
      </c>
      <c r="K16" s="289">
        <v>0</v>
      </c>
      <c r="L16" s="289">
        <v>0</v>
      </c>
      <c r="M16" s="289">
        <v>0</v>
      </c>
      <c r="N16" s="289">
        <v>0</v>
      </c>
      <c r="O16" s="289">
        <v>0</v>
      </c>
      <c r="P16" s="289">
        <v>0</v>
      </c>
      <c r="Q16" s="289">
        <v>0</v>
      </c>
      <c r="R16" s="289">
        <v>0</v>
      </c>
      <c r="S16" s="289">
        <v>0</v>
      </c>
      <c r="T16" s="289">
        <v>0</v>
      </c>
      <c r="U16" s="289">
        <v>0</v>
      </c>
      <c r="V16" s="289">
        <v>0</v>
      </c>
      <c r="W16" s="289">
        <v>0</v>
      </c>
      <c r="X16" s="289">
        <v>0</v>
      </c>
      <c r="Y16" s="289">
        <v>0</v>
      </c>
      <c r="Z16" s="289">
        <v>0</v>
      </c>
      <c r="AA16" s="289">
        <v>0</v>
      </c>
      <c r="AB16" s="289">
        <v>0</v>
      </c>
      <c r="AC16" s="289">
        <v>0</v>
      </c>
      <c r="AD16" s="289">
        <v>0</v>
      </c>
      <c r="AE16" s="289">
        <v>0</v>
      </c>
      <c r="AF16" s="289">
        <v>0</v>
      </c>
      <c r="AG16" s="289">
        <v>0</v>
      </c>
      <c r="AH16" s="289">
        <v>0</v>
      </c>
      <c r="AI16" s="289">
        <v>0</v>
      </c>
      <c r="AJ16" s="289">
        <v>0</v>
      </c>
      <c r="AK16" s="289">
        <v>0</v>
      </c>
      <c r="AL16" s="289">
        <v>0</v>
      </c>
      <c r="AM16" s="289">
        <v>0</v>
      </c>
      <c r="AN16" s="289">
        <v>0</v>
      </c>
      <c r="AO16" s="289">
        <v>0</v>
      </c>
      <c r="AP16" s="289">
        <v>0</v>
      </c>
      <c r="AQ16" s="289">
        <v>0</v>
      </c>
      <c r="AR16" s="289">
        <v>0</v>
      </c>
      <c r="AS16" s="289">
        <v>0</v>
      </c>
      <c r="AT16" s="289">
        <v>0</v>
      </c>
      <c r="AU16" s="289">
        <v>0</v>
      </c>
      <c r="AV16" s="289">
        <v>0</v>
      </c>
      <c r="AW16" s="289">
        <v>0</v>
      </c>
      <c r="AX16" s="289">
        <v>0</v>
      </c>
      <c r="AY16" s="289">
        <v>0</v>
      </c>
      <c r="AZ16" s="289">
        <v>0</v>
      </c>
      <c r="BA16" s="290">
        <v>0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89">
        <v>0</v>
      </c>
      <c r="E17" s="289">
        <v>0</v>
      </c>
      <c r="F17" s="289">
        <v>0</v>
      </c>
      <c r="G17" s="289">
        <v>0</v>
      </c>
      <c r="H17" s="289">
        <v>0</v>
      </c>
      <c r="I17" s="289">
        <v>0</v>
      </c>
      <c r="J17" s="289">
        <v>0</v>
      </c>
      <c r="K17" s="289">
        <v>0</v>
      </c>
      <c r="L17" s="289">
        <v>0</v>
      </c>
      <c r="M17" s="289">
        <v>0</v>
      </c>
      <c r="N17" s="289">
        <v>0</v>
      </c>
      <c r="O17" s="289">
        <v>0</v>
      </c>
      <c r="P17" s="289">
        <v>0</v>
      </c>
      <c r="Q17" s="289">
        <v>0</v>
      </c>
      <c r="R17" s="289">
        <v>0</v>
      </c>
      <c r="S17" s="289">
        <v>0</v>
      </c>
      <c r="T17" s="289">
        <v>0</v>
      </c>
      <c r="U17" s="289">
        <v>0</v>
      </c>
      <c r="V17" s="289">
        <v>0</v>
      </c>
      <c r="W17" s="289">
        <v>0</v>
      </c>
      <c r="X17" s="289">
        <v>0</v>
      </c>
      <c r="Y17" s="289">
        <v>0</v>
      </c>
      <c r="Z17" s="289">
        <v>0</v>
      </c>
      <c r="AA17" s="289">
        <v>0</v>
      </c>
      <c r="AB17" s="289">
        <v>0</v>
      </c>
      <c r="AC17" s="289">
        <v>0</v>
      </c>
      <c r="AD17" s="289">
        <v>0</v>
      </c>
      <c r="AE17" s="289">
        <v>0</v>
      </c>
      <c r="AF17" s="289">
        <v>0</v>
      </c>
      <c r="AG17" s="289">
        <v>0</v>
      </c>
      <c r="AH17" s="289">
        <v>0</v>
      </c>
      <c r="AI17" s="289">
        <v>0</v>
      </c>
      <c r="AJ17" s="289">
        <v>0</v>
      </c>
      <c r="AK17" s="289">
        <v>0</v>
      </c>
      <c r="AL17" s="289">
        <v>0</v>
      </c>
      <c r="AM17" s="289">
        <v>0</v>
      </c>
      <c r="AN17" s="289">
        <v>0</v>
      </c>
      <c r="AO17" s="289">
        <v>0</v>
      </c>
      <c r="AP17" s="289">
        <v>0</v>
      </c>
      <c r="AQ17" s="289">
        <v>0</v>
      </c>
      <c r="AR17" s="289">
        <v>0</v>
      </c>
      <c r="AS17" s="289">
        <v>0</v>
      </c>
      <c r="AT17" s="289">
        <v>0</v>
      </c>
      <c r="AU17" s="289">
        <v>0</v>
      </c>
      <c r="AV17" s="289">
        <v>0</v>
      </c>
      <c r="AW17" s="289">
        <v>0</v>
      </c>
      <c r="AX17" s="289">
        <v>0</v>
      </c>
      <c r="AY17" s="289">
        <v>0</v>
      </c>
      <c r="AZ17" s="289">
        <v>0</v>
      </c>
      <c r="BA17" s="290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89">
        <v>0</v>
      </c>
      <c r="E18" s="289">
        <v>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  <c r="AK18" s="289">
        <v>0</v>
      </c>
      <c r="AL18" s="289">
        <v>0</v>
      </c>
      <c r="AM18" s="289">
        <v>0</v>
      </c>
      <c r="AN18" s="289">
        <v>0</v>
      </c>
      <c r="AO18" s="289">
        <v>0</v>
      </c>
      <c r="AP18" s="289">
        <v>0</v>
      </c>
      <c r="AQ18" s="289">
        <v>0</v>
      </c>
      <c r="AR18" s="289">
        <v>0</v>
      </c>
      <c r="AS18" s="289">
        <v>0</v>
      </c>
      <c r="AT18" s="289">
        <v>0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90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89">
        <v>0</v>
      </c>
      <c r="E19" s="289">
        <v>0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  <c r="AK19" s="289">
        <v>0</v>
      </c>
      <c r="AL19" s="289">
        <v>0</v>
      </c>
      <c r="AM19" s="289">
        <v>0</v>
      </c>
      <c r="AN19" s="289">
        <v>0</v>
      </c>
      <c r="AO19" s="289">
        <v>0</v>
      </c>
      <c r="AP19" s="289">
        <v>0</v>
      </c>
      <c r="AQ19" s="289">
        <v>0</v>
      </c>
      <c r="AR19" s="289">
        <v>0</v>
      </c>
      <c r="AS19" s="289">
        <v>0</v>
      </c>
      <c r="AT19" s="289">
        <v>0</v>
      </c>
      <c r="AU19" s="289">
        <v>0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90">
        <v>0</v>
      </c>
    </row>
    <row r="20" spans="1:53" x14ac:dyDescent="0.25">
      <c r="A20" s="256" t="s">
        <v>2662</v>
      </c>
      <c r="B20" s="257" t="s">
        <v>2663</v>
      </c>
      <c r="C20" s="258">
        <v>0</v>
      </c>
      <c r="D20" s="287">
        <v>0</v>
      </c>
      <c r="E20" s="287">
        <v>0</v>
      </c>
      <c r="F20" s="287">
        <v>0</v>
      </c>
      <c r="G20" s="287">
        <v>0</v>
      </c>
      <c r="H20" s="287">
        <v>0</v>
      </c>
      <c r="I20" s="287">
        <v>0</v>
      </c>
      <c r="J20" s="287">
        <v>0</v>
      </c>
      <c r="K20" s="287">
        <v>0</v>
      </c>
      <c r="L20" s="287">
        <v>0</v>
      </c>
      <c r="M20" s="287">
        <v>0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8">
        <v>0</v>
      </c>
    </row>
    <row r="21" spans="1:53" x14ac:dyDescent="0.25">
      <c r="A21" s="253" t="s">
        <v>2664</v>
      </c>
      <c r="B21" s="254" t="s">
        <v>2665</v>
      </c>
      <c r="C21" s="255">
        <v>712088.23221468134</v>
      </c>
      <c r="D21" s="285">
        <v>710260.84522999986</v>
      </c>
      <c r="E21" s="285">
        <v>705133.42506000004</v>
      </c>
      <c r="F21" s="285">
        <v>715421.16677999985</v>
      </c>
      <c r="G21" s="285">
        <v>730839.25584000011</v>
      </c>
      <c r="H21" s="285">
        <v>728632.05504322692</v>
      </c>
      <c r="I21" s="285">
        <v>727295.28668000014</v>
      </c>
      <c r="J21" s="285">
        <v>718563.68348000012</v>
      </c>
      <c r="K21" s="285">
        <v>717620.9447799999</v>
      </c>
      <c r="L21" s="285">
        <v>668474.80238999985</v>
      </c>
      <c r="M21" s="285">
        <v>661658.76879365474</v>
      </c>
      <c r="N21" s="285">
        <v>648996.27715683915</v>
      </c>
      <c r="O21" s="285">
        <v>645309.30752171448</v>
      </c>
      <c r="P21" s="285">
        <v>614371.16664972063</v>
      </c>
      <c r="Q21" s="285">
        <v>612759.96547330974</v>
      </c>
      <c r="R21" s="285">
        <v>641913.16451893095</v>
      </c>
      <c r="S21" s="285">
        <v>647300.09662276239</v>
      </c>
      <c r="T21" s="285">
        <v>650302.70364233223</v>
      </c>
      <c r="U21" s="285">
        <v>650667.31077504088</v>
      </c>
      <c r="V21" s="285">
        <v>651894.34513197211</v>
      </c>
      <c r="W21" s="285">
        <v>648204.28012219537</v>
      </c>
      <c r="X21" s="285">
        <v>646895.70690243959</v>
      </c>
      <c r="Y21" s="285">
        <v>643145.98454149754</v>
      </c>
      <c r="Z21" s="285">
        <v>638395.6513035713</v>
      </c>
      <c r="AA21" s="285">
        <v>632396.38873996609</v>
      </c>
      <c r="AB21" s="285">
        <v>627214.94411349483</v>
      </c>
      <c r="AC21" s="285">
        <v>624050.02586222265</v>
      </c>
      <c r="AD21" s="285">
        <v>619365.47656788444</v>
      </c>
      <c r="AE21" s="285">
        <v>617147.78285624995</v>
      </c>
      <c r="AF21" s="285">
        <v>614485.71161605953</v>
      </c>
      <c r="AG21" s="285">
        <v>610472.47601501935</v>
      </c>
      <c r="AH21" s="285">
        <v>608783.48174731946</v>
      </c>
      <c r="AI21" s="285">
        <v>606236.20731856115</v>
      </c>
      <c r="AJ21" s="285">
        <v>602782.8448292088</v>
      </c>
      <c r="AK21" s="285">
        <v>599342.72632583429</v>
      </c>
      <c r="AL21" s="285">
        <v>593185.37224966672</v>
      </c>
      <c r="AM21" s="285">
        <v>591233.60941137746</v>
      </c>
      <c r="AN21" s="285">
        <v>586201.76037421159</v>
      </c>
      <c r="AO21" s="285">
        <v>582061.30265237053</v>
      </c>
      <c r="AP21" s="285">
        <v>577655.61505247443</v>
      </c>
      <c r="AQ21" s="285">
        <v>573020.72295503027</v>
      </c>
      <c r="AR21" s="285">
        <v>566918.96191775461</v>
      </c>
      <c r="AS21" s="285">
        <v>562444.5089238534</v>
      </c>
      <c r="AT21" s="285">
        <v>556633.88911704498</v>
      </c>
      <c r="AU21" s="285">
        <v>551794.56438368384</v>
      </c>
      <c r="AV21" s="285">
        <v>547764.11823941546</v>
      </c>
      <c r="AW21" s="285">
        <v>544037.40622568561</v>
      </c>
      <c r="AX21" s="285">
        <v>538859.28197193414</v>
      </c>
      <c r="AY21" s="285">
        <v>534872.47239469364</v>
      </c>
      <c r="AZ21" s="285">
        <v>530798.01517638355</v>
      </c>
      <c r="BA21" s="286">
        <v>525580.27738847013</v>
      </c>
    </row>
    <row r="22" spans="1:53" x14ac:dyDescent="0.25">
      <c r="A22" s="256" t="s">
        <v>2666</v>
      </c>
      <c r="B22" s="257" t="s">
        <v>2667</v>
      </c>
      <c r="C22" s="258">
        <v>0</v>
      </c>
      <c r="D22" s="287">
        <v>0</v>
      </c>
      <c r="E22" s="287">
        <v>0</v>
      </c>
      <c r="F22" s="287">
        <v>0</v>
      </c>
      <c r="G22" s="287">
        <v>0</v>
      </c>
      <c r="H22" s="287">
        <v>0</v>
      </c>
      <c r="I22" s="287">
        <v>0</v>
      </c>
      <c r="J22" s="287">
        <v>0</v>
      </c>
      <c r="K22" s="287">
        <v>0</v>
      </c>
      <c r="L22" s="287">
        <v>0</v>
      </c>
      <c r="M22" s="287">
        <v>0</v>
      </c>
      <c r="N22" s="287">
        <v>0</v>
      </c>
      <c r="O22" s="287">
        <v>0</v>
      </c>
      <c r="P22" s="287">
        <v>0</v>
      </c>
      <c r="Q22" s="287">
        <v>0</v>
      </c>
      <c r="R22" s="287">
        <v>0</v>
      </c>
      <c r="S22" s="287">
        <v>0</v>
      </c>
      <c r="T22" s="287">
        <v>0</v>
      </c>
      <c r="U22" s="287">
        <v>0</v>
      </c>
      <c r="V22" s="287">
        <v>0</v>
      </c>
      <c r="W22" s="287">
        <v>0</v>
      </c>
      <c r="X22" s="287">
        <v>0</v>
      </c>
      <c r="Y22" s="287">
        <v>0</v>
      </c>
      <c r="Z22" s="287">
        <v>0</v>
      </c>
      <c r="AA22" s="287">
        <v>0</v>
      </c>
      <c r="AB22" s="287">
        <v>0</v>
      </c>
      <c r="AC22" s="287">
        <v>0</v>
      </c>
      <c r="AD22" s="287">
        <v>0</v>
      </c>
      <c r="AE22" s="287">
        <v>0</v>
      </c>
      <c r="AF22" s="287">
        <v>0</v>
      </c>
      <c r="AG22" s="287">
        <v>0</v>
      </c>
      <c r="AH22" s="287">
        <v>0</v>
      </c>
      <c r="AI22" s="287">
        <v>0</v>
      </c>
      <c r="AJ22" s="287">
        <v>0</v>
      </c>
      <c r="AK22" s="287">
        <v>0</v>
      </c>
      <c r="AL22" s="287">
        <v>0</v>
      </c>
      <c r="AM22" s="287">
        <v>0</v>
      </c>
      <c r="AN22" s="287">
        <v>0</v>
      </c>
      <c r="AO22" s="287">
        <v>0</v>
      </c>
      <c r="AP22" s="287">
        <v>0</v>
      </c>
      <c r="AQ22" s="287">
        <v>0</v>
      </c>
      <c r="AR22" s="287">
        <v>0</v>
      </c>
      <c r="AS22" s="287">
        <v>0</v>
      </c>
      <c r="AT22" s="287">
        <v>0</v>
      </c>
      <c r="AU22" s="287">
        <v>0</v>
      </c>
      <c r="AV22" s="287">
        <v>0</v>
      </c>
      <c r="AW22" s="287">
        <v>0</v>
      </c>
      <c r="AX22" s="287">
        <v>0</v>
      </c>
      <c r="AY22" s="287">
        <v>0</v>
      </c>
      <c r="AZ22" s="287">
        <v>0</v>
      </c>
      <c r="BA22" s="288">
        <v>0</v>
      </c>
    </row>
    <row r="23" spans="1:53" x14ac:dyDescent="0.25">
      <c r="A23" s="259" t="s">
        <v>2668</v>
      </c>
      <c r="B23" s="260" t="s">
        <v>2669</v>
      </c>
      <c r="C23" s="261">
        <v>0</v>
      </c>
      <c r="D23" s="289">
        <v>0</v>
      </c>
      <c r="E23" s="289">
        <v>0</v>
      </c>
      <c r="F23" s="289">
        <v>0</v>
      </c>
      <c r="G23" s="289">
        <v>0</v>
      </c>
      <c r="H23" s="289">
        <v>0</v>
      </c>
      <c r="I23" s="289">
        <v>0</v>
      </c>
      <c r="J23" s="289">
        <v>0</v>
      </c>
      <c r="K23" s="289">
        <v>0</v>
      </c>
      <c r="L23" s="289">
        <v>0</v>
      </c>
      <c r="M23" s="289">
        <v>0</v>
      </c>
      <c r="N23" s="289">
        <v>0</v>
      </c>
      <c r="O23" s="289">
        <v>0</v>
      </c>
      <c r="P23" s="289">
        <v>0</v>
      </c>
      <c r="Q23" s="289">
        <v>0</v>
      </c>
      <c r="R23" s="289">
        <v>0</v>
      </c>
      <c r="S23" s="289">
        <v>0</v>
      </c>
      <c r="T23" s="289">
        <v>0</v>
      </c>
      <c r="U23" s="289">
        <v>0</v>
      </c>
      <c r="V23" s="289">
        <v>0</v>
      </c>
      <c r="W23" s="289">
        <v>0</v>
      </c>
      <c r="X23" s="289">
        <v>0</v>
      </c>
      <c r="Y23" s="289">
        <v>0</v>
      </c>
      <c r="Z23" s="289">
        <v>0</v>
      </c>
      <c r="AA23" s="289">
        <v>0</v>
      </c>
      <c r="AB23" s="289">
        <v>0</v>
      </c>
      <c r="AC23" s="289">
        <v>0</v>
      </c>
      <c r="AD23" s="289">
        <v>0</v>
      </c>
      <c r="AE23" s="289">
        <v>0</v>
      </c>
      <c r="AF23" s="289">
        <v>0</v>
      </c>
      <c r="AG23" s="289">
        <v>0</v>
      </c>
      <c r="AH23" s="289">
        <v>0</v>
      </c>
      <c r="AI23" s="289">
        <v>0</v>
      </c>
      <c r="AJ23" s="289">
        <v>0</v>
      </c>
      <c r="AK23" s="289">
        <v>0</v>
      </c>
      <c r="AL23" s="289">
        <v>0</v>
      </c>
      <c r="AM23" s="289">
        <v>0</v>
      </c>
      <c r="AN23" s="289">
        <v>0</v>
      </c>
      <c r="AO23" s="289">
        <v>0</v>
      </c>
      <c r="AP23" s="289">
        <v>0</v>
      </c>
      <c r="AQ23" s="289">
        <v>0</v>
      </c>
      <c r="AR23" s="289">
        <v>0</v>
      </c>
      <c r="AS23" s="289">
        <v>0</v>
      </c>
      <c r="AT23" s="289">
        <v>0</v>
      </c>
      <c r="AU23" s="289">
        <v>0</v>
      </c>
      <c r="AV23" s="289">
        <v>0</v>
      </c>
      <c r="AW23" s="289">
        <v>0</v>
      </c>
      <c r="AX23" s="289">
        <v>0</v>
      </c>
      <c r="AY23" s="289">
        <v>0</v>
      </c>
      <c r="AZ23" s="289">
        <v>0</v>
      </c>
      <c r="BA23" s="290">
        <v>0</v>
      </c>
    </row>
    <row r="24" spans="1:53" x14ac:dyDescent="0.25">
      <c r="A24" s="262" t="s">
        <v>2670</v>
      </c>
      <c r="B24" s="263" t="s">
        <v>2671</v>
      </c>
      <c r="C24" s="264">
        <v>0</v>
      </c>
      <c r="D24" s="291">
        <v>0</v>
      </c>
      <c r="E24" s="291">
        <v>0</v>
      </c>
      <c r="F24" s="291">
        <v>0</v>
      </c>
      <c r="G24" s="291">
        <v>0</v>
      </c>
      <c r="H24" s="291">
        <v>0</v>
      </c>
      <c r="I24" s="291">
        <v>0</v>
      </c>
      <c r="J24" s="291">
        <v>0</v>
      </c>
      <c r="K24" s="291">
        <v>0</v>
      </c>
      <c r="L24" s="291">
        <v>0</v>
      </c>
      <c r="M24" s="291">
        <v>0</v>
      </c>
      <c r="N24" s="291">
        <v>0</v>
      </c>
      <c r="O24" s="291">
        <v>0</v>
      </c>
      <c r="P24" s="291">
        <v>0</v>
      </c>
      <c r="Q24" s="291">
        <v>0</v>
      </c>
      <c r="R24" s="291">
        <v>0</v>
      </c>
      <c r="S24" s="291">
        <v>0</v>
      </c>
      <c r="T24" s="291">
        <v>0</v>
      </c>
      <c r="U24" s="291">
        <v>0</v>
      </c>
      <c r="V24" s="291">
        <v>0</v>
      </c>
      <c r="W24" s="291">
        <v>0</v>
      </c>
      <c r="X24" s="291">
        <v>0</v>
      </c>
      <c r="Y24" s="291">
        <v>0</v>
      </c>
      <c r="Z24" s="291">
        <v>0</v>
      </c>
      <c r="AA24" s="291">
        <v>0</v>
      </c>
      <c r="AB24" s="291">
        <v>0</v>
      </c>
      <c r="AC24" s="291">
        <v>0</v>
      </c>
      <c r="AD24" s="291">
        <v>0</v>
      </c>
      <c r="AE24" s="291">
        <v>0</v>
      </c>
      <c r="AF24" s="291">
        <v>0</v>
      </c>
      <c r="AG24" s="291">
        <v>0</v>
      </c>
      <c r="AH24" s="291">
        <v>0</v>
      </c>
      <c r="AI24" s="291">
        <v>0</v>
      </c>
      <c r="AJ24" s="291">
        <v>0</v>
      </c>
      <c r="AK24" s="291">
        <v>0</v>
      </c>
      <c r="AL24" s="291">
        <v>0</v>
      </c>
      <c r="AM24" s="291">
        <v>0</v>
      </c>
      <c r="AN24" s="291">
        <v>0</v>
      </c>
      <c r="AO24" s="291">
        <v>0</v>
      </c>
      <c r="AP24" s="291">
        <v>0</v>
      </c>
      <c r="AQ24" s="291">
        <v>0</v>
      </c>
      <c r="AR24" s="291">
        <v>0</v>
      </c>
      <c r="AS24" s="291">
        <v>0</v>
      </c>
      <c r="AT24" s="291">
        <v>0</v>
      </c>
      <c r="AU24" s="291">
        <v>0</v>
      </c>
      <c r="AV24" s="291">
        <v>0</v>
      </c>
      <c r="AW24" s="291">
        <v>0</v>
      </c>
      <c r="AX24" s="291">
        <v>0</v>
      </c>
      <c r="AY24" s="291">
        <v>0</v>
      </c>
      <c r="AZ24" s="291">
        <v>0</v>
      </c>
      <c r="BA24" s="292">
        <v>0</v>
      </c>
    </row>
    <row r="25" spans="1:53" x14ac:dyDescent="0.25">
      <c r="A25" s="262" t="s">
        <v>2672</v>
      </c>
      <c r="B25" s="263" t="s">
        <v>2673</v>
      </c>
      <c r="C25" s="264">
        <v>0</v>
      </c>
      <c r="D25" s="291">
        <v>0</v>
      </c>
      <c r="E25" s="291">
        <v>0</v>
      </c>
      <c r="F25" s="291">
        <v>0</v>
      </c>
      <c r="G25" s="291">
        <v>0</v>
      </c>
      <c r="H25" s="291">
        <v>0</v>
      </c>
      <c r="I25" s="291">
        <v>0</v>
      </c>
      <c r="J25" s="291">
        <v>0</v>
      </c>
      <c r="K25" s="291">
        <v>0</v>
      </c>
      <c r="L25" s="291">
        <v>0</v>
      </c>
      <c r="M25" s="291">
        <v>0</v>
      </c>
      <c r="N25" s="291">
        <v>0</v>
      </c>
      <c r="O25" s="291">
        <v>0</v>
      </c>
      <c r="P25" s="291">
        <v>0</v>
      </c>
      <c r="Q25" s="291">
        <v>0</v>
      </c>
      <c r="R25" s="291">
        <v>0</v>
      </c>
      <c r="S25" s="291">
        <v>0</v>
      </c>
      <c r="T25" s="291">
        <v>0</v>
      </c>
      <c r="U25" s="291">
        <v>0</v>
      </c>
      <c r="V25" s="291">
        <v>0</v>
      </c>
      <c r="W25" s="291">
        <v>0</v>
      </c>
      <c r="X25" s="291">
        <v>0</v>
      </c>
      <c r="Y25" s="291">
        <v>0</v>
      </c>
      <c r="Z25" s="291">
        <v>0</v>
      </c>
      <c r="AA25" s="291">
        <v>0</v>
      </c>
      <c r="AB25" s="291">
        <v>0</v>
      </c>
      <c r="AC25" s="291">
        <v>0</v>
      </c>
      <c r="AD25" s="291">
        <v>0</v>
      </c>
      <c r="AE25" s="291">
        <v>0</v>
      </c>
      <c r="AF25" s="291">
        <v>0</v>
      </c>
      <c r="AG25" s="291">
        <v>0</v>
      </c>
      <c r="AH25" s="291">
        <v>0</v>
      </c>
      <c r="AI25" s="291">
        <v>0</v>
      </c>
      <c r="AJ25" s="291">
        <v>0</v>
      </c>
      <c r="AK25" s="291">
        <v>0</v>
      </c>
      <c r="AL25" s="291">
        <v>0</v>
      </c>
      <c r="AM25" s="291">
        <v>0</v>
      </c>
      <c r="AN25" s="291">
        <v>0</v>
      </c>
      <c r="AO25" s="291">
        <v>0</v>
      </c>
      <c r="AP25" s="291">
        <v>0</v>
      </c>
      <c r="AQ25" s="291">
        <v>0</v>
      </c>
      <c r="AR25" s="291">
        <v>0</v>
      </c>
      <c r="AS25" s="291">
        <v>0</v>
      </c>
      <c r="AT25" s="291">
        <v>0</v>
      </c>
      <c r="AU25" s="291">
        <v>0</v>
      </c>
      <c r="AV25" s="291">
        <v>0</v>
      </c>
      <c r="AW25" s="291">
        <v>0</v>
      </c>
      <c r="AX25" s="291">
        <v>0</v>
      </c>
      <c r="AY25" s="291">
        <v>0</v>
      </c>
      <c r="AZ25" s="291">
        <v>0</v>
      </c>
      <c r="BA25" s="292">
        <v>0</v>
      </c>
    </row>
    <row r="26" spans="1:53" x14ac:dyDescent="0.25">
      <c r="A26" s="259" t="s">
        <v>2674</v>
      </c>
      <c r="B26" s="260" t="s">
        <v>2675</v>
      </c>
      <c r="C26" s="261">
        <v>0</v>
      </c>
      <c r="D26" s="289">
        <v>0</v>
      </c>
      <c r="E26" s="289">
        <v>0</v>
      </c>
      <c r="F26" s="289">
        <v>0</v>
      </c>
      <c r="G26" s="289">
        <v>0</v>
      </c>
      <c r="H26" s="289">
        <v>0</v>
      </c>
      <c r="I26" s="289">
        <v>0</v>
      </c>
      <c r="J26" s="289">
        <v>0</v>
      </c>
      <c r="K26" s="289">
        <v>0</v>
      </c>
      <c r="L26" s="289">
        <v>0</v>
      </c>
      <c r="M26" s="289">
        <v>0</v>
      </c>
      <c r="N26" s="289">
        <v>0</v>
      </c>
      <c r="O26" s="289">
        <v>0</v>
      </c>
      <c r="P26" s="289">
        <v>0</v>
      </c>
      <c r="Q26" s="289">
        <v>0</v>
      </c>
      <c r="R26" s="289">
        <v>0</v>
      </c>
      <c r="S26" s="289">
        <v>0</v>
      </c>
      <c r="T26" s="289">
        <v>0</v>
      </c>
      <c r="U26" s="289">
        <v>0</v>
      </c>
      <c r="V26" s="289">
        <v>0</v>
      </c>
      <c r="W26" s="289">
        <v>0</v>
      </c>
      <c r="X26" s="289">
        <v>0</v>
      </c>
      <c r="Y26" s="289">
        <v>0</v>
      </c>
      <c r="Z26" s="289">
        <v>0</v>
      </c>
      <c r="AA26" s="289">
        <v>0</v>
      </c>
      <c r="AB26" s="289">
        <v>0</v>
      </c>
      <c r="AC26" s="289">
        <v>0</v>
      </c>
      <c r="AD26" s="289">
        <v>0</v>
      </c>
      <c r="AE26" s="289">
        <v>0</v>
      </c>
      <c r="AF26" s="289">
        <v>0</v>
      </c>
      <c r="AG26" s="289">
        <v>0</v>
      </c>
      <c r="AH26" s="289">
        <v>0</v>
      </c>
      <c r="AI26" s="289">
        <v>0</v>
      </c>
      <c r="AJ26" s="289">
        <v>0</v>
      </c>
      <c r="AK26" s="289">
        <v>0</v>
      </c>
      <c r="AL26" s="289">
        <v>0</v>
      </c>
      <c r="AM26" s="289">
        <v>0</v>
      </c>
      <c r="AN26" s="289">
        <v>0</v>
      </c>
      <c r="AO26" s="289">
        <v>0</v>
      </c>
      <c r="AP26" s="289">
        <v>0</v>
      </c>
      <c r="AQ26" s="289">
        <v>0</v>
      </c>
      <c r="AR26" s="289">
        <v>0</v>
      </c>
      <c r="AS26" s="289">
        <v>0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90">
        <v>0</v>
      </c>
    </row>
    <row r="27" spans="1:53" x14ac:dyDescent="0.25">
      <c r="A27" s="262" t="s">
        <v>2676</v>
      </c>
      <c r="B27" s="263" t="s">
        <v>2677</v>
      </c>
      <c r="C27" s="264">
        <v>0</v>
      </c>
      <c r="D27" s="291">
        <v>0</v>
      </c>
      <c r="E27" s="291">
        <v>0</v>
      </c>
      <c r="F27" s="291">
        <v>0</v>
      </c>
      <c r="G27" s="291">
        <v>0</v>
      </c>
      <c r="H27" s="291">
        <v>0</v>
      </c>
      <c r="I27" s="291">
        <v>0</v>
      </c>
      <c r="J27" s="291">
        <v>0</v>
      </c>
      <c r="K27" s="291">
        <v>0</v>
      </c>
      <c r="L27" s="291">
        <v>0</v>
      </c>
      <c r="M27" s="291">
        <v>0</v>
      </c>
      <c r="N27" s="291">
        <v>0</v>
      </c>
      <c r="O27" s="291">
        <v>0</v>
      </c>
      <c r="P27" s="291">
        <v>0</v>
      </c>
      <c r="Q27" s="291">
        <v>0</v>
      </c>
      <c r="R27" s="291">
        <v>0</v>
      </c>
      <c r="S27" s="291">
        <v>0</v>
      </c>
      <c r="T27" s="291">
        <v>0</v>
      </c>
      <c r="U27" s="291">
        <v>0</v>
      </c>
      <c r="V27" s="291">
        <v>0</v>
      </c>
      <c r="W27" s="291">
        <v>0</v>
      </c>
      <c r="X27" s="291">
        <v>0</v>
      </c>
      <c r="Y27" s="291">
        <v>0</v>
      </c>
      <c r="Z27" s="291">
        <v>0</v>
      </c>
      <c r="AA27" s="291">
        <v>0</v>
      </c>
      <c r="AB27" s="291">
        <v>0</v>
      </c>
      <c r="AC27" s="291">
        <v>0</v>
      </c>
      <c r="AD27" s="291">
        <v>0</v>
      </c>
      <c r="AE27" s="291">
        <v>0</v>
      </c>
      <c r="AF27" s="291">
        <v>0</v>
      </c>
      <c r="AG27" s="291">
        <v>0</v>
      </c>
      <c r="AH27" s="291">
        <v>0</v>
      </c>
      <c r="AI27" s="291">
        <v>0</v>
      </c>
      <c r="AJ27" s="291">
        <v>0</v>
      </c>
      <c r="AK27" s="291">
        <v>0</v>
      </c>
      <c r="AL27" s="291">
        <v>0</v>
      </c>
      <c r="AM27" s="291">
        <v>0</v>
      </c>
      <c r="AN27" s="291">
        <v>0</v>
      </c>
      <c r="AO27" s="291">
        <v>0</v>
      </c>
      <c r="AP27" s="291">
        <v>0</v>
      </c>
      <c r="AQ27" s="291">
        <v>0</v>
      </c>
      <c r="AR27" s="291">
        <v>0</v>
      </c>
      <c r="AS27" s="291">
        <v>0</v>
      </c>
      <c r="AT27" s="291">
        <v>0</v>
      </c>
      <c r="AU27" s="291">
        <v>0</v>
      </c>
      <c r="AV27" s="291">
        <v>0</v>
      </c>
      <c r="AW27" s="291">
        <v>0</v>
      </c>
      <c r="AX27" s="291">
        <v>0</v>
      </c>
      <c r="AY27" s="291">
        <v>0</v>
      </c>
      <c r="AZ27" s="291">
        <v>0</v>
      </c>
      <c r="BA27" s="292">
        <v>0</v>
      </c>
    </row>
    <row r="28" spans="1:53" x14ac:dyDescent="0.25">
      <c r="A28" s="262" t="s">
        <v>2678</v>
      </c>
      <c r="B28" s="263" t="s">
        <v>2679</v>
      </c>
      <c r="C28" s="264">
        <v>0</v>
      </c>
      <c r="D28" s="291">
        <v>0</v>
      </c>
      <c r="E28" s="291">
        <v>0</v>
      </c>
      <c r="F28" s="291">
        <v>0</v>
      </c>
      <c r="G28" s="291">
        <v>0</v>
      </c>
      <c r="H28" s="291">
        <v>0</v>
      </c>
      <c r="I28" s="291">
        <v>0</v>
      </c>
      <c r="J28" s="291">
        <v>0</v>
      </c>
      <c r="K28" s="291">
        <v>0</v>
      </c>
      <c r="L28" s="291">
        <v>0</v>
      </c>
      <c r="M28" s="291">
        <v>0</v>
      </c>
      <c r="N28" s="291">
        <v>0</v>
      </c>
      <c r="O28" s="291">
        <v>0</v>
      </c>
      <c r="P28" s="291">
        <v>0</v>
      </c>
      <c r="Q28" s="291">
        <v>0</v>
      </c>
      <c r="R28" s="291">
        <v>0</v>
      </c>
      <c r="S28" s="291">
        <v>0</v>
      </c>
      <c r="T28" s="291">
        <v>0</v>
      </c>
      <c r="U28" s="291">
        <v>0</v>
      </c>
      <c r="V28" s="291">
        <v>0</v>
      </c>
      <c r="W28" s="291">
        <v>0</v>
      </c>
      <c r="X28" s="291">
        <v>0</v>
      </c>
      <c r="Y28" s="291">
        <v>0</v>
      </c>
      <c r="Z28" s="291">
        <v>0</v>
      </c>
      <c r="AA28" s="291">
        <v>0</v>
      </c>
      <c r="AB28" s="291">
        <v>0</v>
      </c>
      <c r="AC28" s="291">
        <v>0</v>
      </c>
      <c r="AD28" s="291">
        <v>0</v>
      </c>
      <c r="AE28" s="291">
        <v>0</v>
      </c>
      <c r="AF28" s="291">
        <v>0</v>
      </c>
      <c r="AG28" s="291">
        <v>0</v>
      </c>
      <c r="AH28" s="291">
        <v>0</v>
      </c>
      <c r="AI28" s="291">
        <v>0</v>
      </c>
      <c r="AJ28" s="291">
        <v>0</v>
      </c>
      <c r="AK28" s="291">
        <v>0</v>
      </c>
      <c r="AL28" s="291">
        <v>0</v>
      </c>
      <c r="AM28" s="291">
        <v>0</v>
      </c>
      <c r="AN28" s="291">
        <v>0</v>
      </c>
      <c r="AO28" s="291">
        <v>0</v>
      </c>
      <c r="AP28" s="291">
        <v>0</v>
      </c>
      <c r="AQ28" s="291">
        <v>0</v>
      </c>
      <c r="AR28" s="291">
        <v>0</v>
      </c>
      <c r="AS28" s="291">
        <v>0</v>
      </c>
      <c r="AT28" s="291">
        <v>0</v>
      </c>
      <c r="AU28" s="291">
        <v>0</v>
      </c>
      <c r="AV28" s="291">
        <v>0</v>
      </c>
      <c r="AW28" s="291">
        <v>0</v>
      </c>
      <c r="AX28" s="291">
        <v>0</v>
      </c>
      <c r="AY28" s="291">
        <v>0</v>
      </c>
      <c r="AZ28" s="291">
        <v>0</v>
      </c>
      <c r="BA28" s="292">
        <v>0</v>
      </c>
    </row>
    <row r="29" spans="1:53" x14ac:dyDescent="0.25">
      <c r="A29" s="262" t="s">
        <v>2680</v>
      </c>
      <c r="B29" s="263" t="s">
        <v>2681</v>
      </c>
      <c r="C29" s="264">
        <v>0</v>
      </c>
      <c r="D29" s="291">
        <v>0</v>
      </c>
      <c r="E29" s="291">
        <v>0</v>
      </c>
      <c r="F29" s="291">
        <v>0</v>
      </c>
      <c r="G29" s="291">
        <v>0</v>
      </c>
      <c r="H29" s="291">
        <v>0</v>
      </c>
      <c r="I29" s="291">
        <v>0</v>
      </c>
      <c r="J29" s="291">
        <v>0</v>
      </c>
      <c r="K29" s="291">
        <v>0</v>
      </c>
      <c r="L29" s="291">
        <v>0</v>
      </c>
      <c r="M29" s="291">
        <v>0</v>
      </c>
      <c r="N29" s="291">
        <v>0</v>
      </c>
      <c r="O29" s="291">
        <v>0</v>
      </c>
      <c r="P29" s="291">
        <v>0</v>
      </c>
      <c r="Q29" s="291">
        <v>0</v>
      </c>
      <c r="R29" s="291">
        <v>0</v>
      </c>
      <c r="S29" s="291">
        <v>0</v>
      </c>
      <c r="T29" s="291">
        <v>0</v>
      </c>
      <c r="U29" s="291">
        <v>0</v>
      </c>
      <c r="V29" s="291">
        <v>0</v>
      </c>
      <c r="W29" s="291">
        <v>0</v>
      </c>
      <c r="X29" s="291">
        <v>0</v>
      </c>
      <c r="Y29" s="291">
        <v>0</v>
      </c>
      <c r="Z29" s="291">
        <v>0</v>
      </c>
      <c r="AA29" s="291">
        <v>0</v>
      </c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0</v>
      </c>
      <c r="AL29" s="291">
        <v>0</v>
      </c>
      <c r="AM29" s="291">
        <v>0</v>
      </c>
      <c r="AN29" s="291">
        <v>0</v>
      </c>
      <c r="AO29" s="291">
        <v>0</v>
      </c>
      <c r="AP29" s="291">
        <v>0</v>
      </c>
      <c r="AQ29" s="291">
        <v>0</v>
      </c>
      <c r="AR29" s="291">
        <v>0</v>
      </c>
      <c r="AS29" s="291">
        <v>0</v>
      </c>
      <c r="AT29" s="291">
        <v>0</v>
      </c>
      <c r="AU29" s="291">
        <v>0</v>
      </c>
      <c r="AV29" s="291">
        <v>0</v>
      </c>
      <c r="AW29" s="291">
        <v>0</v>
      </c>
      <c r="AX29" s="291">
        <v>0</v>
      </c>
      <c r="AY29" s="291">
        <v>0</v>
      </c>
      <c r="AZ29" s="291">
        <v>0</v>
      </c>
      <c r="BA29" s="292">
        <v>0</v>
      </c>
    </row>
    <row r="30" spans="1:53" x14ac:dyDescent="0.25">
      <c r="A30" s="256" t="s">
        <v>2682</v>
      </c>
      <c r="B30" s="257" t="s">
        <v>2683</v>
      </c>
      <c r="C30" s="258">
        <v>712088.23221468134</v>
      </c>
      <c r="D30" s="287">
        <v>710260.84522999986</v>
      </c>
      <c r="E30" s="287">
        <v>705133.42506000004</v>
      </c>
      <c r="F30" s="287">
        <v>715421.16677999985</v>
      </c>
      <c r="G30" s="287">
        <v>730839.25584000011</v>
      </c>
      <c r="H30" s="287">
        <v>728632.05504322692</v>
      </c>
      <c r="I30" s="287">
        <v>727295.28668000014</v>
      </c>
      <c r="J30" s="287">
        <v>718563.68348000012</v>
      </c>
      <c r="K30" s="287">
        <v>717620.9447799999</v>
      </c>
      <c r="L30" s="287">
        <v>668474.80238999985</v>
      </c>
      <c r="M30" s="287">
        <v>661658.76879365474</v>
      </c>
      <c r="N30" s="287">
        <v>648996.27715683915</v>
      </c>
      <c r="O30" s="287">
        <v>645309.30752171448</v>
      </c>
      <c r="P30" s="287">
        <v>614371.16664972063</v>
      </c>
      <c r="Q30" s="287">
        <v>612759.96547330974</v>
      </c>
      <c r="R30" s="287">
        <v>641913.16451893095</v>
      </c>
      <c r="S30" s="287">
        <v>647300.09662276239</v>
      </c>
      <c r="T30" s="287">
        <v>650302.70364233223</v>
      </c>
      <c r="U30" s="287">
        <v>650667.31077504088</v>
      </c>
      <c r="V30" s="287">
        <v>651894.34513197211</v>
      </c>
      <c r="W30" s="287">
        <v>648204.28012219537</v>
      </c>
      <c r="X30" s="287">
        <v>646895.70690243959</v>
      </c>
      <c r="Y30" s="287">
        <v>643145.98454149754</v>
      </c>
      <c r="Z30" s="287">
        <v>638395.6513035713</v>
      </c>
      <c r="AA30" s="287">
        <v>632396.38873996609</v>
      </c>
      <c r="AB30" s="287">
        <v>627214.94411349483</v>
      </c>
      <c r="AC30" s="287">
        <v>624050.02586222265</v>
      </c>
      <c r="AD30" s="287">
        <v>619365.47656788444</v>
      </c>
      <c r="AE30" s="287">
        <v>617147.78285624995</v>
      </c>
      <c r="AF30" s="287">
        <v>614485.71161605953</v>
      </c>
      <c r="AG30" s="287">
        <v>610472.47601501935</v>
      </c>
      <c r="AH30" s="287">
        <v>608783.48174731946</v>
      </c>
      <c r="AI30" s="287">
        <v>606236.20731856115</v>
      </c>
      <c r="AJ30" s="287">
        <v>602782.8448292088</v>
      </c>
      <c r="AK30" s="287">
        <v>599342.72632583429</v>
      </c>
      <c r="AL30" s="287">
        <v>593185.37224966672</v>
      </c>
      <c r="AM30" s="287">
        <v>591233.60941137746</v>
      </c>
      <c r="AN30" s="287">
        <v>586201.76037421159</v>
      </c>
      <c r="AO30" s="287">
        <v>582061.30265237053</v>
      </c>
      <c r="AP30" s="287">
        <v>577655.61505247443</v>
      </c>
      <c r="AQ30" s="287">
        <v>573020.72295503027</v>
      </c>
      <c r="AR30" s="287">
        <v>566918.96191775461</v>
      </c>
      <c r="AS30" s="287">
        <v>562444.5089238534</v>
      </c>
      <c r="AT30" s="287">
        <v>556633.88911704498</v>
      </c>
      <c r="AU30" s="287">
        <v>551794.56438368384</v>
      </c>
      <c r="AV30" s="287">
        <v>547764.11823941546</v>
      </c>
      <c r="AW30" s="287">
        <v>544037.40622568561</v>
      </c>
      <c r="AX30" s="287">
        <v>538859.28197193414</v>
      </c>
      <c r="AY30" s="287">
        <v>534872.47239469364</v>
      </c>
      <c r="AZ30" s="287">
        <v>530798.01517638355</v>
      </c>
      <c r="BA30" s="288">
        <v>525580.27738847013</v>
      </c>
    </row>
    <row r="31" spans="1:53" x14ac:dyDescent="0.25">
      <c r="A31" s="259" t="s">
        <v>2684</v>
      </c>
      <c r="B31" s="260" t="s">
        <v>2685</v>
      </c>
      <c r="C31" s="261">
        <v>23572.963176533518</v>
      </c>
      <c r="D31" s="289">
        <v>23488.218409999998</v>
      </c>
      <c r="E31" s="289">
        <v>24040.025099999999</v>
      </c>
      <c r="F31" s="289">
        <v>24656.643239999998</v>
      </c>
      <c r="G31" s="289">
        <v>25680.214779999998</v>
      </c>
      <c r="H31" s="289">
        <v>25923.579470886849</v>
      </c>
      <c r="I31" s="289">
        <v>26706.035459999996</v>
      </c>
      <c r="J31" s="289">
        <v>26740.959299999995</v>
      </c>
      <c r="K31" s="289">
        <v>26486.361419999994</v>
      </c>
      <c r="L31" s="289">
        <v>24364.04207</v>
      </c>
      <c r="M31" s="289">
        <v>24380.413179153285</v>
      </c>
      <c r="N31" s="289">
        <v>24196.224043093833</v>
      </c>
      <c r="O31" s="289">
        <v>23340.398613814759</v>
      </c>
      <c r="P31" s="289">
        <v>21945.477505294853</v>
      </c>
      <c r="Q31" s="289">
        <v>21845.180365808388</v>
      </c>
      <c r="R31" s="289">
        <v>23636.078170763965</v>
      </c>
      <c r="S31" s="289">
        <v>24154.528646813349</v>
      </c>
      <c r="T31" s="289">
        <v>24464.464871828732</v>
      </c>
      <c r="U31" s="289">
        <v>24613.634449347937</v>
      </c>
      <c r="V31" s="289">
        <v>24696.253280936275</v>
      </c>
      <c r="W31" s="289">
        <v>24727.446658378096</v>
      </c>
      <c r="X31" s="289">
        <v>24740.213683134447</v>
      </c>
      <c r="Y31" s="289">
        <v>24693.727164505461</v>
      </c>
      <c r="Z31" s="289">
        <v>24542.900123856132</v>
      </c>
      <c r="AA31" s="289">
        <v>24390.536158897299</v>
      </c>
      <c r="AB31" s="289">
        <v>24256.929581166973</v>
      </c>
      <c r="AC31" s="289">
        <v>24222.237564560251</v>
      </c>
      <c r="AD31" s="289">
        <v>24000.034902879375</v>
      </c>
      <c r="AE31" s="289">
        <v>23969.659202179941</v>
      </c>
      <c r="AF31" s="289">
        <v>23933.007187751831</v>
      </c>
      <c r="AG31" s="289">
        <v>23711.456413063072</v>
      </c>
      <c r="AH31" s="289">
        <v>23684.381804615819</v>
      </c>
      <c r="AI31" s="289">
        <v>23557.213084042574</v>
      </c>
      <c r="AJ31" s="289">
        <v>23400.633000222249</v>
      </c>
      <c r="AK31" s="289">
        <v>23280.727618284884</v>
      </c>
      <c r="AL31" s="289">
        <v>23081.103154842789</v>
      </c>
      <c r="AM31" s="289">
        <v>23033.837495632441</v>
      </c>
      <c r="AN31" s="289">
        <v>22862.786626807629</v>
      </c>
      <c r="AO31" s="289">
        <v>22685.13713257277</v>
      </c>
      <c r="AP31" s="289">
        <v>22496.925074862174</v>
      </c>
      <c r="AQ31" s="289">
        <v>22301.490738728018</v>
      </c>
      <c r="AR31" s="289">
        <v>22101.57377883653</v>
      </c>
      <c r="AS31" s="289">
        <v>21904.862760224503</v>
      </c>
      <c r="AT31" s="289">
        <v>21609.186954303586</v>
      </c>
      <c r="AU31" s="289">
        <v>21366.775722434752</v>
      </c>
      <c r="AV31" s="289">
        <v>21192.304509015779</v>
      </c>
      <c r="AW31" s="289">
        <v>21045.520942488536</v>
      </c>
      <c r="AX31" s="289">
        <v>20745.943739084963</v>
      </c>
      <c r="AY31" s="289">
        <v>20578.576518236507</v>
      </c>
      <c r="AZ31" s="289">
        <v>20402.773231860352</v>
      </c>
      <c r="BA31" s="290">
        <v>20116.915494897006</v>
      </c>
    </row>
    <row r="32" spans="1:53" x14ac:dyDescent="0.25">
      <c r="A32" s="262" t="s">
        <v>2686</v>
      </c>
      <c r="B32" s="263" t="s">
        <v>2687</v>
      </c>
      <c r="C32" s="264">
        <v>23511.483800119124</v>
      </c>
      <c r="D32" s="291">
        <v>23364.118409999999</v>
      </c>
      <c r="E32" s="291">
        <v>23958.425100000004</v>
      </c>
      <c r="F32" s="291">
        <v>24621.143240000001</v>
      </c>
      <c r="G32" s="291">
        <v>25640.414779999996</v>
      </c>
      <c r="H32" s="291">
        <v>25896.542116534063</v>
      </c>
      <c r="I32" s="291">
        <v>26684.73546</v>
      </c>
      <c r="J32" s="291">
        <v>26719.459299999995</v>
      </c>
      <c r="K32" s="291">
        <v>26449.46142</v>
      </c>
      <c r="L32" s="291">
        <v>24330.592200000003</v>
      </c>
      <c r="M32" s="291">
        <v>24337.528405826786</v>
      </c>
      <c r="N32" s="291">
        <v>24148.610121014113</v>
      </c>
      <c r="O32" s="291">
        <v>23314.018101765003</v>
      </c>
      <c r="P32" s="291">
        <v>21904.945356637167</v>
      </c>
      <c r="Q32" s="291">
        <v>21806.141014970919</v>
      </c>
      <c r="R32" s="291">
        <v>23594.089062136853</v>
      </c>
      <c r="S32" s="291">
        <v>24112.685288729404</v>
      </c>
      <c r="T32" s="291">
        <v>24421.659260485339</v>
      </c>
      <c r="U32" s="291">
        <v>24570.801386401894</v>
      </c>
      <c r="V32" s="291">
        <v>24653.352094056161</v>
      </c>
      <c r="W32" s="291">
        <v>24684.729439017709</v>
      </c>
      <c r="X32" s="291">
        <v>24695.886767147535</v>
      </c>
      <c r="Y32" s="291">
        <v>24649.982602111868</v>
      </c>
      <c r="Z32" s="291">
        <v>24499.599683295375</v>
      </c>
      <c r="AA32" s="291">
        <v>24346.658990421351</v>
      </c>
      <c r="AB32" s="291">
        <v>24212.027210007185</v>
      </c>
      <c r="AC32" s="291">
        <v>24175.983643274642</v>
      </c>
      <c r="AD32" s="291">
        <v>23953.501095072195</v>
      </c>
      <c r="AE32" s="291">
        <v>23923.352141867821</v>
      </c>
      <c r="AF32" s="291">
        <v>23887.085341114616</v>
      </c>
      <c r="AG32" s="291">
        <v>23665.880369670907</v>
      </c>
      <c r="AH32" s="291">
        <v>23639.234638691985</v>
      </c>
      <c r="AI32" s="291">
        <v>23512.545007782599</v>
      </c>
      <c r="AJ32" s="291">
        <v>23356.450080281189</v>
      </c>
      <c r="AK32" s="291">
        <v>23237.119813605092</v>
      </c>
      <c r="AL32" s="291">
        <v>23038.38332240321</v>
      </c>
      <c r="AM32" s="291">
        <v>22991.124143162229</v>
      </c>
      <c r="AN32" s="291">
        <v>22820.842531298338</v>
      </c>
      <c r="AO32" s="291">
        <v>22644.055320029638</v>
      </c>
      <c r="AP32" s="291">
        <v>22456.647105956985</v>
      </c>
      <c r="AQ32" s="291">
        <v>22262.135328188426</v>
      </c>
      <c r="AR32" s="291">
        <v>22062.493150373371</v>
      </c>
      <c r="AS32" s="291">
        <v>21866.704427127934</v>
      </c>
      <c r="AT32" s="291">
        <v>21572.038412298421</v>
      </c>
      <c r="AU32" s="291">
        <v>21330.484316295919</v>
      </c>
      <c r="AV32" s="291">
        <v>21156.942674523747</v>
      </c>
      <c r="AW32" s="291">
        <v>21010.907625747859</v>
      </c>
      <c r="AX32" s="291">
        <v>20712.33506701771</v>
      </c>
      <c r="AY32" s="291">
        <v>20546.134734247149</v>
      </c>
      <c r="AZ32" s="291">
        <v>20371.305186221085</v>
      </c>
      <c r="BA32" s="292">
        <v>20086.305031522345</v>
      </c>
    </row>
    <row r="33" spans="1:53" x14ac:dyDescent="0.25">
      <c r="A33" s="262" t="s">
        <v>2688</v>
      </c>
      <c r="B33" s="263" t="s">
        <v>2689</v>
      </c>
      <c r="C33" s="264">
        <v>61.479376414391488</v>
      </c>
      <c r="D33" s="291">
        <v>124.09999999999998</v>
      </c>
      <c r="E33" s="291">
        <v>81.599999999999994</v>
      </c>
      <c r="F33" s="291">
        <v>35.500000000000007</v>
      </c>
      <c r="G33" s="291">
        <v>39.800000000000004</v>
      </c>
      <c r="H33" s="291">
        <v>27.037354352786505</v>
      </c>
      <c r="I33" s="291">
        <v>21.300000000000004</v>
      </c>
      <c r="J33" s="291">
        <v>21.5</v>
      </c>
      <c r="K33" s="291">
        <v>36.9</v>
      </c>
      <c r="L33" s="291">
        <v>33.449869999999997</v>
      </c>
      <c r="M33" s="291">
        <v>42.88477332649682</v>
      </c>
      <c r="N33" s="291">
        <v>47.613922079721256</v>
      </c>
      <c r="O33" s="291">
        <v>26.380512049758259</v>
      </c>
      <c r="P33" s="291">
        <v>40.532148657686101</v>
      </c>
      <c r="Q33" s="291">
        <v>39.039350837469627</v>
      </c>
      <c r="R33" s="291">
        <v>41.989108627113801</v>
      </c>
      <c r="S33" s="291">
        <v>41.843358083946796</v>
      </c>
      <c r="T33" s="291">
        <v>42.805611343389643</v>
      </c>
      <c r="U33" s="291">
        <v>42.83306294604774</v>
      </c>
      <c r="V33" s="291">
        <v>42.901186880112164</v>
      </c>
      <c r="W33" s="291">
        <v>42.717219360386359</v>
      </c>
      <c r="X33" s="291">
        <v>44.326915986909661</v>
      </c>
      <c r="Y33" s="291">
        <v>43.744562393597349</v>
      </c>
      <c r="Z33" s="291">
        <v>43.300440560756719</v>
      </c>
      <c r="AA33" s="291">
        <v>43.877168475951649</v>
      </c>
      <c r="AB33" s="291">
        <v>44.902371159785019</v>
      </c>
      <c r="AC33" s="291">
        <v>46.253921285609827</v>
      </c>
      <c r="AD33" s="291">
        <v>46.533807807178242</v>
      </c>
      <c r="AE33" s="291">
        <v>46.307060312120008</v>
      </c>
      <c r="AF33" s="291">
        <v>45.921846637215168</v>
      </c>
      <c r="AG33" s="291">
        <v>45.576043392162703</v>
      </c>
      <c r="AH33" s="291">
        <v>45.147165923833249</v>
      </c>
      <c r="AI33" s="291">
        <v>44.668076259975948</v>
      </c>
      <c r="AJ33" s="291">
        <v>44.182919941061463</v>
      </c>
      <c r="AK33" s="291">
        <v>43.607804679791769</v>
      </c>
      <c r="AL33" s="291">
        <v>42.7198324395765</v>
      </c>
      <c r="AM33" s="291">
        <v>42.713352470207987</v>
      </c>
      <c r="AN33" s="291">
        <v>41.944095509290868</v>
      </c>
      <c r="AO33" s="291">
        <v>41.081812543130027</v>
      </c>
      <c r="AP33" s="291">
        <v>40.277968905188374</v>
      </c>
      <c r="AQ33" s="291">
        <v>39.355410539592555</v>
      </c>
      <c r="AR33" s="291">
        <v>39.080628463158554</v>
      </c>
      <c r="AS33" s="291">
        <v>38.158333096567105</v>
      </c>
      <c r="AT33" s="291">
        <v>37.148542005170661</v>
      </c>
      <c r="AU33" s="291">
        <v>36.29140613883424</v>
      </c>
      <c r="AV33" s="291">
        <v>35.36183449204092</v>
      </c>
      <c r="AW33" s="291">
        <v>34.61331674067889</v>
      </c>
      <c r="AX33" s="291">
        <v>33.6086720672523</v>
      </c>
      <c r="AY33" s="291">
        <v>32.441783989355415</v>
      </c>
      <c r="AZ33" s="291">
        <v>31.468045639265643</v>
      </c>
      <c r="BA33" s="292">
        <v>30.610463374659986</v>
      </c>
    </row>
    <row r="34" spans="1:53" x14ac:dyDescent="0.25">
      <c r="A34" s="259" t="s">
        <v>2690</v>
      </c>
      <c r="B34" s="260" t="s">
        <v>2691</v>
      </c>
      <c r="C34" s="261">
        <v>19151.977088670825</v>
      </c>
      <c r="D34" s="289">
        <v>19309.408499999998</v>
      </c>
      <c r="E34" s="289">
        <v>18521.803729999963</v>
      </c>
      <c r="F34" s="289">
        <v>19254.607749999974</v>
      </c>
      <c r="G34" s="289">
        <v>19107.433899999971</v>
      </c>
      <c r="H34" s="289">
        <v>19556.103159331484</v>
      </c>
      <c r="I34" s="289">
        <v>19339.808390000053</v>
      </c>
      <c r="J34" s="289">
        <v>19284.319220000008</v>
      </c>
      <c r="K34" s="289">
        <v>19863.983349999995</v>
      </c>
      <c r="L34" s="289">
        <v>18654.815319999991</v>
      </c>
      <c r="M34" s="289">
        <v>18212.334962265835</v>
      </c>
      <c r="N34" s="289">
        <v>18535.177474901931</v>
      </c>
      <c r="O34" s="289">
        <v>17661.510272664396</v>
      </c>
      <c r="P34" s="289">
        <v>17357.000253744092</v>
      </c>
      <c r="Q34" s="289">
        <v>17318.884326734125</v>
      </c>
      <c r="R34" s="289">
        <v>17589.89888847763</v>
      </c>
      <c r="S34" s="289">
        <v>17821.798421727388</v>
      </c>
      <c r="T34" s="289">
        <v>18027.851868545295</v>
      </c>
      <c r="U34" s="289">
        <v>18116.377067669484</v>
      </c>
      <c r="V34" s="289">
        <v>18219.944732188043</v>
      </c>
      <c r="W34" s="289">
        <v>18161.428599336596</v>
      </c>
      <c r="X34" s="289">
        <v>18107.957682055683</v>
      </c>
      <c r="Y34" s="289">
        <v>18098.192415035115</v>
      </c>
      <c r="Z34" s="289">
        <v>17919.591984008202</v>
      </c>
      <c r="AA34" s="289">
        <v>17899.095170201846</v>
      </c>
      <c r="AB34" s="289">
        <v>17857.280802606383</v>
      </c>
      <c r="AC34" s="289">
        <v>17858.671609494962</v>
      </c>
      <c r="AD34" s="289">
        <v>17698.767075980555</v>
      </c>
      <c r="AE34" s="289">
        <v>17823.316592937204</v>
      </c>
      <c r="AF34" s="289">
        <v>17865.360785191959</v>
      </c>
      <c r="AG34" s="289">
        <v>17888.670914827013</v>
      </c>
      <c r="AH34" s="289">
        <v>17993.445148869403</v>
      </c>
      <c r="AI34" s="289">
        <v>18001.537007557163</v>
      </c>
      <c r="AJ34" s="289">
        <v>18017.314563633368</v>
      </c>
      <c r="AK34" s="289">
        <v>17991.761025930278</v>
      </c>
      <c r="AL34" s="289">
        <v>17878.997593023691</v>
      </c>
      <c r="AM34" s="289">
        <v>17897.01255232143</v>
      </c>
      <c r="AN34" s="289">
        <v>17860.940771136269</v>
      </c>
      <c r="AO34" s="289">
        <v>17841.481261700006</v>
      </c>
      <c r="AP34" s="289">
        <v>17806.255494991168</v>
      </c>
      <c r="AQ34" s="289">
        <v>17775.536534136718</v>
      </c>
      <c r="AR34" s="289">
        <v>17700.804359918573</v>
      </c>
      <c r="AS34" s="289">
        <v>17672.221046631857</v>
      </c>
      <c r="AT34" s="289">
        <v>17529.968843453156</v>
      </c>
      <c r="AU34" s="289">
        <v>17457.435126203538</v>
      </c>
      <c r="AV34" s="289">
        <v>17420.575677746478</v>
      </c>
      <c r="AW34" s="289">
        <v>17390.226213770067</v>
      </c>
      <c r="AX34" s="289">
        <v>17318.559559985446</v>
      </c>
      <c r="AY34" s="289">
        <v>17291.677909415062</v>
      </c>
      <c r="AZ34" s="289">
        <v>17266.658985045517</v>
      </c>
      <c r="BA34" s="290">
        <v>17182.723767308249</v>
      </c>
    </row>
    <row r="35" spans="1:53" x14ac:dyDescent="0.25">
      <c r="A35" s="259" t="s">
        <v>2692</v>
      </c>
      <c r="B35" s="260" t="s">
        <v>2693</v>
      </c>
      <c r="C35" s="261">
        <v>153508.23147486628</v>
      </c>
      <c r="D35" s="289">
        <v>154527.87545999998</v>
      </c>
      <c r="E35" s="289">
        <v>153842.25880999997</v>
      </c>
      <c r="F35" s="289">
        <v>153551.28159</v>
      </c>
      <c r="G35" s="289">
        <v>157378.89580000003</v>
      </c>
      <c r="H35" s="289">
        <v>155675.384842172</v>
      </c>
      <c r="I35" s="289">
        <v>155701.04388000001</v>
      </c>
      <c r="J35" s="289">
        <v>149874.92664999998</v>
      </c>
      <c r="K35" s="289">
        <v>144771.02424999999</v>
      </c>
      <c r="L35" s="289">
        <v>140657.99142999999</v>
      </c>
      <c r="M35" s="289">
        <v>133668.06653130075</v>
      </c>
      <c r="N35" s="289">
        <v>128927.96142804829</v>
      </c>
      <c r="O35" s="289">
        <v>128286.60778204208</v>
      </c>
      <c r="P35" s="289">
        <v>121145.06289935777</v>
      </c>
      <c r="Q35" s="289">
        <v>120287.61672321967</v>
      </c>
      <c r="R35" s="289">
        <v>124927.28177449618</v>
      </c>
      <c r="S35" s="289">
        <v>125487.79097546906</v>
      </c>
      <c r="T35" s="289">
        <v>124865.0712850157</v>
      </c>
      <c r="U35" s="289">
        <v>123198.08429875408</v>
      </c>
      <c r="V35" s="289">
        <v>121630.92904152453</v>
      </c>
      <c r="W35" s="289">
        <v>119426.0073427961</v>
      </c>
      <c r="X35" s="289">
        <v>117766.37509119364</v>
      </c>
      <c r="Y35" s="289">
        <v>115701.04803427237</v>
      </c>
      <c r="Z35" s="289">
        <v>113651.57338448882</v>
      </c>
      <c r="AA35" s="289">
        <v>111787.62676750218</v>
      </c>
      <c r="AB35" s="289">
        <v>110326.42263492853</v>
      </c>
      <c r="AC35" s="289">
        <v>109364.33761729079</v>
      </c>
      <c r="AD35" s="289">
        <v>108619.65188650813</v>
      </c>
      <c r="AE35" s="289">
        <v>108248.48707613703</v>
      </c>
      <c r="AF35" s="289">
        <v>107907.2522348682</v>
      </c>
      <c r="AG35" s="289">
        <v>107694.15343245729</v>
      </c>
      <c r="AH35" s="289">
        <v>107493.81856277082</v>
      </c>
      <c r="AI35" s="289">
        <v>107216.03783558551</v>
      </c>
      <c r="AJ35" s="289">
        <v>106855.10631434257</v>
      </c>
      <c r="AK35" s="289">
        <v>106363.43747853626</v>
      </c>
      <c r="AL35" s="289">
        <v>105372.73345639845</v>
      </c>
      <c r="AM35" s="289">
        <v>104826.14181815846</v>
      </c>
      <c r="AN35" s="289">
        <v>103931.8170752431</v>
      </c>
      <c r="AO35" s="289">
        <v>103153.99688651218</v>
      </c>
      <c r="AP35" s="289">
        <v>102326.46810991254</v>
      </c>
      <c r="AQ35" s="289">
        <v>101428.5461646007</v>
      </c>
      <c r="AR35" s="289">
        <v>100280.44765325157</v>
      </c>
      <c r="AS35" s="289">
        <v>99389.377532538856</v>
      </c>
      <c r="AT35" s="289">
        <v>98445.593214151348</v>
      </c>
      <c r="AU35" s="289">
        <v>97540.242400527</v>
      </c>
      <c r="AV35" s="289">
        <v>96767.643445130467</v>
      </c>
      <c r="AW35" s="289">
        <v>96012.751617441769</v>
      </c>
      <c r="AX35" s="289">
        <v>95247.425906380857</v>
      </c>
      <c r="AY35" s="289">
        <v>94584.861823615356</v>
      </c>
      <c r="AZ35" s="289">
        <v>93934.939092941087</v>
      </c>
      <c r="BA35" s="290">
        <v>93356.481248913769</v>
      </c>
    </row>
    <row r="36" spans="1:53" x14ac:dyDescent="0.25">
      <c r="A36" s="262" t="s">
        <v>2694</v>
      </c>
      <c r="B36" s="263" t="s">
        <v>2695</v>
      </c>
      <c r="C36" s="264">
        <v>153252.88133056919</v>
      </c>
      <c r="D36" s="291">
        <v>154265.07522000003</v>
      </c>
      <c r="E36" s="291">
        <v>153689.75878999999</v>
      </c>
      <c r="F36" s="291">
        <v>153364.98153999998</v>
      </c>
      <c r="G36" s="291">
        <v>157204.19581000003</v>
      </c>
      <c r="H36" s="291">
        <v>155529.04399068677</v>
      </c>
      <c r="I36" s="291">
        <v>155578.74395000003</v>
      </c>
      <c r="J36" s="291">
        <v>149717.72645999998</v>
      </c>
      <c r="K36" s="291">
        <v>144618.12455000004</v>
      </c>
      <c r="L36" s="291">
        <v>140529.09148999999</v>
      </c>
      <c r="M36" s="291">
        <v>133547.68819340682</v>
      </c>
      <c r="N36" s="291">
        <v>128806.6993992473</v>
      </c>
      <c r="O36" s="291">
        <v>128172.48717306899</v>
      </c>
      <c r="P36" s="291">
        <v>121041.40379643312</v>
      </c>
      <c r="Q36" s="291">
        <v>120160.83726329711</v>
      </c>
      <c r="R36" s="291">
        <v>124801.17115390291</v>
      </c>
      <c r="S36" s="291">
        <v>125358.2119798613</v>
      </c>
      <c r="T36" s="291">
        <v>124732.20498203584</v>
      </c>
      <c r="U36" s="291">
        <v>123061.85239527322</v>
      </c>
      <c r="V36" s="291">
        <v>121491.24801554835</v>
      </c>
      <c r="W36" s="291">
        <v>119283.68340154835</v>
      </c>
      <c r="X36" s="291">
        <v>117621.21445787695</v>
      </c>
      <c r="Y36" s="291">
        <v>115553.4484021073</v>
      </c>
      <c r="Z36" s="291">
        <v>113501.72733184187</v>
      </c>
      <c r="AA36" s="291">
        <v>111635.82140697302</v>
      </c>
      <c r="AB36" s="291">
        <v>110173.61841825662</v>
      </c>
      <c r="AC36" s="291">
        <v>109210.1541952796</v>
      </c>
      <c r="AD36" s="291">
        <v>108464.02709527408</v>
      </c>
      <c r="AE36" s="291">
        <v>108091.35001339103</v>
      </c>
      <c r="AF36" s="291">
        <v>107748.02213598536</v>
      </c>
      <c r="AG36" s="291">
        <v>107532.84230415641</v>
      </c>
      <c r="AH36" s="291">
        <v>107330.9252066576</v>
      </c>
      <c r="AI36" s="291">
        <v>107051.25993735318</v>
      </c>
      <c r="AJ36" s="291">
        <v>106688.76658920795</v>
      </c>
      <c r="AK36" s="291">
        <v>106195.43874737462</v>
      </c>
      <c r="AL36" s="291">
        <v>105203.19602534028</v>
      </c>
      <c r="AM36" s="291">
        <v>104654.96174280893</v>
      </c>
      <c r="AN36" s="291">
        <v>103759.27261473463</v>
      </c>
      <c r="AO36" s="291">
        <v>102979.99193888812</v>
      </c>
      <c r="AP36" s="291">
        <v>102151.26846287471</v>
      </c>
      <c r="AQ36" s="291">
        <v>101252.13266477248</v>
      </c>
      <c r="AR36" s="291">
        <v>100102.98518009679</v>
      </c>
      <c r="AS36" s="291">
        <v>99210.787710625722</v>
      </c>
      <c r="AT36" s="291">
        <v>98266.01592512356</v>
      </c>
      <c r="AU36" s="291">
        <v>97359.947026079855</v>
      </c>
      <c r="AV36" s="291">
        <v>96586.403180352703</v>
      </c>
      <c r="AW36" s="291">
        <v>95830.481400521167</v>
      </c>
      <c r="AX36" s="291">
        <v>95064.921411921488</v>
      </c>
      <c r="AY36" s="291">
        <v>94401.810859082165</v>
      </c>
      <c r="AZ36" s="291">
        <v>93751.984033958244</v>
      </c>
      <c r="BA36" s="292">
        <v>93174.0092358236</v>
      </c>
    </row>
    <row r="37" spans="1:53" x14ac:dyDescent="0.25">
      <c r="A37" s="262" t="s">
        <v>2696</v>
      </c>
      <c r="B37" s="263" t="s">
        <v>2697</v>
      </c>
      <c r="C37" s="264">
        <v>255.35014429705259</v>
      </c>
      <c r="D37" s="291">
        <v>262.80023999999997</v>
      </c>
      <c r="E37" s="291">
        <v>152.50002000000003</v>
      </c>
      <c r="F37" s="291">
        <v>186.30005</v>
      </c>
      <c r="G37" s="291">
        <v>174.69998999999999</v>
      </c>
      <c r="H37" s="291">
        <v>146.34085148520856</v>
      </c>
      <c r="I37" s="291">
        <v>122.29992999999999</v>
      </c>
      <c r="J37" s="291">
        <v>157.20018999999999</v>
      </c>
      <c r="K37" s="291">
        <v>152.8997</v>
      </c>
      <c r="L37" s="291">
        <v>128.89994000000002</v>
      </c>
      <c r="M37" s="291">
        <v>120.37833789391391</v>
      </c>
      <c r="N37" s="291">
        <v>121.26202880099933</v>
      </c>
      <c r="O37" s="291">
        <v>114.12060897310377</v>
      </c>
      <c r="P37" s="291">
        <v>103.65910292463165</v>
      </c>
      <c r="Q37" s="291">
        <v>126.77945992254575</v>
      </c>
      <c r="R37" s="291">
        <v>126.11062059324298</v>
      </c>
      <c r="S37" s="291">
        <v>129.57899560778228</v>
      </c>
      <c r="T37" s="291">
        <v>132.86630297986056</v>
      </c>
      <c r="U37" s="291">
        <v>136.23190348087607</v>
      </c>
      <c r="V37" s="291">
        <v>139.68102597619597</v>
      </c>
      <c r="W37" s="291">
        <v>142.32394124774626</v>
      </c>
      <c r="X37" s="291">
        <v>145.16063331670804</v>
      </c>
      <c r="Y37" s="291">
        <v>147.59963216507171</v>
      </c>
      <c r="Z37" s="291">
        <v>149.84605264695446</v>
      </c>
      <c r="AA37" s="291">
        <v>151.80536052916639</v>
      </c>
      <c r="AB37" s="291">
        <v>152.80421667191814</v>
      </c>
      <c r="AC37" s="291">
        <v>154.18342201119088</v>
      </c>
      <c r="AD37" s="291">
        <v>155.62479123404964</v>
      </c>
      <c r="AE37" s="291">
        <v>157.13706274597777</v>
      </c>
      <c r="AF37" s="291">
        <v>159.23009888283426</v>
      </c>
      <c r="AG37" s="291">
        <v>161.31112830089347</v>
      </c>
      <c r="AH37" s="291">
        <v>162.89335611320197</v>
      </c>
      <c r="AI37" s="291">
        <v>164.77789823233252</v>
      </c>
      <c r="AJ37" s="291">
        <v>166.33972513462408</v>
      </c>
      <c r="AK37" s="291">
        <v>167.99873116162811</v>
      </c>
      <c r="AL37" s="291">
        <v>169.53743105817549</v>
      </c>
      <c r="AM37" s="291">
        <v>171.18007534952113</v>
      </c>
      <c r="AN37" s="291">
        <v>172.54446050848421</v>
      </c>
      <c r="AO37" s="291">
        <v>174.0049476240622</v>
      </c>
      <c r="AP37" s="291">
        <v>175.19964703783464</v>
      </c>
      <c r="AQ37" s="291">
        <v>176.41349982822706</v>
      </c>
      <c r="AR37" s="291">
        <v>177.46247315479903</v>
      </c>
      <c r="AS37" s="291">
        <v>178.5898219131239</v>
      </c>
      <c r="AT37" s="291">
        <v>179.57728902779178</v>
      </c>
      <c r="AU37" s="291">
        <v>180.29537444716581</v>
      </c>
      <c r="AV37" s="291">
        <v>181.24026477776269</v>
      </c>
      <c r="AW37" s="291">
        <v>182.27021692061817</v>
      </c>
      <c r="AX37" s="291">
        <v>182.50449445935004</v>
      </c>
      <c r="AY37" s="291">
        <v>183.050964533181</v>
      </c>
      <c r="AZ37" s="291">
        <v>182.95505898283812</v>
      </c>
      <c r="BA37" s="292">
        <v>182.47201309017521</v>
      </c>
    </row>
    <row r="38" spans="1:53" x14ac:dyDescent="0.25">
      <c r="A38" s="259" t="s">
        <v>2698</v>
      </c>
      <c r="B38" s="260" t="s">
        <v>2699</v>
      </c>
      <c r="C38" s="261">
        <v>46340.143584669109</v>
      </c>
      <c r="D38" s="289">
        <v>43711.748119999989</v>
      </c>
      <c r="E38" s="289">
        <v>42317.807029999996</v>
      </c>
      <c r="F38" s="289">
        <v>44186.482719999993</v>
      </c>
      <c r="G38" s="289">
        <v>47955.423749999994</v>
      </c>
      <c r="H38" s="289">
        <v>46476.207057240797</v>
      </c>
      <c r="I38" s="289">
        <v>48397.206999999988</v>
      </c>
      <c r="J38" s="289">
        <v>47641.016689999997</v>
      </c>
      <c r="K38" s="289">
        <v>47861.888429999999</v>
      </c>
      <c r="L38" s="289">
        <v>43900.387459999998</v>
      </c>
      <c r="M38" s="289">
        <v>44187.324636437676</v>
      </c>
      <c r="N38" s="289">
        <v>46623.83219294779</v>
      </c>
      <c r="O38" s="289">
        <v>46533.404634167586</v>
      </c>
      <c r="P38" s="289">
        <v>45644.039917490256</v>
      </c>
      <c r="Q38" s="289">
        <v>45563.542020434521</v>
      </c>
      <c r="R38" s="289">
        <v>47470.862686788598</v>
      </c>
      <c r="S38" s="289">
        <v>48216.382431034945</v>
      </c>
      <c r="T38" s="289">
        <v>49124.705366908849</v>
      </c>
      <c r="U38" s="289">
        <v>49970.41437846818</v>
      </c>
      <c r="V38" s="289">
        <v>50966.966559487839</v>
      </c>
      <c r="W38" s="289">
        <v>51444.53849921059</v>
      </c>
      <c r="X38" s="289">
        <v>52213.262574159977</v>
      </c>
      <c r="Y38" s="289">
        <v>52810.140019075217</v>
      </c>
      <c r="Z38" s="289">
        <v>53263.173635036997</v>
      </c>
      <c r="AA38" s="289">
        <v>53516.338191368537</v>
      </c>
      <c r="AB38" s="289">
        <v>53801.053611905125</v>
      </c>
      <c r="AC38" s="289">
        <v>54301.875007476941</v>
      </c>
      <c r="AD38" s="289">
        <v>54682.335137913338</v>
      </c>
      <c r="AE38" s="289">
        <v>55163.639473406591</v>
      </c>
      <c r="AF38" s="289">
        <v>55550.079609962202</v>
      </c>
      <c r="AG38" s="289">
        <v>55935.346962884505</v>
      </c>
      <c r="AH38" s="289">
        <v>56418.757962776523</v>
      </c>
      <c r="AI38" s="289">
        <v>56809.30124910771</v>
      </c>
      <c r="AJ38" s="289">
        <v>57141.970672891141</v>
      </c>
      <c r="AK38" s="289">
        <v>57459.907756239641</v>
      </c>
      <c r="AL38" s="289">
        <v>57475.156951019781</v>
      </c>
      <c r="AM38" s="289">
        <v>57527.342689536796</v>
      </c>
      <c r="AN38" s="289">
        <v>57344.906149843999</v>
      </c>
      <c r="AO38" s="289">
        <v>57305.544783458638</v>
      </c>
      <c r="AP38" s="289">
        <v>57173.471745994822</v>
      </c>
      <c r="AQ38" s="289">
        <v>57034.505466668132</v>
      </c>
      <c r="AR38" s="289">
        <v>56920.925354123639</v>
      </c>
      <c r="AS38" s="289">
        <v>56721.182755462847</v>
      </c>
      <c r="AT38" s="289">
        <v>56467.495091158504</v>
      </c>
      <c r="AU38" s="289">
        <v>56379.746631779737</v>
      </c>
      <c r="AV38" s="289">
        <v>56398.385745863066</v>
      </c>
      <c r="AW38" s="289">
        <v>56358.661814727842</v>
      </c>
      <c r="AX38" s="289">
        <v>55911.481291717813</v>
      </c>
      <c r="AY38" s="289">
        <v>55606.202644235913</v>
      </c>
      <c r="AZ38" s="289">
        <v>55016.423543666373</v>
      </c>
      <c r="BA38" s="290">
        <v>54336.178556565654</v>
      </c>
    </row>
    <row r="39" spans="1:53" x14ac:dyDescent="0.25">
      <c r="A39" s="262" t="s">
        <v>2700</v>
      </c>
      <c r="B39" s="263" t="s">
        <v>2701</v>
      </c>
      <c r="C39" s="264">
        <v>173.56929258221132</v>
      </c>
      <c r="D39" s="291">
        <v>101.60033999999999</v>
      </c>
      <c r="E39" s="291">
        <v>21.599999999999998</v>
      </c>
      <c r="F39" s="291">
        <v>19.500159999999997</v>
      </c>
      <c r="G39" s="291">
        <v>19.5</v>
      </c>
      <c r="H39" s="291">
        <v>16.432597687971708</v>
      </c>
      <c r="I39" s="291">
        <v>13.400000000000002</v>
      </c>
      <c r="J39" s="291">
        <v>2.1000000000000005</v>
      </c>
      <c r="K39" s="291">
        <v>2.1000200000000002</v>
      </c>
      <c r="L39" s="291">
        <v>0</v>
      </c>
      <c r="M39" s="291">
        <v>0</v>
      </c>
      <c r="N39" s="291">
        <v>0</v>
      </c>
      <c r="O39" s="291">
        <v>0</v>
      </c>
      <c r="P39" s="291">
        <v>0</v>
      </c>
      <c r="Q39" s="291">
        <v>0</v>
      </c>
      <c r="R39" s="291">
        <v>0</v>
      </c>
      <c r="S39" s="291">
        <v>0</v>
      </c>
      <c r="T39" s="291">
        <v>0</v>
      </c>
      <c r="U39" s="291">
        <v>0</v>
      </c>
      <c r="V39" s="291">
        <v>0</v>
      </c>
      <c r="W39" s="291">
        <v>0</v>
      </c>
      <c r="X39" s="291">
        <v>0</v>
      </c>
      <c r="Y39" s="291">
        <v>0</v>
      </c>
      <c r="Z39" s="291">
        <v>0</v>
      </c>
      <c r="AA39" s="291">
        <v>0</v>
      </c>
      <c r="AB39" s="291">
        <v>0</v>
      </c>
      <c r="AC39" s="291">
        <v>0</v>
      </c>
      <c r="AD39" s="291">
        <v>0</v>
      </c>
      <c r="AE39" s="291">
        <v>0</v>
      </c>
      <c r="AF39" s="291">
        <v>0</v>
      </c>
      <c r="AG39" s="291">
        <v>0</v>
      </c>
      <c r="AH39" s="291">
        <v>0</v>
      </c>
      <c r="AI39" s="291">
        <v>0</v>
      </c>
      <c r="AJ39" s="291">
        <v>0</v>
      </c>
      <c r="AK39" s="291">
        <v>0</v>
      </c>
      <c r="AL39" s="291">
        <v>0</v>
      </c>
      <c r="AM39" s="291">
        <v>0</v>
      </c>
      <c r="AN39" s="291">
        <v>0</v>
      </c>
      <c r="AO39" s="291">
        <v>0</v>
      </c>
      <c r="AP39" s="291">
        <v>0</v>
      </c>
      <c r="AQ39" s="291">
        <v>0</v>
      </c>
      <c r="AR39" s="291">
        <v>0</v>
      </c>
      <c r="AS39" s="291">
        <v>0</v>
      </c>
      <c r="AT39" s="291">
        <v>0</v>
      </c>
      <c r="AU39" s="291">
        <v>0</v>
      </c>
      <c r="AV39" s="291">
        <v>0</v>
      </c>
      <c r="AW39" s="291">
        <v>0</v>
      </c>
      <c r="AX39" s="291">
        <v>0</v>
      </c>
      <c r="AY39" s="291">
        <v>0</v>
      </c>
      <c r="AZ39" s="291">
        <v>0</v>
      </c>
      <c r="BA39" s="292">
        <v>0</v>
      </c>
    </row>
    <row r="40" spans="1:53" x14ac:dyDescent="0.25">
      <c r="A40" s="262" t="s">
        <v>2702</v>
      </c>
      <c r="B40" s="263" t="s">
        <v>2703</v>
      </c>
      <c r="C40" s="264">
        <v>41543.879367456007</v>
      </c>
      <c r="D40" s="291">
        <v>38934.341719999997</v>
      </c>
      <c r="E40" s="291">
        <v>37258.698430000004</v>
      </c>
      <c r="F40" s="291">
        <v>37589.878839999998</v>
      </c>
      <c r="G40" s="291">
        <v>38977.433220000006</v>
      </c>
      <c r="H40" s="291">
        <v>37969.974204596321</v>
      </c>
      <c r="I40" s="291">
        <v>39769.608340000006</v>
      </c>
      <c r="J40" s="291">
        <v>39363.451810000006</v>
      </c>
      <c r="K40" s="291">
        <v>39631.071480000006</v>
      </c>
      <c r="L40" s="291">
        <v>35328.889259999996</v>
      </c>
      <c r="M40" s="291">
        <v>35029.284780935384</v>
      </c>
      <c r="N40" s="291">
        <v>36312.811202098885</v>
      </c>
      <c r="O40" s="291">
        <v>34045.152216002374</v>
      </c>
      <c r="P40" s="291">
        <v>33105.087212348022</v>
      </c>
      <c r="Q40" s="291">
        <v>33211.26966223825</v>
      </c>
      <c r="R40" s="291">
        <v>34484.950430725818</v>
      </c>
      <c r="S40" s="291">
        <v>35234.218057283651</v>
      </c>
      <c r="T40" s="291">
        <v>36038.3547883871</v>
      </c>
      <c r="U40" s="291">
        <v>36816.907762526564</v>
      </c>
      <c r="V40" s="291">
        <v>37592.929450878873</v>
      </c>
      <c r="W40" s="291">
        <v>38112.396420887846</v>
      </c>
      <c r="X40" s="291">
        <v>38804.126644556156</v>
      </c>
      <c r="Y40" s="291">
        <v>39309.691027104396</v>
      </c>
      <c r="Z40" s="291">
        <v>39757.742253446049</v>
      </c>
      <c r="AA40" s="291">
        <v>40047.266592802021</v>
      </c>
      <c r="AB40" s="291">
        <v>40320.165384637112</v>
      </c>
      <c r="AC40" s="291">
        <v>40735.399746670293</v>
      </c>
      <c r="AD40" s="291">
        <v>41075.00431335684</v>
      </c>
      <c r="AE40" s="291">
        <v>41536.598381405638</v>
      </c>
      <c r="AF40" s="291">
        <v>41942.904106481154</v>
      </c>
      <c r="AG40" s="291">
        <v>42300.691596789038</v>
      </c>
      <c r="AH40" s="291">
        <v>42743.262248715218</v>
      </c>
      <c r="AI40" s="291">
        <v>43109.992080901779</v>
      </c>
      <c r="AJ40" s="291">
        <v>43399.411930683367</v>
      </c>
      <c r="AK40" s="291">
        <v>43674.285252996277</v>
      </c>
      <c r="AL40" s="291">
        <v>43789.633335918996</v>
      </c>
      <c r="AM40" s="291">
        <v>44094.004810874365</v>
      </c>
      <c r="AN40" s="291">
        <v>44202.564801094159</v>
      </c>
      <c r="AO40" s="291">
        <v>44424.703003502123</v>
      </c>
      <c r="AP40" s="291">
        <v>44571.229828743337</v>
      </c>
      <c r="AQ40" s="291">
        <v>44725.260765187988</v>
      </c>
      <c r="AR40" s="291">
        <v>44764.113430894169</v>
      </c>
      <c r="AS40" s="291">
        <v>44896.981639251419</v>
      </c>
      <c r="AT40" s="291">
        <v>44955.118436624194</v>
      </c>
      <c r="AU40" s="291">
        <v>44994.031804541977</v>
      </c>
      <c r="AV40" s="291">
        <v>45093.336890051651</v>
      </c>
      <c r="AW40" s="291">
        <v>45148.078856921558</v>
      </c>
      <c r="AX40" s="291">
        <v>44941.761559001447</v>
      </c>
      <c r="AY40" s="291">
        <v>44875.00079625169</v>
      </c>
      <c r="AZ40" s="291">
        <v>44530.423183460785</v>
      </c>
      <c r="BA40" s="292">
        <v>44084.215777213285</v>
      </c>
    </row>
    <row r="41" spans="1:53" x14ac:dyDescent="0.25">
      <c r="A41" s="262" t="s">
        <v>2704</v>
      </c>
      <c r="B41" s="263" t="s">
        <v>2705</v>
      </c>
      <c r="C41" s="264">
        <v>4622.6949246308941</v>
      </c>
      <c r="D41" s="291">
        <v>4675.8060599999999</v>
      </c>
      <c r="E41" s="291">
        <v>5037.5086000000001</v>
      </c>
      <c r="F41" s="291">
        <v>6577.103720000001</v>
      </c>
      <c r="G41" s="291">
        <v>8958.4905299999991</v>
      </c>
      <c r="H41" s="291">
        <v>8489.8002549565172</v>
      </c>
      <c r="I41" s="291">
        <v>8614.1986600000018</v>
      </c>
      <c r="J41" s="291">
        <v>8275.4648799999995</v>
      </c>
      <c r="K41" s="291">
        <v>8228.7169299999987</v>
      </c>
      <c r="L41" s="291">
        <v>8571.4982</v>
      </c>
      <c r="M41" s="291">
        <v>9158.0398555022857</v>
      </c>
      <c r="N41" s="291">
        <v>10311.020990848903</v>
      </c>
      <c r="O41" s="291">
        <v>12488.252418165213</v>
      </c>
      <c r="P41" s="291">
        <v>12538.952705142228</v>
      </c>
      <c r="Q41" s="291">
        <v>12352.272358196265</v>
      </c>
      <c r="R41" s="291">
        <v>12985.912256062775</v>
      </c>
      <c r="S41" s="291">
        <v>12982.164373751293</v>
      </c>
      <c r="T41" s="291">
        <v>13086.350578521749</v>
      </c>
      <c r="U41" s="291">
        <v>13153.506615941596</v>
      </c>
      <c r="V41" s="291">
        <v>13374.037108608947</v>
      </c>
      <c r="W41" s="291">
        <v>13332.142078322755</v>
      </c>
      <c r="X41" s="291">
        <v>13409.13592960383</v>
      </c>
      <c r="Y41" s="291">
        <v>13500.448991970825</v>
      </c>
      <c r="Z41" s="291">
        <v>13505.431381590945</v>
      </c>
      <c r="AA41" s="291">
        <v>13469.071598566508</v>
      </c>
      <c r="AB41" s="291">
        <v>13480.888227268017</v>
      </c>
      <c r="AC41" s="291">
        <v>13566.475260806645</v>
      </c>
      <c r="AD41" s="291">
        <v>13607.330824556499</v>
      </c>
      <c r="AE41" s="291">
        <v>13627.041092000956</v>
      </c>
      <c r="AF41" s="291">
        <v>13607.175503481065</v>
      </c>
      <c r="AG41" s="291">
        <v>13634.655366095472</v>
      </c>
      <c r="AH41" s="291">
        <v>13675.495714061301</v>
      </c>
      <c r="AI41" s="291">
        <v>13699.309168205931</v>
      </c>
      <c r="AJ41" s="291">
        <v>13742.558742207757</v>
      </c>
      <c r="AK41" s="291">
        <v>13785.622503243354</v>
      </c>
      <c r="AL41" s="291">
        <v>13685.523615100785</v>
      </c>
      <c r="AM41" s="291">
        <v>13433.337878662414</v>
      </c>
      <c r="AN41" s="291">
        <v>13142.341348749842</v>
      </c>
      <c r="AO41" s="291">
        <v>12880.841779956516</v>
      </c>
      <c r="AP41" s="291">
        <v>12602.2419172515</v>
      </c>
      <c r="AQ41" s="291">
        <v>12309.244701480149</v>
      </c>
      <c r="AR41" s="291">
        <v>12156.811923229472</v>
      </c>
      <c r="AS41" s="291">
        <v>11824.201116211416</v>
      </c>
      <c r="AT41" s="291">
        <v>11512.376654534301</v>
      </c>
      <c r="AU41" s="291">
        <v>11385.714827237756</v>
      </c>
      <c r="AV41" s="291">
        <v>11305.048855811421</v>
      </c>
      <c r="AW41" s="291">
        <v>11210.582957806264</v>
      </c>
      <c r="AX41" s="291">
        <v>10969.719732716379</v>
      </c>
      <c r="AY41" s="291">
        <v>10731.201847984223</v>
      </c>
      <c r="AZ41" s="291">
        <v>10486.000360205588</v>
      </c>
      <c r="BA41" s="292">
        <v>10251.962779352356</v>
      </c>
    </row>
    <row r="42" spans="1:53" x14ac:dyDescent="0.25">
      <c r="A42" s="259" t="s">
        <v>2621</v>
      </c>
      <c r="B42" s="260" t="s">
        <v>2706</v>
      </c>
      <c r="C42" s="261">
        <v>43099.506183142046</v>
      </c>
      <c r="D42" s="289">
        <v>41349.258559999995</v>
      </c>
      <c r="E42" s="289">
        <v>40811.608630000002</v>
      </c>
      <c r="F42" s="289">
        <v>42686.611140000008</v>
      </c>
      <c r="G42" s="289">
        <v>41173.06237</v>
      </c>
      <c r="H42" s="289">
        <v>39591.606641295126</v>
      </c>
      <c r="I42" s="289">
        <v>37927.729170000006</v>
      </c>
      <c r="J42" s="289">
        <v>38511.669399999992</v>
      </c>
      <c r="K42" s="289">
        <v>40416.767779999987</v>
      </c>
      <c r="L42" s="289">
        <v>37127.981159999996</v>
      </c>
      <c r="M42" s="289">
        <v>39188.33304240986</v>
      </c>
      <c r="N42" s="289">
        <v>39124.670382575445</v>
      </c>
      <c r="O42" s="289">
        <v>38104.026025968393</v>
      </c>
      <c r="P42" s="289">
        <v>36763.136692364133</v>
      </c>
      <c r="Q42" s="289">
        <v>37493.847212916015</v>
      </c>
      <c r="R42" s="289">
        <v>40971.170516869264</v>
      </c>
      <c r="S42" s="289">
        <v>40545.24029577004</v>
      </c>
      <c r="T42" s="289">
        <v>40838.953731707887</v>
      </c>
      <c r="U42" s="289">
        <v>41281.172863601234</v>
      </c>
      <c r="V42" s="289">
        <v>41771.761776225991</v>
      </c>
      <c r="W42" s="289">
        <v>42103.467697310618</v>
      </c>
      <c r="X42" s="289">
        <v>42404.694722396009</v>
      </c>
      <c r="Y42" s="289">
        <v>42645.511552141026</v>
      </c>
      <c r="Z42" s="289">
        <v>42468.277058481945</v>
      </c>
      <c r="AA42" s="289">
        <v>42460.996594216915</v>
      </c>
      <c r="AB42" s="289">
        <v>42559.149685707787</v>
      </c>
      <c r="AC42" s="289">
        <v>42622.361200011954</v>
      </c>
      <c r="AD42" s="289">
        <v>42384.028273303884</v>
      </c>
      <c r="AE42" s="289">
        <v>42314.582873732994</v>
      </c>
      <c r="AF42" s="289">
        <v>42467.94210471624</v>
      </c>
      <c r="AG42" s="289">
        <v>42000.527756978554</v>
      </c>
      <c r="AH42" s="289">
        <v>42002.475736080356</v>
      </c>
      <c r="AI42" s="289">
        <v>41829.011875984274</v>
      </c>
      <c r="AJ42" s="289">
        <v>41540.12935795149</v>
      </c>
      <c r="AK42" s="289">
        <v>41594.354084105267</v>
      </c>
      <c r="AL42" s="289">
        <v>41250.687279784615</v>
      </c>
      <c r="AM42" s="289">
        <v>41499.621681096251</v>
      </c>
      <c r="AN42" s="289">
        <v>41462.287717175124</v>
      </c>
      <c r="AO42" s="289">
        <v>41404.766924772819</v>
      </c>
      <c r="AP42" s="289">
        <v>41335.107379045927</v>
      </c>
      <c r="AQ42" s="289">
        <v>41299.456647809937</v>
      </c>
      <c r="AR42" s="289">
        <v>41050.590949117606</v>
      </c>
      <c r="AS42" s="289">
        <v>40990.60726984527</v>
      </c>
      <c r="AT42" s="289">
        <v>40539.09048391987</v>
      </c>
      <c r="AU42" s="289">
        <v>40454.402043655784</v>
      </c>
      <c r="AV42" s="289">
        <v>40389.057542152528</v>
      </c>
      <c r="AW42" s="289">
        <v>40338.526440601578</v>
      </c>
      <c r="AX42" s="289">
        <v>40001.49850736151</v>
      </c>
      <c r="AY42" s="289">
        <v>39853.565723525804</v>
      </c>
      <c r="AZ42" s="289">
        <v>39905.037664036434</v>
      </c>
      <c r="BA42" s="290">
        <v>39489.05478107735</v>
      </c>
    </row>
    <row r="43" spans="1:53" x14ac:dyDescent="0.25">
      <c r="A43" s="259" t="s">
        <v>2707</v>
      </c>
      <c r="B43" s="260" t="s">
        <v>2708</v>
      </c>
      <c r="C43" s="261">
        <v>258081.96091277918</v>
      </c>
      <c r="D43" s="289">
        <v>261674.75160000002</v>
      </c>
      <c r="E43" s="289">
        <v>260266.71241999997</v>
      </c>
      <c r="F43" s="289">
        <v>265843.87516</v>
      </c>
      <c r="G43" s="289">
        <v>268032.85034999996</v>
      </c>
      <c r="H43" s="289">
        <v>275271.14182214264</v>
      </c>
      <c r="I43" s="289">
        <v>273445.07280000002</v>
      </c>
      <c r="J43" s="289">
        <v>272756.63085000002</v>
      </c>
      <c r="K43" s="289">
        <v>279168.41196</v>
      </c>
      <c r="L43" s="289">
        <v>261697.86750999998</v>
      </c>
      <c r="M43" s="289">
        <v>258106.51551702965</v>
      </c>
      <c r="N43" s="289">
        <v>255289.9792722745</v>
      </c>
      <c r="O43" s="289">
        <v>258520.19402284719</v>
      </c>
      <c r="P43" s="289">
        <v>250639.31374826611</v>
      </c>
      <c r="Q43" s="289">
        <v>251232.57751956375</v>
      </c>
      <c r="R43" s="289">
        <v>262087.78061260603</v>
      </c>
      <c r="S43" s="289">
        <v>267264.75153970206</v>
      </c>
      <c r="T43" s="289">
        <v>268779.2755925199</v>
      </c>
      <c r="U43" s="289">
        <v>269873.55848204705</v>
      </c>
      <c r="V43" s="289">
        <v>270315.31836491061</v>
      </c>
      <c r="W43" s="289">
        <v>268749.19079407683</v>
      </c>
      <c r="X43" s="289">
        <v>267360.33214658179</v>
      </c>
      <c r="Y43" s="289">
        <v>265108.17545173806</v>
      </c>
      <c r="Z43" s="289">
        <v>263129.93499485805</v>
      </c>
      <c r="AA43" s="289">
        <v>259400.78919295373</v>
      </c>
      <c r="AB43" s="289">
        <v>256050.09810079751</v>
      </c>
      <c r="AC43" s="289">
        <v>253479.33442241946</v>
      </c>
      <c r="AD43" s="289">
        <v>250239.2851907445</v>
      </c>
      <c r="AE43" s="289">
        <v>247973.70376747689</v>
      </c>
      <c r="AF43" s="289">
        <v>245485.71305148897</v>
      </c>
      <c r="AG43" s="289">
        <v>242508.88218356684</v>
      </c>
      <c r="AH43" s="289">
        <v>240540.09307458127</v>
      </c>
      <c r="AI43" s="289">
        <v>238457.53454991666</v>
      </c>
      <c r="AJ43" s="289">
        <v>235867.12698085836</v>
      </c>
      <c r="AK43" s="289">
        <v>233283.50477977871</v>
      </c>
      <c r="AL43" s="289">
        <v>230081.84097274212</v>
      </c>
      <c r="AM43" s="289">
        <v>227921.95542775482</v>
      </c>
      <c r="AN43" s="289">
        <v>225036.27541917123</v>
      </c>
      <c r="AO43" s="289">
        <v>222331.62214378815</v>
      </c>
      <c r="AP43" s="289">
        <v>219511.54151879944</v>
      </c>
      <c r="AQ43" s="289">
        <v>216585.45007259859</v>
      </c>
      <c r="AR43" s="289">
        <v>213287.10000618509</v>
      </c>
      <c r="AS43" s="289">
        <v>210458.08011693798</v>
      </c>
      <c r="AT43" s="289">
        <v>207389.43238934764</v>
      </c>
      <c r="AU43" s="289">
        <v>204311.53624778838</v>
      </c>
      <c r="AV43" s="289">
        <v>201502.22577276052</v>
      </c>
      <c r="AW43" s="289">
        <v>198841.94624334213</v>
      </c>
      <c r="AX43" s="289">
        <v>196002.79871056078</v>
      </c>
      <c r="AY43" s="289">
        <v>193340.34395219432</v>
      </c>
      <c r="AZ43" s="289">
        <v>190531.00422568157</v>
      </c>
      <c r="BA43" s="290">
        <v>187597.7266133388</v>
      </c>
    </row>
    <row r="44" spans="1:53" x14ac:dyDescent="0.25">
      <c r="A44" s="259" t="s">
        <v>1110</v>
      </c>
      <c r="B44" s="260" t="s">
        <v>2709</v>
      </c>
      <c r="C44" s="261">
        <v>114910.68701914597</v>
      </c>
      <c r="D44" s="289">
        <v>111675.51591999998</v>
      </c>
      <c r="E44" s="289">
        <v>105891.96794999996</v>
      </c>
      <c r="F44" s="289">
        <v>106456.55800000002</v>
      </c>
      <c r="G44" s="289">
        <v>108266.66947999997</v>
      </c>
      <c r="H44" s="289">
        <v>106392.46727810522</v>
      </c>
      <c r="I44" s="289">
        <v>105104.5036</v>
      </c>
      <c r="J44" s="289">
        <v>101701.61989</v>
      </c>
      <c r="K44" s="289">
        <v>96373.49755</v>
      </c>
      <c r="L44" s="289">
        <v>83675.344679999995</v>
      </c>
      <c r="M44" s="289">
        <v>81382.444844462138</v>
      </c>
      <c r="N44" s="289">
        <v>78241.125518340865</v>
      </c>
      <c r="O44" s="289">
        <v>76220.51577382625</v>
      </c>
      <c r="P44" s="289">
        <v>66850.077166681716</v>
      </c>
      <c r="Q44" s="289">
        <v>65037.759185232149</v>
      </c>
      <c r="R44" s="289">
        <v>68260.235771344043</v>
      </c>
      <c r="S44" s="289">
        <v>68252.539594603615</v>
      </c>
      <c r="T44" s="289">
        <v>68357.927698886589</v>
      </c>
      <c r="U44" s="289">
        <v>67774.868665959395</v>
      </c>
      <c r="V44" s="289">
        <v>68082.734446588671</v>
      </c>
      <c r="W44" s="289">
        <v>67399.031778941426</v>
      </c>
      <c r="X44" s="289">
        <v>67817.44582372412</v>
      </c>
      <c r="Y44" s="289">
        <v>67605.933651057465</v>
      </c>
      <c r="Z44" s="289">
        <v>67139.318859027451</v>
      </c>
      <c r="AA44" s="289">
        <v>66917.904292076186</v>
      </c>
      <c r="AB44" s="289">
        <v>66430.229072098271</v>
      </c>
      <c r="AC44" s="289">
        <v>66266.773640770174</v>
      </c>
      <c r="AD44" s="289">
        <v>65883.050581109943</v>
      </c>
      <c r="AE44" s="289">
        <v>65765.530519506166</v>
      </c>
      <c r="AF44" s="289">
        <v>65495.192184982581</v>
      </c>
      <c r="AG44" s="289">
        <v>65034.574703557082</v>
      </c>
      <c r="AH44" s="289">
        <v>64932.394989251166</v>
      </c>
      <c r="AI44" s="289">
        <v>64637.060526935711</v>
      </c>
      <c r="AJ44" s="289">
        <v>64291.203840737115</v>
      </c>
      <c r="AK44" s="289">
        <v>63836.190922182068</v>
      </c>
      <c r="AL44" s="289">
        <v>63042.792489807071</v>
      </c>
      <c r="AM44" s="289">
        <v>63240.612362598338</v>
      </c>
      <c r="AN44" s="289">
        <v>62610.307682712817</v>
      </c>
      <c r="AO44" s="289">
        <v>62252.540297818006</v>
      </c>
      <c r="AP44" s="289">
        <v>62030.90491256291</v>
      </c>
      <c r="AQ44" s="289">
        <v>61689.517331695148</v>
      </c>
      <c r="AR44" s="289">
        <v>61118.713739642415</v>
      </c>
      <c r="AS44" s="289">
        <v>60928.474883510215</v>
      </c>
      <c r="AT44" s="289">
        <v>60522.902919386943</v>
      </c>
      <c r="AU44" s="289">
        <v>60192.722281140675</v>
      </c>
      <c r="AV44" s="289">
        <v>60006.5792883502</v>
      </c>
      <c r="AW44" s="289">
        <v>59960.7024928994</v>
      </c>
      <c r="AX44" s="289">
        <v>59665.342251973307</v>
      </c>
      <c r="AY44" s="289">
        <v>59565.265680344302</v>
      </c>
      <c r="AZ44" s="289">
        <v>59600.919921817731</v>
      </c>
      <c r="BA44" s="290">
        <v>59413.9148656416</v>
      </c>
    </row>
    <row r="45" spans="1:53" x14ac:dyDescent="0.25">
      <c r="A45" s="259" t="s">
        <v>2710</v>
      </c>
      <c r="B45" s="260" t="s">
        <v>2711</v>
      </c>
      <c r="C45" s="261">
        <v>53422.762774874507</v>
      </c>
      <c r="D45" s="289">
        <v>54524.06865999999</v>
      </c>
      <c r="E45" s="289">
        <v>59441.241389999988</v>
      </c>
      <c r="F45" s="289">
        <v>58785.107179999999</v>
      </c>
      <c r="G45" s="289">
        <v>63244.705409999973</v>
      </c>
      <c r="H45" s="289">
        <v>59745.564772052727</v>
      </c>
      <c r="I45" s="289">
        <v>60673.886379999989</v>
      </c>
      <c r="J45" s="289">
        <v>62052.541479999993</v>
      </c>
      <c r="K45" s="289">
        <v>62679.010040000008</v>
      </c>
      <c r="L45" s="289">
        <v>58396.372759999991</v>
      </c>
      <c r="M45" s="289">
        <v>62533.336080595596</v>
      </c>
      <c r="N45" s="289">
        <v>58057.30684465653</v>
      </c>
      <c r="O45" s="289">
        <v>56642.650396383739</v>
      </c>
      <c r="P45" s="289">
        <v>54027.058466521667</v>
      </c>
      <c r="Q45" s="289">
        <v>53980.558119401154</v>
      </c>
      <c r="R45" s="289">
        <v>56969.856097585522</v>
      </c>
      <c r="S45" s="289">
        <v>55557.064717642032</v>
      </c>
      <c r="T45" s="289">
        <v>55844.45322691925</v>
      </c>
      <c r="U45" s="289">
        <v>55839.200569193519</v>
      </c>
      <c r="V45" s="289">
        <v>56210.436930110001</v>
      </c>
      <c r="W45" s="289">
        <v>56193.168752145153</v>
      </c>
      <c r="X45" s="289">
        <v>56485.425179193866</v>
      </c>
      <c r="Y45" s="289">
        <v>56483.256253672829</v>
      </c>
      <c r="Z45" s="289">
        <v>56280.881263813702</v>
      </c>
      <c r="AA45" s="289">
        <v>56023.102372749534</v>
      </c>
      <c r="AB45" s="289">
        <v>55933.780624284424</v>
      </c>
      <c r="AC45" s="289">
        <v>55934.434800198069</v>
      </c>
      <c r="AD45" s="289">
        <v>55858.323519444682</v>
      </c>
      <c r="AE45" s="289">
        <v>55888.863350873267</v>
      </c>
      <c r="AF45" s="289">
        <v>55781.164457097591</v>
      </c>
      <c r="AG45" s="289">
        <v>55698.863647685095</v>
      </c>
      <c r="AH45" s="289">
        <v>55718.114468374195</v>
      </c>
      <c r="AI45" s="289">
        <v>55728.511189431527</v>
      </c>
      <c r="AJ45" s="289">
        <v>55669.360098572513</v>
      </c>
      <c r="AK45" s="289">
        <v>55532.842660777285</v>
      </c>
      <c r="AL45" s="289">
        <v>55002.060352048124</v>
      </c>
      <c r="AM45" s="289">
        <v>55287.085384278893</v>
      </c>
      <c r="AN45" s="289">
        <v>55092.438932121368</v>
      </c>
      <c r="AO45" s="289">
        <v>55086.213221748148</v>
      </c>
      <c r="AP45" s="289">
        <v>54974.940816305527</v>
      </c>
      <c r="AQ45" s="289">
        <v>54906.219998793</v>
      </c>
      <c r="AR45" s="289">
        <v>54458.806076679088</v>
      </c>
      <c r="AS45" s="289">
        <v>54379.702558701829</v>
      </c>
      <c r="AT45" s="289">
        <v>54130.219221324027</v>
      </c>
      <c r="AU45" s="289">
        <v>54091.703930153984</v>
      </c>
      <c r="AV45" s="289">
        <v>54087.346258396443</v>
      </c>
      <c r="AW45" s="289">
        <v>54089.070460414398</v>
      </c>
      <c r="AX45" s="289">
        <v>53966.232004869315</v>
      </c>
      <c r="AY45" s="289">
        <v>54051.978143126347</v>
      </c>
      <c r="AZ45" s="289">
        <v>54140.25851133457</v>
      </c>
      <c r="BA45" s="290">
        <v>54087.282060727674</v>
      </c>
    </row>
    <row r="46" spans="1:53" x14ac:dyDescent="0.25">
      <c r="A46" s="262" t="s">
        <v>2712</v>
      </c>
      <c r="B46" s="263" t="s">
        <v>2713</v>
      </c>
      <c r="C46" s="264">
        <v>1270.7555297247984</v>
      </c>
      <c r="D46" s="291">
        <v>1054.5968599999999</v>
      </c>
      <c r="E46" s="291">
        <v>1045.9476699999998</v>
      </c>
      <c r="F46" s="291">
        <v>1038.69616</v>
      </c>
      <c r="G46" s="291">
        <v>901.90260999999998</v>
      </c>
      <c r="H46" s="291">
        <v>1023.0717539350061</v>
      </c>
      <c r="I46" s="291">
        <v>951.50078999999982</v>
      </c>
      <c r="J46" s="291">
        <v>1040.0005099999998</v>
      </c>
      <c r="K46" s="291">
        <v>1057.6998899999999</v>
      </c>
      <c r="L46" s="291">
        <v>879.20102999999983</v>
      </c>
      <c r="M46" s="291">
        <v>1055.4597029774113</v>
      </c>
      <c r="N46" s="291">
        <v>1124.4865353782973</v>
      </c>
      <c r="O46" s="291">
        <v>1056.6306512612614</v>
      </c>
      <c r="P46" s="291">
        <v>864.335703610015</v>
      </c>
      <c r="Q46" s="291">
        <v>989.49020688663916</v>
      </c>
      <c r="R46" s="291">
        <v>1079.9656353331932</v>
      </c>
      <c r="S46" s="291">
        <v>1092.3391525037812</v>
      </c>
      <c r="T46" s="291">
        <v>1112.5279847517661</v>
      </c>
      <c r="U46" s="291">
        <v>1126.5343162173338</v>
      </c>
      <c r="V46" s="291">
        <v>1141.4148439160649</v>
      </c>
      <c r="W46" s="291">
        <v>1151.3145808299141</v>
      </c>
      <c r="X46" s="291">
        <v>1156.638009716271</v>
      </c>
      <c r="Y46" s="291">
        <v>1155.7737775108012</v>
      </c>
      <c r="Z46" s="291">
        <v>1153.7882477918934</v>
      </c>
      <c r="AA46" s="291">
        <v>1144.9554419186131</v>
      </c>
      <c r="AB46" s="291">
        <v>1144.3284779100318</v>
      </c>
      <c r="AC46" s="291">
        <v>1145.0362106039377</v>
      </c>
      <c r="AD46" s="291">
        <v>1145.6383274242012</v>
      </c>
      <c r="AE46" s="291">
        <v>1149.763884836196</v>
      </c>
      <c r="AF46" s="291">
        <v>1150.2684821834027</v>
      </c>
      <c r="AG46" s="291">
        <v>1150.066503091203</v>
      </c>
      <c r="AH46" s="291">
        <v>1140.175247567417</v>
      </c>
      <c r="AI46" s="291">
        <v>1132.4904469487028</v>
      </c>
      <c r="AJ46" s="291">
        <v>1129.1744905617929</v>
      </c>
      <c r="AK46" s="291">
        <v>1127.0638130659859</v>
      </c>
      <c r="AL46" s="291">
        <v>1127.1135378162935</v>
      </c>
      <c r="AM46" s="291">
        <v>1134.3239585748984</v>
      </c>
      <c r="AN46" s="291">
        <v>1138.574726900398</v>
      </c>
      <c r="AO46" s="291">
        <v>1140.344836927731</v>
      </c>
      <c r="AP46" s="291">
        <v>1143.2845152647931</v>
      </c>
      <c r="AQ46" s="291">
        <v>1147.1430011443481</v>
      </c>
      <c r="AR46" s="291">
        <v>1146.2076830119702</v>
      </c>
      <c r="AS46" s="291">
        <v>1140.2810518281565</v>
      </c>
      <c r="AT46" s="291">
        <v>1137.2321986163397</v>
      </c>
      <c r="AU46" s="291">
        <v>1128.4370022669495</v>
      </c>
      <c r="AV46" s="291">
        <v>1126.1105347504758</v>
      </c>
      <c r="AW46" s="291">
        <v>1124.6472110483815</v>
      </c>
      <c r="AX46" s="291">
        <v>1125.0336715523022</v>
      </c>
      <c r="AY46" s="291">
        <v>1129.7177210861789</v>
      </c>
      <c r="AZ46" s="291">
        <v>1134.0389068098016</v>
      </c>
      <c r="BA46" s="292">
        <v>1135.8566484733512</v>
      </c>
    </row>
    <row r="47" spans="1:53" x14ac:dyDescent="0.25">
      <c r="A47" s="262" t="s">
        <v>341</v>
      </c>
      <c r="B47" s="263" t="s">
        <v>2714</v>
      </c>
      <c r="C47" s="264">
        <v>8066.137714458453</v>
      </c>
      <c r="D47" s="291">
        <v>7826.2002599999996</v>
      </c>
      <c r="E47" s="291">
        <v>7730.0037800000009</v>
      </c>
      <c r="F47" s="291">
        <v>7735.5018099999998</v>
      </c>
      <c r="G47" s="291">
        <v>9274.609709999997</v>
      </c>
      <c r="H47" s="291">
        <v>8728.4069309096612</v>
      </c>
      <c r="I47" s="291">
        <v>8386.3997199999976</v>
      </c>
      <c r="J47" s="291">
        <v>8415.4066100000018</v>
      </c>
      <c r="K47" s="291">
        <v>8496.5934900000011</v>
      </c>
      <c r="L47" s="291">
        <v>7838.7986099999989</v>
      </c>
      <c r="M47" s="291">
        <v>8447.1201326203864</v>
      </c>
      <c r="N47" s="291">
        <v>8299.343567936914</v>
      </c>
      <c r="O47" s="291">
        <v>7733.1642506238277</v>
      </c>
      <c r="P47" s="291">
        <v>7558.3011745693557</v>
      </c>
      <c r="Q47" s="291">
        <v>8077.9832018241423</v>
      </c>
      <c r="R47" s="291">
        <v>7567.2114717478371</v>
      </c>
      <c r="S47" s="291">
        <v>7676.1309130455284</v>
      </c>
      <c r="T47" s="291">
        <v>7783.9293598285194</v>
      </c>
      <c r="U47" s="291">
        <v>7897.2087685963561</v>
      </c>
      <c r="V47" s="291">
        <v>8016.7986191117179</v>
      </c>
      <c r="W47" s="291">
        <v>8098.693632605431</v>
      </c>
      <c r="X47" s="291">
        <v>8207.0484280368619</v>
      </c>
      <c r="Y47" s="291">
        <v>8289.5111142957194</v>
      </c>
      <c r="Z47" s="291">
        <v>8358.4702729488145</v>
      </c>
      <c r="AA47" s="291">
        <v>8410.6285401102305</v>
      </c>
      <c r="AB47" s="291">
        <v>8476.8799758077239</v>
      </c>
      <c r="AC47" s="291">
        <v>8544.9150395905526</v>
      </c>
      <c r="AD47" s="291">
        <v>8597.489418207595</v>
      </c>
      <c r="AE47" s="291">
        <v>8663.5214630953069</v>
      </c>
      <c r="AF47" s="291">
        <v>8719.7448828830893</v>
      </c>
      <c r="AG47" s="291">
        <v>8771.2344132969338</v>
      </c>
      <c r="AH47" s="291">
        <v>8827.6104514080071</v>
      </c>
      <c r="AI47" s="291">
        <v>8883.7470663893764</v>
      </c>
      <c r="AJ47" s="291">
        <v>8949.6572734044021</v>
      </c>
      <c r="AK47" s="291">
        <v>9008.3231361639118</v>
      </c>
      <c r="AL47" s="291">
        <v>9012.6641984020989</v>
      </c>
      <c r="AM47" s="291">
        <v>9088.8208142978092</v>
      </c>
      <c r="AN47" s="291">
        <v>9118.8372322539471</v>
      </c>
      <c r="AO47" s="291">
        <v>9188.1989630964908</v>
      </c>
      <c r="AP47" s="291">
        <v>9259.3626558870219</v>
      </c>
      <c r="AQ47" s="291">
        <v>9328.4950905290261</v>
      </c>
      <c r="AR47" s="291">
        <v>9353.2085388949436</v>
      </c>
      <c r="AS47" s="291">
        <v>9429.6402812438191</v>
      </c>
      <c r="AT47" s="291">
        <v>9493.4441972096774</v>
      </c>
      <c r="AU47" s="291">
        <v>9566.2485452879828</v>
      </c>
      <c r="AV47" s="291">
        <v>9650.2615165868247</v>
      </c>
      <c r="AW47" s="291">
        <v>9731.2444299607705</v>
      </c>
      <c r="AX47" s="291">
        <v>9794.972985923232</v>
      </c>
      <c r="AY47" s="291">
        <v>9880.1016384119703</v>
      </c>
      <c r="AZ47" s="291">
        <v>9955.921785868255</v>
      </c>
      <c r="BA47" s="292">
        <v>10014.015513699165</v>
      </c>
    </row>
    <row r="48" spans="1:53" x14ac:dyDescent="0.25">
      <c r="A48" s="262" t="s">
        <v>2715</v>
      </c>
      <c r="B48" s="263" t="s">
        <v>2716</v>
      </c>
      <c r="C48" s="264">
        <v>18707.084347239012</v>
      </c>
      <c r="D48" s="291">
        <v>18254.816129999999</v>
      </c>
      <c r="E48" s="291">
        <v>18612.111480000003</v>
      </c>
      <c r="F48" s="291">
        <v>18532.306790000002</v>
      </c>
      <c r="G48" s="291">
        <v>20243.328610000004</v>
      </c>
      <c r="H48" s="291">
        <v>20565.106743371394</v>
      </c>
      <c r="I48" s="291">
        <v>21423.691590000006</v>
      </c>
      <c r="J48" s="291">
        <v>21108.304800000002</v>
      </c>
      <c r="K48" s="291">
        <v>20620.403899999998</v>
      </c>
      <c r="L48" s="291">
        <v>20251.198030000003</v>
      </c>
      <c r="M48" s="291">
        <v>19143.261945303737</v>
      </c>
      <c r="N48" s="291">
        <v>18763.441964885642</v>
      </c>
      <c r="O48" s="291">
        <v>15954.286368300032</v>
      </c>
      <c r="P48" s="291">
        <v>16020.467130137304</v>
      </c>
      <c r="Q48" s="291">
        <v>15899.399457564617</v>
      </c>
      <c r="R48" s="291">
        <v>17810.667786644983</v>
      </c>
      <c r="S48" s="291">
        <v>18084.081745910975</v>
      </c>
      <c r="T48" s="291">
        <v>18318.970918358304</v>
      </c>
      <c r="U48" s="291">
        <v>18557.867492621121</v>
      </c>
      <c r="V48" s="291">
        <v>18839.656241798748</v>
      </c>
      <c r="W48" s="291">
        <v>18993.322326651007</v>
      </c>
      <c r="X48" s="291">
        <v>19236.370656291398</v>
      </c>
      <c r="Y48" s="291">
        <v>19428.374134544018</v>
      </c>
      <c r="Z48" s="291">
        <v>19593.495423028602</v>
      </c>
      <c r="AA48" s="291">
        <v>19729.794343385274</v>
      </c>
      <c r="AB48" s="291">
        <v>19894.834980733987</v>
      </c>
      <c r="AC48" s="291">
        <v>20061.431395384316</v>
      </c>
      <c r="AD48" s="291">
        <v>20195.699755376936</v>
      </c>
      <c r="AE48" s="291">
        <v>20355.644639237373</v>
      </c>
      <c r="AF48" s="291">
        <v>20487.991595255939</v>
      </c>
      <c r="AG48" s="291">
        <v>20622.34353774133</v>
      </c>
      <c r="AH48" s="291">
        <v>20759.444595080822</v>
      </c>
      <c r="AI48" s="291">
        <v>20900.994708091104</v>
      </c>
      <c r="AJ48" s="291">
        <v>21052.532991437452</v>
      </c>
      <c r="AK48" s="291">
        <v>21193.404142331718</v>
      </c>
      <c r="AL48" s="291">
        <v>21202.970804956192</v>
      </c>
      <c r="AM48" s="291">
        <v>21390.192524700309</v>
      </c>
      <c r="AN48" s="291">
        <v>21477.055795776523</v>
      </c>
      <c r="AO48" s="291">
        <v>21652.571994979069</v>
      </c>
      <c r="AP48" s="291">
        <v>21833.603003610151</v>
      </c>
      <c r="AQ48" s="291">
        <v>22005.968320085551</v>
      </c>
      <c r="AR48" s="291">
        <v>22069.368019196503</v>
      </c>
      <c r="AS48" s="291">
        <v>22257.132121504794</v>
      </c>
      <c r="AT48" s="291">
        <v>22421.233058294776</v>
      </c>
      <c r="AU48" s="291">
        <v>22607.596648515519</v>
      </c>
      <c r="AV48" s="291">
        <v>22821.52850718519</v>
      </c>
      <c r="AW48" s="291">
        <v>23030.370251001259</v>
      </c>
      <c r="AX48" s="291">
        <v>23213.426226996926</v>
      </c>
      <c r="AY48" s="291">
        <v>23437.164491946158</v>
      </c>
      <c r="AZ48" s="291">
        <v>23641.899111312738</v>
      </c>
      <c r="BA48" s="292">
        <v>23823.512719398259</v>
      </c>
    </row>
    <row r="49" spans="1:53" x14ac:dyDescent="0.25">
      <c r="A49" s="262" t="s">
        <v>1112</v>
      </c>
      <c r="B49" s="263" t="s">
        <v>2717</v>
      </c>
      <c r="C49" s="264">
        <v>7012.1092636940721</v>
      </c>
      <c r="D49" s="291">
        <v>6497.3026500000005</v>
      </c>
      <c r="E49" s="291">
        <v>6531.0106799999994</v>
      </c>
      <c r="F49" s="291">
        <v>6234.1058299999995</v>
      </c>
      <c r="G49" s="291">
        <v>6898.3055899999999</v>
      </c>
      <c r="H49" s="291">
        <v>7503.5315520593904</v>
      </c>
      <c r="I49" s="291">
        <v>7609.8121999999994</v>
      </c>
      <c r="J49" s="291">
        <v>7695.7079400000011</v>
      </c>
      <c r="K49" s="291">
        <v>7875.6008100000008</v>
      </c>
      <c r="L49" s="291">
        <v>7517.0021100000013</v>
      </c>
      <c r="M49" s="291">
        <v>7761.4167661342644</v>
      </c>
      <c r="N49" s="291">
        <v>8114.500579883088</v>
      </c>
      <c r="O49" s="291">
        <v>9059.1150897459956</v>
      </c>
      <c r="P49" s="291">
        <v>9045.2134987421159</v>
      </c>
      <c r="Q49" s="291">
        <v>8962.0696429916352</v>
      </c>
      <c r="R49" s="291">
        <v>9591.2870013694264</v>
      </c>
      <c r="S49" s="291">
        <v>9591.1406321873692</v>
      </c>
      <c r="T49" s="291">
        <v>9525.0281455801578</v>
      </c>
      <c r="U49" s="291">
        <v>9308.0596738551867</v>
      </c>
      <c r="V49" s="291">
        <v>9277.3169931172051</v>
      </c>
      <c r="W49" s="291">
        <v>9077.2170072917506</v>
      </c>
      <c r="X49" s="291">
        <v>8976.1748406134338</v>
      </c>
      <c r="Y49" s="291">
        <v>8843.2168925177393</v>
      </c>
      <c r="Z49" s="291">
        <v>8633.6447540543977</v>
      </c>
      <c r="AA49" s="291">
        <v>8455.7264903103714</v>
      </c>
      <c r="AB49" s="291">
        <v>8321.5427019624221</v>
      </c>
      <c r="AC49" s="291">
        <v>8289.7182023266723</v>
      </c>
      <c r="AD49" s="291">
        <v>8253.3395999533586</v>
      </c>
      <c r="AE49" s="291">
        <v>8201.6259277373447</v>
      </c>
      <c r="AF49" s="291">
        <v>8060.6020949604626</v>
      </c>
      <c r="AG49" s="291">
        <v>7966.5574294251055</v>
      </c>
      <c r="AH49" s="291">
        <v>7924.3741148924155</v>
      </c>
      <c r="AI49" s="291">
        <v>7836.600248813389</v>
      </c>
      <c r="AJ49" s="291">
        <v>7724.7816302002875</v>
      </c>
      <c r="AK49" s="291">
        <v>7625.0551835242914</v>
      </c>
      <c r="AL49" s="291">
        <v>7497.6927107605397</v>
      </c>
      <c r="AM49" s="291">
        <v>7477.9725234443367</v>
      </c>
      <c r="AN49" s="291">
        <v>7396.0747908315543</v>
      </c>
      <c r="AO49" s="291">
        <v>7322.3110176476066</v>
      </c>
      <c r="AP49" s="291">
        <v>7185.7659042801379</v>
      </c>
      <c r="AQ49" s="291">
        <v>7042.914946882619</v>
      </c>
      <c r="AR49" s="291">
        <v>6901.0734835906969</v>
      </c>
      <c r="AS49" s="291">
        <v>6744.6086028411455</v>
      </c>
      <c r="AT49" s="291">
        <v>6557.3237620657428</v>
      </c>
      <c r="AU49" s="291">
        <v>6443.151075284889</v>
      </c>
      <c r="AV49" s="291">
        <v>6342.7983177744663</v>
      </c>
      <c r="AW49" s="291">
        <v>6259.951116673622</v>
      </c>
      <c r="AX49" s="291">
        <v>6114.6005409199779</v>
      </c>
      <c r="AY49" s="291">
        <v>6023.9630825704544</v>
      </c>
      <c r="AZ49" s="291">
        <v>5888.0111580032062</v>
      </c>
      <c r="BA49" s="292">
        <v>5757.446878014719</v>
      </c>
    </row>
    <row r="50" spans="1:53" x14ac:dyDescent="0.25">
      <c r="A50" s="262" t="s">
        <v>2718</v>
      </c>
      <c r="B50" s="263" t="s">
        <v>2719</v>
      </c>
      <c r="C50" s="264">
        <v>1557.6571951764263</v>
      </c>
      <c r="D50" s="291">
        <v>1454.65147</v>
      </c>
      <c r="E50" s="291">
        <v>1200.7002499999996</v>
      </c>
      <c r="F50" s="291">
        <v>1178.8004000000001</v>
      </c>
      <c r="G50" s="291">
        <v>929.69995999999992</v>
      </c>
      <c r="H50" s="291">
        <v>885.7836521362201</v>
      </c>
      <c r="I50" s="291">
        <v>830.50060000000008</v>
      </c>
      <c r="J50" s="291">
        <v>974.60093999999981</v>
      </c>
      <c r="K50" s="291">
        <v>807.49919999999997</v>
      </c>
      <c r="L50" s="291">
        <v>672.59931000000006</v>
      </c>
      <c r="M50" s="291">
        <v>1005.9473100284308</v>
      </c>
      <c r="N50" s="291">
        <v>929.9224149015256</v>
      </c>
      <c r="O50" s="291">
        <v>786.04217833670396</v>
      </c>
      <c r="P50" s="291">
        <v>869.18398616944603</v>
      </c>
      <c r="Q50" s="291">
        <v>997.34894772827226</v>
      </c>
      <c r="R50" s="291">
        <v>681.28404885336317</v>
      </c>
      <c r="S50" s="291">
        <v>690.41913762643833</v>
      </c>
      <c r="T50" s="291">
        <v>700.63950972472765</v>
      </c>
      <c r="U50" s="291">
        <v>709.64159381274453</v>
      </c>
      <c r="V50" s="291">
        <v>718.52204971818719</v>
      </c>
      <c r="W50" s="291">
        <v>724.69570491911759</v>
      </c>
      <c r="X50" s="291">
        <v>732.08866536224991</v>
      </c>
      <c r="Y50" s="291">
        <v>738.84123268147448</v>
      </c>
      <c r="Z50" s="291">
        <v>740.72066886283881</v>
      </c>
      <c r="AA50" s="291">
        <v>741.34683507762088</v>
      </c>
      <c r="AB50" s="291">
        <v>746.79597966612732</v>
      </c>
      <c r="AC50" s="291">
        <v>752.08874957844989</v>
      </c>
      <c r="AD50" s="291">
        <v>752.86559623828236</v>
      </c>
      <c r="AE50" s="291">
        <v>757.54808924107385</v>
      </c>
      <c r="AF50" s="291">
        <v>758.99811680888229</v>
      </c>
      <c r="AG50" s="291">
        <v>759.39497234808164</v>
      </c>
      <c r="AH50" s="291">
        <v>761.9700337514281</v>
      </c>
      <c r="AI50" s="291">
        <v>762.78068448585759</v>
      </c>
      <c r="AJ50" s="291">
        <v>763.94287850612329</v>
      </c>
      <c r="AK50" s="291">
        <v>767.25807143578504</v>
      </c>
      <c r="AL50" s="291">
        <v>763.76833940232484</v>
      </c>
      <c r="AM50" s="291">
        <v>769.28786521512018</v>
      </c>
      <c r="AN50" s="291">
        <v>769.27282628949956</v>
      </c>
      <c r="AO50" s="291">
        <v>770.78246329161641</v>
      </c>
      <c r="AP50" s="291">
        <v>773.137273493777</v>
      </c>
      <c r="AQ50" s="291">
        <v>776.0431609144573</v>
      </c>
      <c r="AR50" s="291">
        <v>774.62623065798107</v>
      </c>
      <c r="AS50" s="291">
        <v>778.91017723700497</v>
      </c>
      <c r="AT50" s="291">
        <v>779.88134787039712</v>
      </c>
      <c r="AU50" s="291">
        <v>781.13533508038017</v>
      </c>
      <c r="AV50" s="291">
        <v>786.55973879339649</v>
      </c>
      <c r="AW50" s="291">
        <v>791.9616192736828</v>
      </c>
      <c r="AX50" s="291">
        <v>794.33904807193585</v>
      </c>
      <c r="AY50" s="291">
        <v>800.50304462229894</v>
      </c>
      <c r="AZ50" s="291">
        <v>805.14645735475494</v>
      </c>
      <c r="BA50" s="292">
        <v>806.96426248461592</v>
      </c>
    </row>
    <row r="51" spans="1:53" x14ac:dyDescent="0.25">
      <c r="A51" s="262" t="s">
        <v>2720</v>
      </c>
      <c r="B51" s="263" t="s">
        <v>2721</v>
      </c>
      <c r="C51" s="264">
        <v>16809.018724581758</v>
      </c>
      <c r="D51" s="291">
        <v>19436.50129</v>
      </c>
      <c r="E51" s="291">
        <v>24321.467530000002</v>
      </c>
      <c r="F51" s="291">
        <v>24065.696190000002</v>
      </c>
      <c r="G51" s="291">
        <v>24996.858930000002</v>
      </c>
      <c r="H51" s="291">
        <v>21039.664139641052</v>
      </c>
      <c r="I51" s="291">
        <v>21471.981480000002</v>
      </c>
      <c r="J51" s="291">
        <v>22818.520679999998</v>
      </c>
      <c r="K51" s="291">
        <v>23821.212750000002</v>
      </c>
      <c r="L51" s="291">
        <v>21237.573669999998</v>
      </c>
      <c r="M51" s="291">
        <v>25120.130223531363</v>
      </c>
      <c r="N51" s="291">
        <v>20825.611781671054</v>
      </c>
      <c r="O51" s="291">
        <v>22053.411858115927</v>
      </c>
      <c r="P51" s="291">
        <v>19669.556973293442</v>
      </c>
      <c r="Q51" s="291">
        <v>19054.266662405858</v>
      </c>
      <c r="R51" s="291">
        <v>20239.440153636726</v>
      </c>
      <c r="S51" s="291">
        <v>18422.953136367931</v>
      </c>
      <c r="T51" s="291">
        <v>18403.357308675793</v>
      </c>
      <c r="U51" s="291">
        <v>18239.888724090782</v>
      </c>
      <c r="V51" s="291">
        <v>18216.728182448085</v>
      </c>
      <c r="W51" s="291">
        <v>18147.925499847915</v>
      </c>
      <c r="X51" s="291">
        <v>18177.104579173647</v>
      </c>
      <c r="Y51" s="291">
        <v>18027.539102123075</v>
      </c>
      <c r="Z51" s="291">
        <v>17800.761897127155</v>
      </c>
      <c r="AA51" s="291">
        <v>17540.650721947426</v>
      </c>
      <c r="AB51" s="291">
        <v>17349.398508204125</v>
      </c>
      <c r="AC51" s="291">
        <v>17141.245202714141</v>
      </c>
      <c r="AD51" s="291">
        <v>16913.290822244311</v>
      </c>
      <c r="AE51" s="291">
        <v>16760.759346725972</v>
      </c>
      <c r="AF51" s="291">
        <v>16603.559285005809</v>
      </c>
      <c r="AG51" s="291">
        <v>16429.266791782455</v>
      </c>
      <c r="AH51" s="291">
        <v>16304.540025674123</v>
      </c>
      <c r="AI51" s="291">
        <v>16211.898034703097</v>
      </c>
      <c r="AJ51" s="291">
        <v>16049.27083446245</v>
      </c>
      <c r="AK51" s="291">
        <v>15811.738314255603</v>
      </c>
      <c r="AL51" s="291">
        <v>15397.85076071068</v>
      </c>
      <c r="AM51" s="291">
        <v>15426.487698046429</v>
      </c>
      <c r="AN51" s="291">
        <v>15192.623560069444</v>
      </c>
      <c r="AO51" s="291">
        <v>15012.003945805629</v>
      </c>
      <c r="AP51" s="291">
        <v>14779.787463769637</v>
      </c>
      <c r="AQ51" s="291">
        <v>14605.655479237001</v>
      </c>
      <c r="AR51" s="291">
        <v>14214.322121327004</v>
      </c>
      <c r="AS51" s="291">
        <v>14029.13032404689</v>
      </c>
      <c r="AT51" s="291">
        <v>13741.104657267106</v>
      </c>
      <c r="AU51" s="291">
        <v>13565.135323718259</v>
      </c>
      <c r="AV51" s="291">
        <v>13360.087643306093</v>
      </c>
      <c r="AW51" s="291">
        <v>13150.895832456687</v>
      </c>
      <c r="AX51" s="291">
        <v>12923.859531404945</v>
      </c>
      <c r="AY51" s="291">
        <v>12780.528164489282</v>
      </c>
      <c r="AZ51" s="291">
        <v>12715.241091985807</v>
      </c>
      <c r="BA51" s="292">
        <v>12549.48603865756</v>
      </c>
    </row>
    <row r="52" spans="1:53" x14ac:dyDescent="0.25">
      <c r="A52" s="253" t="s">
        <v>2722</v>
      </c>
      <c r="B52" s="254" t="s">
        <v>2723</v>
      </c>
      <c r="C52" s="255">
        <v>0</v>
      </c>
      <c r="D52" s="285">
        <v>0</v>
      </c>
      <c r="E52" s="285">
        <v>0</v>
      </c>
      <c r="F52" s="285">
        <v>0</v>
      </c>
      <c r="G52" s="285">
        <v>0</v>
      </c>
      <c r="H52" s="285">
        <v>0</v>
      </c>
      <c r="I52" s="285">
        <v>0</v>
      </c>
      <c r="J52" s="285">
        <v>0</v>
      </c>
      <c r="K52" s="285">
        <v>0</v>
      </c>
      <c r="L52" s="285">
        <v>0</v>
      </c>
      <c r="M52" s="285">
        <v>0</v>
      </c>
      <c r="N52" s="285">
        <v>0</v>
      </c>
      <c r="O52" s="285">
        <v>0</v>
      </c>
      <c r="P52" s="285">
        <v>0</v>
      </c>
      <c r="Q52" s="285">
        <v>0</v>
      </c>
      <c r="R52" s="285">
        <v>0</v>
      </c>
      <c r="S52" s="285">
        <v>0</v>
      </c>
      <c r="T52" s="285">
        <v>0</v>
      </c>
      <c r="U52" s="285">
        <v>0</v>
      </c>
      <c r="V52" s="285">
        <v>0</v>
      </c>
      <c r="W52" s="285">
        <v>0</v>
      </c>
      <c r="X52" s="285">
        <v>0</v>
      </c>
      <c r="Y52" s="285">
        <v>0</v>
      </c>
      <c r="Z52" s="285">
        <v>0</v>
      </c>
      <c r="AA52" s="285">
        <v>0</v>
      </c>
      <c r="AB52" s="285">
        <v>0</v>
      </c>
      <c r="AC52" s="285">
        <v>0</v>
      </c>
      <c r="AD52" s="285">
        <v>0</v>
      </c>
      <c r="AE52" s="285">
        <v>0</v>
      </c>
      <c r="AF52" s="285">
        <v>0</v>
      </c>
      <c r="AG52" s="285">
        <v>0</v>
      </c>
      <c r="AH52" s="285">
        <v>0</v>
      </c>
      <c r="AI52" s="285">
        <v>0</v>
      </c>
      <c r="AJ52" s="285">
        <v>0</v>
      </c>
      <c r="AK52" s="285">
        <v>0</v>
      </c>
      <c r="AL52" s="285">
        <v>0</v>
      </c>
      <c r="AM52" s="285">
        <v>0</v>
      </c>
      <c r="AN52" s="285">
        <v>0</v>
      </c>
      <c r="AO52" s="285">
        <v>0</v>
      </c>
      <c r="AP52" s="285">
        <v>0</v>
      </c>
      <c r="AQ52" s="285">
        <v>0</v>
      </c>
      <c r="AR52" s="285">
        <v>0</v>
      </c>
      <c r="AS52" s="285">
        <v>0</v>
      </c>
      <c r="AT52" s="285">
        <v>0</v>
      </c>
      <c r="AU52" s="285">
        <v>0</v>
      </c>
      <c r="AV52" s="285">
        <v>0</v>
      </c>
      <c r="AW52" s="285">
        <v>0</v>
      </c>
      <c r="AX52" s="285">
        <v>0</v>
      </c>
      <c r="AY52" s="285">
        <v>0</v>
      </c>
      <c r="AZ52" s="285">
        <v>0</v>
      </c>
      <c r="BA52" s="286">
        <v>0</v>
      </c>
    </row>
    <row r="53" spans="1:53" x14ac:dyDescent="0.25">
      <c r="A53" s="256" t="s">
        <v>2061</v>
      </c>
      <c r="B53" s="257" t="s">
        <v>2724</v>
      </c>
      <c r="C53" s="258">
        <v>0</v>
      </c>
      <c r="D53" s="287">
        <v>0</v>
      </c>
      <c r="E53" s="287">
        <v>0</v>
      </c>
      <c r="F53" s="287">
        <v>0</v>
      </c>
      <c r="G53" s="287">
        <v>0</v>
      </c>
      <c r="H53" s="287">
        <v>0</v>
      </c>
      <c r="I53" s="287">
        <v>0</v>
      </c>
      <c r="J53" s="287">
        <v>0</v>
      </c>
      <c r="K53" s="287">
        <v>0</v>
      </c>
      <c r="L53" s="287">
        <v>0</v>
      </c>
      <c r="M53" s="287">
        <v>0</v>
      </c>
      <c r="N53" s="287">
        <v>0</v>
      </c>
      <c r="O53" s="287">
        <v>0</v>
      </c>
      <c r="P53" s="287">
        <v>0</v>
      </c>
      <c r="Q53" s="287">
        <v>0</v>
      </c>
      <c r="R53" s="287">
        <v>0</v>
      </c>
      <c r="S53" s="287">
        <v>0</v>
      </c>
      <c r="T53" s="287">
        <v>0</v>
      </c>
      <c r="U53" s="287">
        <v>0</v>
      </c>
      <c r="V53" s="287">
        <v>0</v>
      </c>
      <c r="W53" s="287">
        <v>0</v>
      </c>
      <c r="X53" s="287">
        <v>0</v>
      </c>
      <c r="Y53" s="287">
        <v>0</v>
      </c>
      <c r="Z53" s="287">
        <v>0</v>
      </c>
      <c r="AA53" s="287">
        <v>0</v>
      </c>
      <c r="AB53" s="287">
        <v>0</v>
      </c>
      <c r="AC53" s="287">
        <v>0</v>
      </c>
      <c r="AD53" s="287">
        <v>0</v>
      </c>
      <c r="AE53" s="287">
        <v>0</v>
      </c>
      <c r="AF53" s="287">
        <v>0</v>
      </c>
      <c r="AG53" s="287">
        <v>0</v>
      </c>
      <c r="AH53" s="287">
        <v>0</v>
      </c>
      <c r="AI53" s="287">
        <v>0</v>
      </c>
      <c r="AJ53" s="287">
        <v>0</v>
      </c>
      <c r="AK53" s="287">
        <v>0</v>
      </c>
      <c r="AL53" s="287">
        <v>0</v>
      </c>
      <c r="AM53" s="287">
        <v>0</v>
      </c>
      <c r="AN53" s="287">
        <v>0</v>
      </c>
      <c r="AO53" s="287">
        <v>0</v>
      </c>
      <c r="AP53" s="287">
        <v>0</v>
      </c>
      <c r="AQ53" s="287">
        <v>0</v>
      </c>
      <c r="AR53" s="287">
        <v>0</v>
      </c>
      <c r="AS53" s="287">
        <v>0</v>
      </c>
      <c r="AT53" s="287">
        <v>0</v>
      </c>
      <c r="AU53" s="287">
        <v>0</v>
      </c>
      <c r="AV53" s="287">
        <v>0</v>
      </c>
      <c r="AW53" s="287">
        <v>0</v>
      </c>
      <c r="AX53" s="287">
        <v>0</v>
      </c>
      <c r="AY53" s="287">
        <v>0</v>
      </c>
      <c r="AZ53" s="287">
        <v>0</v>
      </c>
      <c r="BA53" s="28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87">
        <v>0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T54" s="287">
        <v>0</v>
      </c>
      <c r="U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0</v>
      </c>
      <c r="AB54" s="287">
        <v>0</v>
      </c>
      <c r="AC54" s="287">
        <v>0</v>
      </c>
      <c r="AD54" s="287">
        <v>0</v>
      </c>
      <c r="AE54" s="287">
        <v>0</v>
      </c>
      <c r="AF54" s="287">
        <v>0</v>
      </c>
      <c r="AG54" s="287">
        <v>0</v>
      </c>
      <c r="AH54" s="287">
        <v>0</v>
      </c>
      <c r="AI54" s="287">
        <v>0</v>
      </c>
      <c r="AJ54" s="287">
        <v>0</v>
      </c>
      <c r="AK54" s="287">
        <v>0</v>
      </c>
      <c r="AL54" s="287">
        <v>0</v>
      </c>
      <c r="AM54" s="287">
        <v>0</v>
      </c>
      <c r="AN54" s="287">
        <v>0</v>
      </c>
      <c r="AO54" s="287">
        <v>0</v>
      </c>
      <c r="AP54" s="287">
        <v>0</v>
      </c>
      <c r="AQ54" s="287">
        <v>0</v>
      </c>
      <c r="AR54" s="287">
        <v>0</v>
      </c>
      <c r="AS54" s="287">
        <v>0</v>
      </c>
      <c r="AT54" s="287">
        <v>0</v>
      </c>
      <c r="AU54" s="287">
        <v>0</v>
      </c>
      <c r="AV54" s="287">
        <v>0</v>
      </c>
      <c r="AW54" s="287">
        <v>0</v>
      </c>
      <c r="AX54" s="287">
        <v>0</v>
      </c>
      <c r="AY54" s="287">
        <v>0</v>
      </c>
      <c r="AZ54" s="287">
        <v>0</v>
      </c>
      <c r="BA54" s="28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89">
        <v>0</v>
      </c>
      <c r="E55" s="289">
        <v>0</v>
      </c>
      <c r="F55" s="289">
        <v>0</v>
      </c>
      <c r="G55" s="289">
        <v>0</v>
      </c>
      <c r="H55" s="289">
        <v>0</v>
      </c>
      <c r="I55" s="289">
        <v>0</v>
      </c>
      <c r="J55" s="289">
        <v>0</v>
      </c>
      <c r="K55" s="289">
        <v>0</v>
      </c>
      <c r="L55" s="289">
        <v>0</v>
      </c>
      <c r="M55" s="289">
        <v>0</v>
      </c>
      <c r="N55" s="289">
        <v>0</v>
      </c>
      <c r="O55" s="289">
        <v>0</v>
      </c>
      <c r="P55" s="289">
        <v>0</v>
      </c>
      <c r="Q55" s="289">
        <v>0</v>
      </c>
      <c r="R55" s="289">
        <v>0</v>
      </c>
      <c r="S55" s="289">
        <v>0</v>
      </c>
      <c r="T55" s="289">
        <v>0</v>
      </c>
      <c r="U55" s="289">
        <v>0</v>
      </c>
      <c r="V55" s="289">
        <v>0</v>
      </c>
      <c r="W55" s="289">
        <v>0</v>
      </c>
      <c r="X55" s="289">
        <v>0</v>
      </c>
      <c r="Y55" s="289">
        <v>0</v>
      </c>
      <c r="Z55" s="289">
        <v>0</v>
      </c>
      <c r="AA55" s="289">
        <v>0</v>
      </c>
      <c r="AB55" s="289">
        <v>0</v>
      </c>
      <c r="AC55" s="289">
        <v>0</v>
      </c>
      <c r="AD55" s="289">
        <v>0</v>
      </c>
      <c r="AE55" s="289">
        <v>0</v>
      </c>
      <c r="AF55" s="289">
        <v>0</v>
      </c>
      <c r="AG55" s="289">
        <v>0</v>
      </c>
      <c r="AH55" s="289">
        <v>0</v>
      </c>
      <c r="AI55" s="289">
        <v>0</v>
      </c>
      <c r="AJ55" s="289">
        <v>0</v>
      </c>
      <c r="AK55" s="289">
        <v>0</v>
      </c>
      <c r="AL55" s="289">
        <v>0</v>
      </c>
      <c r="AM55" s="289">
        <v>0</v>
      </c>
      <c r="AN55" s="289">
        <v>0</v>
      </c>
      <c r="AO55" s="289">
        <v>0</v>
      </c>
      <c r="AP55" s="289">
        <v>0</v>
      </c>
      <c r="AQ55" s="289">
        <v>0</v>
      </c>
      <c r="AR55" s="289">
        <v>0</v>
      </c>
      <c r="AS55" s="289">
        <v>0</v>
      </c>
      <c r="AT55" s="289">
        <v>0</v>
      </c>
      <c r="AU55" s="289">
        <v>0</v>
      </c>
      <c r="AV55" s="289">
        <v>0</v>
      </c>
      <c r="AW55" s="289">
        <v>0</v>
      </c>
      <c r="AX55" s="289">
        <v>0</v>
      </c>
      <c r="AY55" s="289">
        <v>0</v>
      </c>
      <c r="AZ55" s="289">
        <v>0</v>
      </c>
      <c r="BA55" s="290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89">
        <v>0</v>
      </c>
      <c r="E56" s="289">
        <v>0</v>
      </c>
      <c r="F56" s="289">
        <v>0</v>
      </c>
      <c r="G56" s="289">
        <v>0</v>
      </c>
      <c r="H56" s="289">
        <v>0</v>
      </c>
      <c r="I56" s="289">
        <v>0</v>
      </c>
      <c r="J56" s="289">
        <v>0</v>
      </c>
      <c r="K56" s="289">
        <v>0</v>
      </c>
      <c r="L56" s="289">
        <v>0</v>
      </c>
      <c r="M56" s="289">
        <v>0</v>
      </c>
      <c r="N56" s="289">
        <v>0</v>
      </c>
      <c r="O56" s="289">
        <v>0</v>
      </c>
      <c r="P56" s="289">
        <v>0</v>
      </c>
      <c r="Q56" s="289">
        <v>0</v>
      </c>
      <c r="R56" s="289">
        <v>0</v>
      </c>
      <c r="S56" s="289">
        <v>0</v>
      </c>
      <c r="T56" s="289">
        <v>0</v>
      </c>
      <c r="U56" s="289">
        <v>0</v>
      </c>
      <c r="V56" s="289">
        <v>0</v>
      </c>
      <c r="W56" s="289">
        <v>0</v>
      </c>
      <c r="X56" s="289">
        <v>0</v>
      </c>
      <c r="Y56" s="289">
        <v>0</v>
      </c>
      <c r="Z56" s="289">
        <v>0</v>
      </c>
      <c r="AA56" s="289">
        <v>0</v>
      </c>
      <c r="AB56" s="289">
        <v>0</v>
      </c>
      <c r="AC56" s="289">
        <v>0</v>
      </c>
      <c r="AD56" s="289">
        <v>0</v>
      </c>
      <c r="AE56" s="289">
        <v>0</v>
      </c>
      <c r="AF56" s="289">
        <v>0</v>
      </c>
      <c r="AG56" s="289">
        <v>0</v>
      </c>
      <c r="AH56" s="289">
        <v>0</v>
      </c>
      <c r="AI56" s="289">
        <v>0</v>
      </c>
      <c r="AJ56" s="289">
        <v>0</v>
      </c>
      <c r="AK56" s="289">
        <v>0</v>
      </c>
      <c r="AL56" s="289">
        <v>0</v>
      </c>
      <c r="AM56" s="289">
        <v>0</v>
      </c>
      <c r="AN56" s="289">
        <v>0</v>
      </c>
      <c r="AO56" s="289">
        <v>0</v>
      </c>
      <c r="AP56" s="289">
        <v>0</v>
      </c>
      <c r="AQ56" s="289">
        <v>0</v>
      </c>
      <c r="AR56" s="289">
        <v>0</v>
      </c>
      <c r="AS56" s="289">
        <v>0</v>
      </c>
      <c r="AT56" s="289">
        <v>0</v>
      </c>
      <c r="AU56" s="289">
        <v>0</v>
      </c>
      <c r="AV56" s="289">
        <v>0</v>
      </c>
      <c r="AW56" s="289">
        <v>0</v>
      </c>
      <c r="AX56" s="289">
        <v>0</v>
      </c>
      <c r="AY56" s="289">
        <v>0</v>
      </c>
      <c r="AZ56" s="289">
        <v>0</v>
      </c>
      <c r="BA56" s="290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89">
        <v>0</v>
      </c>
      <c r="E57" s="289">
        <v>0</v>
      </c>
      <c r="F57" s="289">
        <v>0</v>
      </c>
      <c r="G57" s="289">
        <v>0</v>
      </c>
      <c r="H57" s="289">
        <v>0</v>
      </c>
      <c r="I57" s="289">
        <v>0</v>
      </c>
      <c r="J57" s="289">
        <v>0</v>
      </c>
      <c r="K57" s="289">
        <v>0</v>
      </c>
      <c r="L57" s="289">
        <v>0</v>
      </c>
      <c r="M57" s="289">
        <v>0</v>
      </c>
      <c r="N57" s="289">
        <v>0</v>
      </c>
      <c r="O57" s="289">
        <v>0</v>
      </c>
      <c r="P57" s="289">
        <v>0</v>
      </c>
      <c r="Q57" s="289">
        <v>0</v>
      </c>
      <c r="R57" s="289">
        <v>0</v>
      </c>
      <c r="S57" s="289">
        <v>0</v>
      </c>
      <c r="T57" s="289">
        <v>0</v>
      </c>
      <c r="U57" s="289">
        <v>0</v>
      </c>
      <c r="V57" s="289">
        <v>0</v>
      </c>
      <c r="W57" s="289">
        <v>0</v>
      </c>
      <c r="X57" s="289">
        <v>0</v>
      </c>
      <c r="Y57" s="289">
        <v>0</v>
      </c>
      <c r="Z57" s="289">
        <v>0</v>
      </c>
      <c r="AA57" s="289">
        <v>0</v>
      </c>
      <c r="AB57" s="289">
        <v>0</v>
      </c>
      <c r="AC57" s="289">
        <v>0</v>
      </c>
      <c r="AD57" s="289">
        <v>0</v>
      </c>
      <c r="AE57" s="289">
        <v>0</v>
      </c>
      <c r="AF57" s="289">
        <v>0</v>
      </c>
      <c r="AG57" s="289">
        <v>0</v>
      </c>
      <c r="AH57" s="289">
        <v>0</v>
      </c>
      <c r="AI57" s="289">
        <v>0</v>
      </c>
      <c r="AJ57" s="289">
        <v>0</v>
      </c>
      <c r="AK57" s="289">
        <v>0</v>
      </c>
      <c r="AL57" s="289">
        <v>0</v>
      </c>
      <c r="AM57" s="289">
        <v>0</v>
      </c>
      <c r="AN57" s="289">
        <v>0</v>
      </c>
      <c r="AO57" s="289">
        <v>0</v>
      </c>
      <c r="AP57" s="289">
        <v>0</v>
      </c>
      <c r="AQ57" s="289">
        <v>0</v>
      </c>
      <c r="AR57" s="289">
        <v>0</v>
      </c>
      <c r="AS57" s="289">
        <v>0</v>
      </c>
      <c r="AT57" s="289">
        <v>0</v>
      </c>
      <c r="AU57" s="289">
        <v>0</v>
      </c>
      <c r="AV57" s="289">
        <v>0</v>
      </c>
      <c r="AW57" s="289">
        <v>0</v>
      </c>
      <c r="AX57" s="289">
        <v>0</v>
      </c>
      <c r="AY57" s="289">
        <v>0</v>
      </c>
      <c r="AZ57" s="289">
        <v>0</v>
      </c>
      <c r="BA57" s="290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89">
        <v>0</v>
      </c>
      <c r="E58" s="289">
        <v>0</v>
      </c>
      <c r="F58" s="289">
        <v>0</v>
      </c>
      <c r="G58" s="289">
        <v>0</v>
      </c>
      <c r="H58" s="289">
        <v>0</v>
      </c>
      <c r="I58" s="289">
        <v>0</v>
      </c>
      <c r="J58" s="289">
        <v>0</v>
      </c>
      <c r="K58" s="289">
        <v>0</v>
      </c>
      <c r="L58" s="289">
        <v>0</v>
      </c>
      <c r="M58" s="289">
        <v>0</v>
      </c>
      <c r="N58" s="289">
        <v>0</v>
      </c>
      <c r="O58" s="289">
        <v>0</v>
      </c>
      <c r="P58" s="289">
        <v>0</v>
      </c>
      <c r="Q58" s="289">
        <v>0</v>
      </c>
      <c r="R58" s="289">
        <v>0</v>
      </c>
      <c r="S58" s="289">
        <v>0</v>
      </c>
      <c r="T58" s="289">
        <v>0</v>
      </c>
      <c r="U58" s="289">
        <v>0</v>
      </c>
      <c r="V58" s="289">
        <v>0</v>
      </c>
      <c r="W58" s="289">
        <v>0</v>
      </c>
      <c r="X58" s="289">
        <v>0</v>
      </c>
      <c r="Y58" s="289">
        <v>0</v>
      </c>
      <c r="Z58" s="289">
        <v>0</v>
      </c>
      <c r="AA58" s="289">
        <v>0</v>
      </c>
      <c r="AB58" s="289">
        <v>0</v>
      </c>
      <c r="AC58" s="289">
        <v>0</v>
      </c>
      <c r="AD58" s="289">
        <v>0</v>
      </c>
      <c r="AE58" s="289">
        <v>0</v>
      </c>
      <c r="AF58" s="289">
        <v>0</v>
      </c>
      <c r="AG58" s="289">
        <v>0</v>
      </c>
      <c r="AH58" s="289">
        <v>0</v>
      </c>
      <c r="AI58" s="289">
        <v>0</v>
      </c>
      <c r="AJ58" s="289">
        <v>0</v>
      </c>
      <c r="AK58" s="289">
        <v>0</v>
      </c>
      <c r="AL58" s="289">
        <v>0</v>
      </c>
      <c r="AM58" s="289">
        <v>0</v>
      </c>
      <c r="AN58" s="289">
        <v>0</v>
      </c>
      <c r="AO58" s="289">
        <v>0</v>
      </c>
      <c r="AP58" s="289">
        <v>0</v>
      </c>
      <c r="AQ58" s="289">
        <v>0</v>
      </c>
      <c r="AR58" s="289">
        <v>0</v>
      </c>
      <c r="AS58" s="289">
        <v>0</v>
      </c>
      <c r="AT58" s="289">
        <v>0</v>
      </c>
      <c r="AU58" s="289">
        <v>0</v>
      </c>
      <c r="AV58" s="289">
        <v>0</v>
      </c>
      <c r="AW58" s="289">
        <v>0</v>
      </c>
      <c r="AX58" s="289">
        <v>0</v>
      </c>
      <c r="AY58" s="289">
        <v>0</v>
      </c>
      <c r="AZ58" s="289">
        <v>0</v>
      </c>
      <c r="BA58" s="290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85">
        <v>0</v>
      </c>
      <c r="E59" s="285">
        <v>0</v>
      </c>
      <c r="F59" s="285">
        <v>0</v>
      </c>
      <c r="G59" s="285">
        <v>0</v>
      </c>
      <c r="H59" s="285">
        <v>0</v>
      </c>
      <c r="I59" s="285">
        <v>0</v>
      </c>
      <c r="J59" s="285">
        <v>0</v>
      </c>
      <c r="K59" s="285">
        <v>0</v>
      </c>
      <c r="L59" s="285">
        <v>0</v>
      </c>
      <c r="M59" s="285">
        <v>0</v>
      </c>
      <c r="N59" s="285">
        <v>0</v>
      </c>
      <c r="O59" s="285">
        <v>0</v>
      </c>
      <c r="P59" s="285">
        <v>0</v>
      </c>
      <c r="Q59" s="285">
        <v>0</v>
      </c>
      <c r="R59" s="285">
        <v>0</v>
      </c>
      <c r="S59" s="285">
        <v>0</v>
      </c>
      <c r="T59" s="285">
        <v>0</v>
      </c>
      <c r="U59" s="285">
        <v>0</v>
      </c>
      <c r="V59" s="285">
        <v>0</v>
      </c>
      <c r="W59" s="285">
        <v>0</v>
      </c>
      <c r="X59" s="285">
        <v>0</v>
      </c>
      <c r="Y59" s="285">
        <v>0</v>
      </c>
      <c r="Z59" s="285">
        <v>0</v>
      </c>
      <c r="AA59" s="285">
        <v>0</v>
      </c>
      <c r="AB59" s="285">
        <v>0</v>
      </c>
      <c r="AC59" s="285">
        <v>0</v>
      </c>
      <c r="AD59" s="285">
        <v>0</v>
      </c>
      <c r="AE59" s="285">
        <v>0</v>
      </c>
      <c r="AF59" s="285">
        <v>0</v>
      </c>
      <c r="AG59" s="285">
        <v>0</v>
      </c>
      <c r="AH59" s="285">
        <v>0</v>
      </c>
      <c r="AI59" s="285">
        <v>0</v>
      </c>
      <c r="AJ59" s="285">
        <v>0</v>
      </c>
      <c r="AK59" s="285">
        <v>0</v>
      </c>
      <c r="AL59" s="285">
        <v>0</v>
      </c>
      <c r="AM59" s="285">
        <v>0</v>
      </c>
      <c r="AN59" s="285">
        <v>0</v>
      </c>
      <c r="AO59" s="285">
        <v>0</v>
      </c>
      <c r="AP59" s="285">
        <v>0</v>
      </c>
      <c r="AQ59" s="285">
        <v>0</v>
      </c>
      <c r="AR59" s="285">
        <v>0</v>
      </c>
      <c r="AS59" s="285">
        <v>0</v>
      </c>
      <c r="AT59" s="285">
        <v>0</v>
      </c>
      <c r="AU59" s="285">
        <v>0</v>
      </c>
      <c r="AV59" s="285">
        <v>0</v>
      </c>
      <c r="AW59" s="285">
        <v>0</v>
      </c>
      <c r="AX59" s="285">
        <v>0</v>
      </c>
      <c r="AY59" s="285">
        <v>0</v>
      </c>
      <c r="AZ59" s="285">
        <v>0</v>
      </c>
      <c r="BA59" s="286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85">
        <v>0</v>
      </c>
      <c r="E60" s="285">
        <v>0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5">
        <v>0</v>
      </c>
      <c r="L60" s="285">
        <v>0</v>
      </c>
      <c r="M60" s="285">
        <v>0</v>
      </c>
      <c r="N60" s="285">
        <v>0</v>
      </c>
      <c r="O60" s="285">
        <v>0</v>
      </c>
      <c r="P60" s="285">
        <v>0</v>
      </c>
      <c r="Q60" s="285">
        <v>0</v>
      </c>
      <c r="R60" s="285">
        <v>0</v>
      </c>
      <c r="S60" s="285">
        <v>0</v>
      </c>
      <c r="T60" s="285">
        <v>0</v>
      </c>
      <c r="U60" s="285">
        <v>0</v>
      </c>
      <c r="V60" s="285">
        <v>0</v>
      </c>
      <c r="W60" s="285">
        <v>0</v>
      </c>
      <c r="X60" s="285">
        <v>0</v>
      </c>
      <c r="Y60" s="285">
        <v>0</v>
      </c>
      <c r="Z60" s="285">
        <v>0</v>
      </c>
      <c r="AA60" s="285">
        <v>0</v>
      </c>
      <c r="AB60" s="285">
        <v>0</v>
      </c>
      <c r="AC60" s="285">
        <v>0</v>
      </c>
      <c r="AD60" s="285">
        <v>0</v>
      </c>
      <c r="AE60" s="285">
        <v>0</v>
      </c>
      <c r="AF60" s="285">
        <v>0</v>
      </c>
      <c r="AG60" s="285">
        <v>0</v>
      </c>
      <c r="AH60" s="285">
        <v>0</v>
      </c>
      <c r="AI60" s="285">
        <v>0</v>
      </c>
      <c r="AJ60" s="285">
        <v>0</v>
      </c>
      <c r="AK60" s="285">
        <v>0</v>
      </c>
      <c r="AL60" s="285">
        <v>0</v>
      </c>
      <c r="AM60" s="285">
        <v>0</v>
      </c>
      <c r="AN60" s="285">
        <v>0</v>
      </c>
      <c r="AO60" s="285">
        <v>0</v>
      </c>
      <c r="AP60" s="285">
        <v>0</v>
      </c>
      <c r="AQ60" s="285">
        <v>0</v>
      </c>
      <c r="AR60" s="285">
        <v>0</v>
      </c>
      <c r="AS60" s="285">
        <v>0</v>
      </c>
      <c r="AT60" s="285">
        <v>0</v>
      </c>
      <c r="AU60" s="285">
        <v>0</v>
      </c>
      <c r="AV60" s="285">
        <v>0</v>
      </c>
      <c r="AW60" s="285">
        <v>0</v>
      </c>
      <c r="AX60" s="285">
        <v>0</v>
      </c>
      <c r="AY60" s="285">
        <v>0</v>
      </c>
      <c r="AZ60" s="285">
        <v>0</v>
      </c>
      <c r="BA60" s="286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85">
        <v>0</v>
      </c>
      <c r="E61" s="285">
        <v>0</v>
      </c>
      <c r="F61" s="285">
        <v>0</v>
      </c>
      <c r="G61" s="285">
        <v>0</v>
      </c>
      <c r="H61" s="285">
        <v>0</v>
      </c>
      <c r="I61" s="285">
        <v>0</v>
      </c>
      <c r="J61" s="285">
        <v>0</v>
      </c>
      <c r="K61" s="285">
        <v>0</v>
      </c>
      <c r="L61" s="285">
        <v>0</v>
      </c>
      <c r="M61" s="285">
        <v>0</v>
      </c>
      <c r="N61" s="285">
        <v>0</v>
      </c>
      <c r="O61" s="285">
        <v>0</v>
      </c>
      <c r="P61" s="285">
        <v>0</v>
      </c>
      <c r="Q61" s="285">
        <v>0</v>
      </c>
      <c r="R61" s="285">
        <v>0</v>
      </c>
      <c r="S61" s="285">
        <v>0</v>
      </c>
      <c r="T61" s="285">
        <v>0</v>
      </c>
      <c r="U61" s="285">
        <v>0</v>
      </c>
      <c r="V61" s="285">
        <v>0</v>
      </c>
      <c r="W61" s="285">
        <v>0</v>
      </c>
      <c r="X61" s="285">
        <v>0</v>
      </c>
      <c r="Y61" s="285">
        <v>0</v>
      </c>
      <c r="Z61" s="285">
        <v>0</v>
      </c>
      <c r="AA61" s="285">
        <v>0</v>
      </c>
      <c r="AB61" s="285">
        <v>0</v>
      </c>
      <c r="AC61" s="285">
        <v>0</v>
      </c>
      <c r="AD61" s="285">
        <v>0</v>
      </c>
      <c r="AE61" s="285">
        <v>0</v>
      </c>
      <c r="AF61" s="285">
        <v>0</v>
      </c>
      <c r="AG61" s="285">
        <v>0</v>
      </c>
      <c r="AH61" s="285">
        <v>0</v>
      </c>
      <c r="AI61" s="285">
        <v>0</v>
      </c>
      <c r="AJ61" s="285">
        <v>0</v>
      </c>
      <c r="AK61" s="285">
        <v>0</v>
      </c>
      <c r="AL61" s="285">
        <v>0</v>
      </c>
      <c r="AM61" s="285">
        <v>0</v>
      </c>
      <c r="AN61" s="285">
        <v>0</v>
      </c>
      <c r="AO61" s="285">
        <v>0</v>
      </c>
      <c r="AP61" s="285">
        <v>0</v>
      </c>
      <c r="AQ61" s="285">
        <v>0</v>
      </c>
      <c r="AR61" s="285">
        <v>0</v>
      </c>
      <c r="AS61" s="285">
        <v>0</v>
      </c>
      <c r="AT61" s="285">
        <v>0</v>
      </c>
      <c r="AU61" s="285">
        <v>0</v>
      </c>
      <c r="AV61" s="285">
        <v>0</v>
      </c>
      <c r="AW61" s="285">
        <v>0</v>
      </c>
      <c r="AX61" s="285">
        <v>0</v>
      </c>
      <c r="AY61" s="285">
        <v>0</v>
      </c>
      <c r="AZ61" s="285">
        <v>0</v>
      </c>
      <c r="BA61" s="286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87">
        <v>0</v>
      </c>
      <c r="E62" s="287">
        <v>0</v>
      </c>
      <c r="F62" s="287">
        <v>0</v>
      </c>
      <c r="G62" s="287">
        <v>0</v>
      </c>
      <c r="H62" s="287">
        <v>0</v>
      </c>
      <c r="I62" s="287">
        <v>0</v>
      </c>
      <c r="J62" s="287">
        <v>0</v>
      </c>
      <c r="K62" s="287">
        <v>0</v>
      </c>
      <c r="L62" s="287">
        <v>0</v>
      </c>
      <c r="M62" s="287">
        <v>0</v>
      </c>
      <c r="N62" s="287">
        <v>0</v>
      </c>
      <c r="O62" s="287">
        <v>0</v>
      </c>
      <c r="P62" s="287">
        <v>0</v>
      </c>
      <c r="Q62" s="287">
        <v>0</v>
      </c>
      <c r="R62" s="287">
        <v>0</v>
      </c>
      <c r="S62" s="287">
        <v>0</v>
      </c>
      <c r="T62" s="287">
        <v>0</v>
      </c>
      <c r="U62" s="287">
        <v>0</v>
      </c>
      <c r="V62" s="287">
        <v>0</v>
      </c>
      <c r="W62" s="287">
        <v>0</v>
      </c>
      <c r="X62" s="287">
        <v>0</v>
      </c>
      <c r="Y62" s="287">
        <v>0</v>
      </c>
      <c r="Z62" s="287">
        <v>0</v>
      </c>
      <c r="AA62" s="287">
        <v>0</v>
      </c>
      <c r="AB62" s="287">
        <v>0</v>
      </c>
      <c r="AC62" s="287">
        <v>0</v>
      </c>
      <c r="AD62" s="287">
        <v>0</v>
      </c>
      <c r="AE62" s="287">
        <v>0</v>
      </c>
      <c r="AF62" s="287">
        <v>0</v>
      </c>
      <c r="AG62" s="287">
        <v>0</v>
      </c>
      <c r="AH62" s="287">
        <v>0</v>
      </c>
      <c r="AI62" s="287">
        <v>0</v>
      </c>
      <c r="AJ62" s="287">
        <v>0</v>
      </c>
      <c r="AK62" s="287">
        <v>0</v>
      </c>
      <c r="AL62" s="287">
        <v>0</v>
      </c>
      <c r="AM62" s="287">
        <v>0</v>
      </c>
      <c r="AN62" s="287">
        <v>0</v>
      </c>
      <c r="AO62" s="287">
        <v>0</v>
      </c>
      <c r="AP62" s="287">
        <v>0</v>
      </c>
      <c r="AQ62" s="287">
        <v>0</v>
      </c>
      <c r="AR62" s="287">
        <v>0</v>
      </c>
      <c r="AS62" s="287">
        <v>0</v>
      </c>
      <c r="AT62" s="287">
        <v>0</v>
      </c>
      <c r="AU62" s="287">
        <v>0</v>
      </c>
      <c r="AV62" s="287">
        <v>0</v>
      </c>
      <c r="AW62" s="287">
        <v>0</v>
      </c>
      <c r="AX62" s="287">
        <v>0</v>
      </c>
      <c r="AY62" s="287">
        <v>0</v>
      </c>
      <c r="AZ62" s="287">
        <v>0</v>
      </c>
      <c r="BA62" s="28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87">
        <v>0</v>
      </c>
      <c r="E63" s="287">
        <v>0</v>
      </c>
      <c r="F63" s="287">
        <v>0</v>
      </c>
      <c r="G63" s="287">
        <v>0</v>
      </c>
      <c r="H63" s="287">
        <v>0</v>
      </c>
      <c r="I63" s="287">
        <v>0</v>
      </c>
      <c r="J63" s="287">
        <v>0</v>
      </c>
      <c r="K63" s="287">
        <v>0</v>
      </c>
      <c r="L63" s="287">
        <v>0</v>
      </c>
      <c r="M63" s="287">
        <v>0</v>
      </c>
      <c r="N63" s="287">
        <v>0</v>
      </c>
      <c r="O63" s="287">
        <v>0</v>
      </c>
      <c r="P63" s="287">
        <v>0</v>
      </c>
      <c r="Q63" s="287">
        <v>0</v>
      </c>
      <c r="R63" s="287">
        <v>0</v>
      </c>
      <c r="S63" s="287">
        <v>0</v>
      </c>
      <c r="T63" s="287">
        <v>0</v>
      </c>
      <c r="U63" s="287">
        <v>0</v>
      </c>
      <c r="V63" s="287">
        <v>0</v>
      </c>
      <c r="W63" s="287">
        <v>0</v>
      </c>
      <c r="X63" s="287">
        <v>0</v>
      </c>
      <c r="Y63" s="287">
        <v>0</v>
      </c>
      <c r="Z63" s="287">
        <v>0</v>
      </c>
      <c r="AA63" s="287">
        <v>0</v>
      </c>
      <c r="AB63" s="287">
        <v>0</v>
      </c>
      <c r="AC63" s="287">
        <v>0</v>
      </c>
      <c r="AD63" s="287">
        <v>0</v>
      </c>
      <c r="AE63" s="287">
        <v>0</v>
      </c>
      <c r="AF63" s="287">
        <v>0</v>
      </c>
      <c r="AG63" s="287">
        <v>0</v>
      </c>
      <c r="AH63" s="287">
        <v>0</v>
      </c>
      <c r="AI63" s="287">
        <v>0</v>
      </c>
      <c r="AJ63" s="287">
        <v>0</v>
      </c>
      <c r="AK63" s="287">
        <v>0</v>
      </c>
      <c r="AL63" s="287">
        <v>0</v>
      </c>
      <c r="AM63" s="287">
        <v>0</v>
      </c>
      <c r="AN63" s="287">
        <v>0</v>
      </c>
      <c r="AO63" s="287">
        <v>0</v>
      </c>
      <c r="AP63" s="287">
        <v>0</v>
      </c>
      <c r="AQ63" s="287">
        <v>0</v>
      </c>
      <c r="AR63" s="287">
        <v>0</v>
      </c>
      <c r="AS63" s="287">
        <v>0</v>
      </c>
      <c r="AT63" s="287">
        <v>0</v>
      </c>
      <c r="AU63" s="287">
        <v>0</v>
      </c>
      <c r="AV63" s="287">
        <v>0</v>
      </c>
      <c r="AW63" s="287">
        <v>0</v>
      </c>
      <c r="AX63" s="287">
        <v>0</v>
      </c>
      <c r="AY63" s="287">
        <v>0</v>
      </c>
      <c r="AZ63" s="287">
        <v>0</v>
      </c>
      <c r="BA63" s="28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87">
        <v>0</v>
      </c>
      <c r="E64" s="287">
        <v>0</v>
      </c>
      <c r="F64" s="287">
        <v>0</v>
      </c>
      <c r="G64" s="287">
        <v>0</v>
      </c>
      <c r="H64" s="287">
        <v>0</v>
      </c>
      <c r="I64" s="287">
        <v>0</v>
      </c>
      <c r="J64" s="287">
        <v>0</v>
      </c>
      <c r="K64" s="287">
        <v>0</v>
      </c>
      <c r="L64" s="287">
        <v>0</v>
      </c>
      <c r="M64" s="287">
        <v>0</v>
      </c>
      <c r="N64" s="287">
        <v>0</v>
      </c>
      <c r="O64" s="287">
        <v>0</v>
      </c>
      <c r="P64" s="287">
        <v>0</v>
      </c>
      <c r="Q64" s="287">
        <v>0</v>
      </c>
      <c r="R64" s="287">
        <v>0</v>
      </c>
      <c r="S64" s="287">
        <v>0</v>
      </c>
      <c r="T64" s="287">
        <v>0</v>
      </c>
      <c r="U64" s="287">
        <v>0</v>
      </c>
      <c r="V64" s="287">
        <v>0</v>
      </c>
      <c r="W64" s="287">
        <v>0</v>
      </c>
      <c r="X64" s="287">
        <v>0</v>
      </c>
      <c r="Y64" s="287">
        <v>0</v>
      </c>
      <c r="Z64" s="287">
        <v>0</v>
      </c>
      <c r="AA64" s="287">
        <v>0</v>
      </c>
      <c r="AB64" s="287">
        <v>0</v>
      </c>
      <c r="AC64" s="287">
        <v>0</v>
      </c>
      <c r="AD64" s="287">
        <v>0</v>
      </c>
      <c r="AE64" s="287">
        <v>0</v>
      </c>
      <c r="AF64" s="287">
        <v>0</v>
      </c>
      <c r="AG64" s="287">
        <v>0</v>
      </c>
      <c r="AH64" s="287">
        <v>0</v>
      </c>
      <c r="AI64" s="287">
        <v>0</v>
      </c>
      <c r="AJ64" s="287">
        <v>0</v>
      </c>
      <c r="AK64" s="287">
        <v>0</v>
      </c>
      <c r="AL64" s="287">
        <v>0</v>
      </c>
      <c r="AM64" s="287">
        <v>0</v>
      </c>
      <c r="AN64" s="287">
        <v>0</v>
      </c>
      <c r="AO64" s="287">
        <v>0</v>
      </c>
      <c r="AP64" s="287">
        <v>0</v>
      </c>
      <c r="AQ64" s="287">
        <v>0</v>
      </c>
      <c r="AR64" s="287">
        <v>0</v>
      </c>
      <c r="AS64" s="287">
        <v>0</v>
      </c>
      <c r="AT64" s="287">
        <v>0</v>
      </c>
      <c r="AU64" s="287">
        <v>0</v>
      </c>
      <c r="AV64" s="287">
        <v>0</v>
      </c>
      <c r="AW64" s="287">
        <v>0</v>
      </c>
      <c r="AX64" s="287">
        <v>0</v>
      </c>
      <c r="AY64" s="287">
        <v>0</v>
      </c>
      <c r="AZ64" s="287">
        <v>0</v>
      </c>
      <c r="BA64" s="28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89">
        <v>0</v>
      </c>
      <c r="E65" s="289">
        <v>0</v>
      </c>
      <c r="F65" s="289">
        <v>0</v>
      </c>
      <c r="G65" s="289">
        <v>0</v>
      </c>
      <c r="H65" s="289">
        <v>0</v>
      </c>
      <c r="I65" s="289">
        <v>0</v>
      </c>
      <c r="J65" s="289">
        <v>0</v>
      </c>
      <c r="K65" s="289">
        <v>0</v>
      </c>
      <c r="L65" s="289">
        <v>0</v>
      </c>
      <c r="M65" s="289">
        <v>0</v>
      </c>
      <c r="N65" s="289">
        <v>0</v>
      </c>
      <c r="O65" s="289">
        <v>0</v>
      </c>
      <c r="P65" s="289">
        <v>0</v>
      </c>
      <c r="Q65" s="289">
        <v>0</v>
      </c>
      <c r="R65" s="289">
        <v>0</v>
      </c>
      <c r="S65" s="289">
        <v>0</v>
      </c>
      <c r="T65" s="289">
        <v>0</v>
      </c>
      <c r="U65" s="289">
        <v>0</v>
      </c>
      <c r="V65" s="289">
        <v>0</v>
      </c>
      <c r="W65" s="289">
        <v>0</v>
      </c>
      <c r="X65" s="289">
        <v>0</v>
      </c>
      <c r="Y65" s="289">
        <v>0</v>
      </c>
      <c r="Z65" s="289">
        <v>0</v>
      </c>
      <c r="AA65" s="289">
        <v>0</v>
      </c>
      <c r="AB65" s="289">
        <v>0</v>
      </c>
      <c r="AC65" s="289">
        <v>0</v>
      </c>
      <c r="AD65" s="289">
        <v>0</v>
      </c>
      <c r="AE65" s="289">
        <v>0</v>
      </c>
      <c r="AF65" s="289">
        <v>0</v>
      </c>
      <c r="AG65" s="289">
        <v>0</v>
      </c>
      <c r="AH65" s="289">
        <v>0</v>
      </c>
      <c r="AI65" s="289">
        <v>0</v>
      </c>
      <c r="AJ65" s="289">
        <v>0</v>
      </c>
      <c r="AK65" s="289">
        <v>0</v>
      </c>
      <c r="AL65" s="289">
        <v>0</v>
      </c>
      <c r="AM65" s="289">
        <v>0</v>
      </c>
      <c r="AN65" s="289">
        <v>0</v>
      </c>
      <c r="AO65" s="289">
        <v>0</v>
      </c>
      <c r="AP65" s="289">
        <v>0</v>
      </c>
      <c r="AQ65" s="289">
        <v>0</v>
      </c>
      <c r="AR65" s="289">
        <v>0</v>
      </c>
      <c r="AS65" s="289">
        <v>0</v>
      </c>
      <c r="AT65" s="289">
        <v>0</v>
      </c>
      <c r="AU65" s="289">
        <v>0</v>
      </c>
      <c r="AV65" s="289">
        <v>0</v>
      </c>
      <c r="AW65" s="289">
        <v>0</v>
      </c>
      <c r="AX65" s="289">
        <v>0</v>
      </c>
      <c r="AY65" s="289">
        <v>0</v>
      </c>
      <c r="AZ65" s="289">
        <v>0</v>
      </c>
      <c r="BA65" s="290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89">
        <v>0</v>
      </c>
      <c r="E66" s="289">
        <v>0</v>
      </c>
      <c r="F66" s="289">
        <v>0</v>
      </c>
      <c r="G66" s="289">
        <v>0</v>
      </c>
      <c r="H66" s="289">
        <v>0</v>
      </c>
      <c r="I66" s="289">
        <v>0</v>
      </c>
      <c r="J66" s="289">
        <v>0</v>
      </c>
      <c r="K66" s="289">
        <v>0</v>
      </c>
      <c r="L66" s="289">
        <v>0</v>
      </c>
      <c r="M66" s="289">
        <v>0</v>
      </c>
      <c r="N66" s="289">
        <v>0</v>
      </c>
      <c r="O66" s="289">
        <v>0</v>
      </c>
      <c r="P66" s="289">
        <v>0</v>
      </c>
      <c r="Q66" s="289">
        <v>0</v>
      </c>
      <c r="R66" s="289">
        <v>0</v>
      </c>
      <c r="S66" s="289">
        <v>0</v>
      </c>
      <c r="T66" s="289">
        <v>0</v>
      </c>
      <c r="U66" s="289">
        <v>0</v>
      </c>
      <c r="V66" s="289">
        <v>0</v>
      </c>
      <c r="W66" s="289">
        <v>0</v>
      </c>
      <c r="X66" s="289">
        <v>0</v>
      </c>
      <c r="Y66" s="289">
        <v>0</v>
      </c>
      <c r="Z66" s="289">
        <v>0</v>
      </c>
      <c r="AA66" s="289">
        <v>0</v>
      </c>
      <c r="AB66" s="289">
        <v>0</v>
      </c>
      <c r="AC66" s="289">
        <v>0</v>
      </c>
      <c r="AD66" s="289">
        <v>0</v>
      </c>
      <c r="AE66" s="289">
        <v>0</v>
      </c>
      <c r="AF66" s="289">
        <v>0</v>
      </c>
      <c r="AG66" s="289">
        <v>0</v>
      </c>
      <c r="AH66" s="289">
        <v>0</v>
      </c>
      <c r="AI66" s="289">
        <v>0</v>
      </c>
      <c r="AJ66" s="289">
        <v>0</v>
      </c>
      <c r="AK66" s="289">
        <v>0</v>
      </c>
      <c r="AL66" s="289">
        <v>0</v>
      </c>
      <c r="AM66" s="289">
        <v>0</v>
      </c>
      <c r="AN66" s="289">
        <v>0</v>
      </c>
      <c r="AO66" s="289">
        <v>0</v>
      </c>
      <c r="AP66" s="289">
        <v>0</v>
      </c>
      <c r="AQ66" s="289">
        <v>0</v>
      </c>
      <c r="AR66" s="289">
        <v>0</v>
      </c>
      <c r="AS66" s="289">
        <v>0</v>
      </c>
      <c r="AT66" s="289">
        <v>0</v>
      </c>
      <c r="AU66" s="289">
        <v>0</v>
      </c>
      <c r="AV66" s="289">
        <v>0</v>
      </c>
      <c r="AW66" s="289">
        <v>0</v>
      </c>
      <c r="AX66" s="289">
        <v>0</v>
      </c>
      <c r="AY66" s="289">
        <v>0</v>
      </c>
      <c r="AZ66" s="289">
        <v>0</v>
      </c>
      <c r="BA66" s="290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87">
        <v>0</v>
      </c>
      <c r="E67" s="287">
        <v>0</v>
      </c>
      <c r="F67" s="287">
        <v>0</v>
      </c>
      <c r="G67" s="287">
        <v>0</v>
      </c>
      <c r="H67" s="287">
        <v>0</v>
      </c>
      <c r="I67" s="287">
        <v>0</v>
      </c>
      <c r="J67" s="287">
        <v>0</v>
      </c>
      <c r="K67" s="287">
        <v>0</v>
      </c>
      <c r="L67" s="287">
        <v>0</v>
      </c>
      <c r="M67" s="287">
        <v>0</v>
      </c>
      <c r="N67" s="287">
        <v>0</v>
      </c>
      <c r="O67" s="287">
        <v>0</v>
      </c>
      <c r="P67" s="287">
        <v>0</v>
      </c>
      <c r="Q67" s="287">
        <v>0</v>
      </c>
      <c r="R67" s="287">
        <v>0</v>
      </c>
      <c r="S67" s="287">
        <v>0</v>
      </c>
      <c r="T67" s="287">
        <v>0</v>
      </c>
      <c r="U67" s="287">
        <v>0</v>
      </c>
      <c r="V67" s="287">
        <v>0</v>
      </c>
      <c r="W67" s="287">
        <v>0</v>
      </c>
      <c r="X67" s="287">
        <v>0</v>
      </c>
      <c r="Y67" s="287">
        <v>0</v>
      </c>
      <c r="Z67" s="287">
        <v>0</v>
      </c>
      <c r="AA67" s="287">
        <v>0</v>
      </c>
      <c r="AB67" s="287">
        <v>0</v>
      </c>
      <c r="AC67" s="287">
        <v>0</v>
      </c>
      <c r="AD67" s="287">
        <v>0</v>
      </c>
      <c r="AE67" s="287">
        <v>0</v>
      </c>
      <c r="AF67" s="287">
        <v>0</v>
      </c>
      <c r="AG67" s="287">
        <v>0</v>
      </c>
      <c r="AH67" s="287">
        <v>0</v>
      </c>
      <c r="AI67" s="287">
        <v>0</v>
      </c>
      <c r="AJ67" s="287">
        <v>0</v>
      </c>
      <c r="AK67" s="287">
        <v>0</v>
      </c>
      <c r="AL67" s="287">
        <v>0</v>
      </c>
      <c r="AM67" s="287">
        <v>0</v>
      </c>
      <c r="AN67" s="287">
        <v>0</v>
      </c>
      <c r="AO67" s="287">
        <v>0</v>
      </c>
      <c r="AP67" s="287">
        <v>0</v>
      </c>
      <c r="AQ67" s="287">
        <v>0</v>
      </c>
      <c r="AR67" s="287">
        <v>0</v>
      </c>
      <c r="AS67" s="287">
        <v>0</v>
      </c>
      <c r="AT67" s="287">
        <v>0</v>
      </c>
      <c r="AU67" s="287">
        <v>0</v>
      </c>
      <c r="AV67" s="287">
        <v>0</v>
      </c>
      <c r="AW67" s="287">
        <v>0</v>
      </c>
      <c r="AX67" s="287">
        <v>0</v>
      </c>
      <c r="AY67" s="287">
        <v>0</v>
      </c>
      <c r="AZ67" s="287">
        <v>0</v>
      </c>
      <c r="BA67" s="28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87">
        <v>0</v>
      </c>
      <c r="E68" s="287">
        <v>0</v>
      </c>
      <c r="F68" s="287">
        <v>0</v>
      </c>
      <c r="G68" s="287">
        <v>0</v>
      </c>
      <c r="H68" s="287">
        <v>0</v>
      </c>
      <c r="I68" s="287">
        <v>0</v>
      </c>
      <c r="J68" s="287">
        <v>0</v>
      </c>
      <c r="K68" s="287">
        <v>0</v>
      </c>
      <c r="L68" s="287">
        <v>0</v>
      </c>
      <c r="M68" s="287">
        <v>0</v>
      </c>
      <c r="N68" s="287">
        <v>0</v>
      </c>
      <c r="O68" s="287">
        <v>0</v>
      </c>
      <c r="P68" s="287">
        <v>0</v>
      </c>
      <c r="Q68" s="287">
        <v>0</v>
      </c>
      <c r="R68" s="287">
        <v>0</v>
      </c>
      <c r="S68" s="287">
        <v>0</v>
      </c>
      <c r="T68" s="287">
        <v>0</v>
      </c>
      <c r="U68" s="287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7">
        <v>0</v>
      </c>
      <c r="AG68" s="287">
        <v>0</v>
      </c>
      <c r="AH68" s="287">
        <v>0</v>
      </c>
      <c r="AI68" s="287">
        <v>0</v>
      </c>
      <c r="AJ68" s="287">
        <v>0</v>
      </c>
      <c r="AK68" s="287">
        <v>0</v>
      </c>
      <c r="AL68" s="287">
        <v>0</v>
      </c>
      <c r="AM68" s="287">
        <v>0</v>
      </c>
      <c r="AN68" s="287">
        <v>0</v>
      </c>
      <c r="AO68" s="287">
        <v>0</v>
      </c>
      <c r="AP68" s="287">
        <v>0</v>
      </c>
      <c r="AQ68" s="287">
        <v>0</v>
      </c>
      <c r="AR68" s="287">
        <v>0</v>
      </c>
      <c r="AS68" s="287">
        <v>0</v>
      </c>
      <c r="AT68" s="287">
        <v>0</v>
      </c>
      <c r="AU68" s="287">
        <v>0</v>
      </c>
      <c r="AV68" s="287">
        <v>0</v>
      </c>
      <c r="AW68" s="287">
        <v>0</v>
      </c>
      <c r="AX68" s="287">
        <v>0</v>
      </c>
      <c r="AY68" s="287">
        <v>0</v>
      </c>
      <c r="AZ68" s="287">
        <v>0</v>
      </c>
      <c r="BA68" s="28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89">
        <v>0</v>
      </c>
      <c r="E69" s="289">
        <v>0</v>
      </c>
      <c r="F69" s="289">
        <v>0</v>
      </c>
      <c r="G69" s="289">
        <v>0</v>
      </c>
      <c r="H69" s="289">
        <v>0</v>
      </c>
      <c r="I69" s="289">
        <v>0</v>
      </c>
      <c r="J69" s="289">
        <v>0</v>
      </c>
      <c r="K69" s="289">
        <v>0</v>
      </c>
      <c r="L69" s="289">
        <v>0</v>
      </c>
      <c r="M69" s="289">
        <v>0</v>
      </c>
      <c r="N69" s="289">
        <v>0</v>
      </c>
      <c r="O69" s="289">
        <v>0</v>
      </c>
      <c r="P69" s="289">
        <v>0</v>
      </c>
      <c r="Q69" s="289">
        <v>0</v>
      </c>
      <c r="R69" s="289">
        <v>0</v>
      </c>
      <c r="S69" s="289">
        <v>0</v>
      </c>
      <c r="T69" s="289">
        <v>0</v>
      </c>
      <c r="U69" s="289">
        <v>0</v>
      </c>
      <c r="V69" s="289">
        <v>0</v>
      </c>
      <c r="W69" s="289">
        <v>0</v>
      </c>
      <c r="X69" s="289">
        <v>0</v>
      </c>
      <c r="Y69" s="289">
        <v>0</v>
      </c>
      <c r="Z69" s="289">
        <v>0</v>
      </c>
      <c r="AA69" s="289">
        <v>0</v>
      </c>
      <c r="AB69" s="289">
        <v>0</v>
      </c>
      <c r="AC69" s="289">
        <v>0</v>
      </c>
      <c r="AD69" s="289">
        <v>0</v>
      </c>
      <c r="AE69" s="289">
        <v>0</v>
      </c>
      <c r="AF69" s="289">
        <v>0</v>
      </c>
      <c r="AG69" s="289">
        <v>0</v>
      </c>
      <c r="AH69" s="289">
        <v>0</v>
      </c>
      <c r="AI69" s="289">
        <v>0</v>
      </c>
      <c r="AJ69" s="289">
        <v>0</v>
      </c>
      <c r="AK69" s="289">
        <v>0</v>
      </c>
      <c r="AL69" s="289">
        <v>0</v>
      </c>
      <c r="AM69" s="289">
        <v>0</v>
      </c>
      <c r="AN69" s="289">
        <v>0</v>
      </c>
      <c r="AO69" s="289">
        <v>0</v>
      </c>
      <c r="AP69" s="289">
        <v>0</v>
      </c>
      <c r="AQ69" s="289">
        <v>0</v>
      </c>
      <c r="AR69" s="289">
        <v>0</v>
      </c>
      <c r="AS69" s="289">
        <v>0</v>
      </c>
      <c r="AT69" s="289">
        <v>0</v>
      </c>
      <c r="AU69" s="289">
        <v>0</v>
      </c>
      <c r="AV69" s="289">
        <v>0</v>
      </c>
      <c r="AW69" s="289">
        <v>0</v>
      </c>
      <c r="AX69" s="289">
        <v>0</v>
      </c>
      <c r="AY69" s="289">
        <v>0</v>
      </c>
      <c r="AZ69" s="289">
        <v>0</v>
      </c>
      <c r="BA69" s="290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89">
        <v>0</v>
      </c>
      <c r="E70" s="289">
        <v>0</v>
      </c>
      <c r="F70" s="289">
        <v>0</v>
      </c>
      <c r="G70" s="289">
        <v>0</v>
      </c>
      <c r="H70" s="289">
        <v>0</v>
      </c>
      <c r="I70" s="289">
        <v>0</v>
      </c>
      <c r="J70" s="289">
        <v>0</v>
      </c>
      <c r="K70" s="289">
        <v>0</v>
      </c>
      <c r="L70" s="289">
        <v>0</v>
      </c>
      <c r="M70" s="289">
        <v>0</v>
      </c>
      <c r="N70" s="289">
        <v>0</v>
      </c>
      <c r="O70" s="289">
        <v>0</v>
      </c>
      <c r="P70" s="289">
        <v>0</v>
      </c>
      <c r="Q70" s="289">
        <v>0</v>
      </c>
      <c r="R70" s="289">
        <v>0</v>
      </c>
      <c r="S70" s="289">
        <v>0</v>
      </c>
      <c r="T70" s="289">
        <v>0</v>
      </c>
      <c r="U70" s="289">
        <v>0</v>
      </c>
      <c r="V70" s="289">
        <v>0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>
        <v>0</v>
      </c>
      <c r="AC70" s="289">
        <v>0</v>
      </c>
      <c r="AD70" s="289">
        <v>0</v>
      </c>
      <c r="AE70" s="289">
        <v>0</v>
      </c>
      <c r="AF70" s="289">
        <v>0</v>
      </c>
      <c r="AG70" s="289">
        <v>0</v>
      </c>
      <c r="AH70" s="289">
        <v>0</v>
      </c>
      <c r="AI70" s="289">
        <v>0</v>
      </c>
      <c r="AJ70" s="289">
        <v>0</v>
      </c>
      <c r="AK70" s="289">
        <v>0</v>
      </c>
      <c r="AL70" s="289">
        <v>0</v>
      </c>
      <c r="AM70" s="289">
        <v>0</v>
      </c>
      <c r="AN70" s="289">
        <v>0</v>
      </c>
      <c r="AO70" s="289">
        <v>0</v>
      </c>
      <c r="AP70" s="289">
        <v>0</v>
      </c>
      <c r="AQ70" s="289">
        <v>0</v>
      </c>
      <c r="AR70" s="289">
        <v>0</v>
      </c>
      <c r="AS70" s="289">
        <v>0</v>
      </c>
      <c r="AT70" s="289">
        <v>0</v>
      </c>
      <c r="AU70" s="289">
        <v>0</v>
      </c>
      <c r="AV70" s="289">
        <v>0</v>
      </c>
      <c r="AW70" s="289">
        <v>0</v>
      </c>
      <c r="AX70" s="289">
        <v>0</v>
      </c>
      <c r="AY70" s="289">
        <v>0</v>
      </c>
      <c r="AZ70" s="289">
        <v>0</v>
      </c>
      <c r="BA70" s="290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89">
        <v>0</v>
      </c>
      <c r="E71" s="289">
        <v>0</v>
      </c>
      <c r="F71" s="289">
        <v>0</v>
      </c>
      <c r="G71" s="289">
        <v>0</v>
      </c>
      <c r="H71" s="289">
        <v>0</v>
      </c>
      <c r="I71" s="289">
        <v>0</v>
      </c>
      <c r="J71" s="289">
        <v>0</v>
      </c>
      <c r="K71" s="289">
        <v>0</v>
      </c>
      <c r="L71" s="289">
        <v>0</v>
      </c>
      <c r="M71" s="289">
        <v>0</v>
      </c>
      <c r="N71" s="289">
        <v>0</v>
      </c>
      <c r="O71" s="289">
        <v>0</v>
      </c>
      <c r="P71" s="289">
        <v>0</v>
      </c>
      <c r="Q71" s="289">
        <v>0</v>
      </c>
      <c r="R71" s="289">
        <v>0</v>
      </c>
      <c r="S71" s="289">
        <v>0</v>
      </c>
      <c r="T71" s="289">
        <v>0</v>
      </c>
      <c r="U71" s="289">
        <v>0</v>
      </c>
      <c r="V71" s="289">
        <v>0</v>
      </c>
      <c r="W71" s="289">
        <v>0</v>
      </c>
      <c r="X71" s="289">
        <v>0</v>
      </c>
      <c r="Y71" s="289">
        <v>0</v>
      </c>
      <c r="Z71" s="289">
        <v>0</v>
      </c>
      <c r="AA71" s="289">
        <v>0</v>
      </c>
      <c r="AB71" s="289">
        <v>0</v>
      </c>
      <c r="AC71" s="289">
        <v>0</v>
      </c>
      <c r="AD71" s="289">
        <v>0</v>
      </c>
      <c r="AE71" s="289">
        <v>0</v>
      </c>
      <c r="AF71" s="289">
        <v>0</v>
      </c>
      <c r="AG71" s="289">
        <v>0</v>
      </c>
      <c r="AH71" s="289">
        <v>0</v>
      </c>
      <c r="AI71" s="289">
        <v>0</v>
      </c>
      <c r="AJ71" s="289">
        <v>0</v>
      </c>
      <c r="AK71" s="289">
        <v>0</v>
      </c>
      <c r="AL71" s="289">
        <v>0</v>
      </c>
      <c r="AM71" s="289">
        <v>0</v>
      </c>
      <c r="AN71" s="289">
        <v>0</v>
      </c>
      <c r="AO71" s="289">
        <v>0</v>
      </c>
      <c r="AP71" s="289">
        <v>0</v>
      </c>
      <c r="AQ71" s="289">
        <v>0</v>
      </c>
      <c r="AR71" s="289">
        <v>0</v>
      </c>
      <c r="AS71" s="289">
        <v>0</v>
      </c>
      <c r="AT71" s="289">
        <v>0</v>
      </c>
      <c r="AU71" s="289">
        <v>0</v>
      </c>
      <c r="AV71" s="289">
        <v>0</v>
      </c>
      <c r="AW71" s="289">
        <v>0</v>
      </c>
      <c r="AX71" s="289">
        <v>0</v>
      </c>
      <c r="AY71" s="289">
        <v>0</v>
      </c>
      <c r="AZ71" s="289">
        <v>0</v>
      </c>
      <c r="BA71" s="290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89">
        <v>0</v>
      </c>
      <c r="E72" s="289">
        <v>0</v>
      </c>
      <c r="F72" s="289">
        <v>0</v>
      </c>
      <c r="G72" s="289">
        <v>0</v>
      </c>
      <c r="H72" s="289">
        <v>0</v>
      </c>
      <c r="I72" s="289">
        <v>0</v>
      </c>
      <c r="J72" s="289">
        <v>0</v>
      </c>
      <c r="K72" s="289">
        <v>0</v>
      </c>
      <c r="L72" s="289">
        <v>0</v>
      </c>
      <c r="M72" s="289">
        <v>0</v>
      </c>
      <c r="N72" s="289">
        <v>0</v>
      </c>
      <c r="O72" s="289">
        <v>0</v>
      </c>
      <c r="P72" s="289">
        <v>0</v>
      </c>
      <c r="Q72" s="289">
        <v>0</v>
      </c>
      <c r="R72" s="289">
        <v>0</v>
      </c>
      <c r="S72" s="289">
        <v>0</v>
      </c>
      <c r="T72" s="289">
        <v>0</v>
      </c>
      <c r="U72" s="289">
        <v>0</v>
      </c>
      <c r="V72" s="289">
        <v>0</v>
      </c>
      <c r="W72" s="289">
        <v>0</v>
      </c>
      <c r="X72" s="289">
        <v>0</v>
      </c>
      <c r="Y72" s="289">
        <v>0</v>
      </c>
      <c r="Z72" s="289">
        <v>0</v>
      </c>
      <c r="AA72" s="289">
        <v>0</v>
      </c>
      <c r="AB72" s="289">
        <v>0</v>
      </c>
      <c r="AC72" s="289">
        <v>0</v>
      </c>
      <c r="AD72" s="289">
        <v>0</v>
      </c>
      <c r="AE72" s="289">
        <v>0</v>
      </c>
      <c r="AF72" s="289">
        <v>0</v>
      </c>
      <c r="AG72" s="289">
        <v>0</v>
      </c>
      <c r="AH72" s="289">
        <v>0</v>
      </c>
      <c r="AI72" s="289">
        <v>0</v>
      </c>
      <c r="AJ72" s="289">
        <v>0</v>
      </c>
      <c r="AK72" s="289">
        <v>0</v>
      </c>
      <c r="AL72" s="289">
        <v>0</v>
      </c>
      <c r="AM72" s="289">
        <v>0</v>
      </c>
      <c r="AN72" s="289">
        <v>0</v>
      </c>
      <c r="AO72" s="289">
        <v>0</v>
      </c>
      <c r="AP72" s="289">
        <v>0</v>
      </c>
      <c r="AQ72" s="289">
        <v>0</v>
      </c>
      <c r="AR72" s="289">
        <v>0</v>
      </c>
      <c r="AS72" s="289">
        <v>0</v>
      </c>
      <c r="AT72" s="289">
        <v>0</v>
      </c>
      <c r="AU72" s="289">
        <v>0</v>
      </c>
      <c r="AV72" s="289">
        <v>0</v>
      </c>
      <c r="AW72" s="289">
        <v>0</v>
      </c>
      <c r="AX72" s="289">
        <v>0</v>
      </c>
      <c r="AY72" s="289">
        <v>0</v>
      </c>
      <c r="AZ72" s="289">
        <v>0</v>
      </c>
      <c r="BA72" s="290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89">
        <v>0</v>
      </c>
      <c r="E73" s="289">
        <v>0</v>
      </c>
      <c r="F73" s="289">
        <v>0</v>
      </c>
      <c r="G73" s="289">
        <v>0</v>
      </c>
      <c r="H73" s="289">
        <v>0</v>
      </c>
      <c r="I73" s="289">
        <v>0</v>
      </c>
      <c r="J73" s="289">
        <v>0</v>
      </c>
      <c r="K73" s="289">
        <v>0</v>
      </c>
      <c r="L73" s="289">
        <v>0</v>
      </c>
      <c r="M73" s="289">
        <v>0</v>
      </c>
      <c r="N73" s="289">
        <v>0</v>
      </c>
      <c r="O73" s="289">
        <v>0</v>
      </c>
      <c r="P73" s="289">
        <v>0</v>
      </c>
      <c r="Q73" s="289">
        <v>0</v>
      </c>
      <c r="R73" s="289">
        <v>0</v>
      </c>
      <c r="S73" s="289">
        <v>0</v>
      </c>
      <c r="T73" s="289">
        <v>0</v>
      </c>
      <c r="U73" s="289">
        <v>0</v>
      </c>
      <c r="V73" s="289">
        <v>0</v>
      </c>
      <c r="W73" s="289">
        <v>0</v>
      </c>
      <c r="X73" s="289">
        <v>0</v>
      </c>
      <c r="Y73" s="289">
        <v>0</v>
      </c>
      <c r="Z73" s="289">
        <v>0</v>
      </c>
      <c r="AA73" s="289">
        <v>0</v>
      </c>
      <c r="AB73" s="289">
        <v>0</v>
      </c>
      <c r="AC73" s="289">
        <v>0</v>
      </c>
      <c r="AD73" s="289">
        <v>0</v>
      </c>
      <c r="AE73" s="289">
        <v>0</v>
      </c>
      <c r="AF73" s="289">
        <v>0</v>
      </c>
      <c r="AG73" s="289">
        <v>0</v>
      </c>
      <c r="AH73" s="289">
        <v>0</v>
      </c>
      <c r="AI73" s="289">
        <v>0</v>
      </c>
      <c r="AJ73" s="289">
        <v>0</v>
      </c>
      <c r="AK73" s="289">
        <v>0</v>
      </c>
      <c r="AL73" s="289">
        <v>0</v>
      </c>
      <c r="AM73" s="289">
        <v>0</v>
      </c>
      <c r="AN73" s="289">
        <v>0</v>
      </c>
      <c r="AO73" s="289">
        <v>0</v>
      </c>
      <c r="AP73" s="289">
        <v>0</v>
      </c>
      <c r="AQ73" s="289">
        <v>0</v>
      </c>
      <c r="AR73" s="289">
        <v>0</v>
      </c>
      <c r="AS73" s="289">
        <v>0</v>
      </c>
      <c r="AT73" s="289">
        <v>0</v>
      </c>
      <c r="AU73" s="289">
        <v>0</v>
      </c>
      <c r="AV73" s="289">
        <v>0</v>
      </c>
      <c r="AW73" s="289">
        <v>0</v>
      </c>
      <c r="AX73" s="289">
        <v>0</v>
      </c>
      <c r="AY73" s="289">
        <v>0</v>
      </c>
      <c r="AZ73" s="289">
        <v>0</v>
      </c>
      <c r="BA73" s="290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91">
        <v>0</v>
      </c>
      <c r="E74" s="291">
        <v>0</v>
      </c>
      <c r="F74" s="291">
        <v>0</v>
      </c>
      <c r="G74" s="291">
        <v>0</v>
      </c>
      <c r="H74" s="291">
        <v>0</v>
      </c>
      <c r="I74" s="291">
        <v>0</v>
      </c>
      <c r="J74" s="291">
        <v>0</v>
      </c>
      <c r="K74" s="291">
        <v>0</v>
      </c>
      <c r="L74" s="291">
        <v>0</v>
      </c>
      <c r="M74" s="291">
        <v>0</v>
      </c>
      <c r="N74" s="291">
        <v>0</v>
      </c>
      <c r="O74" s="291">
        <v>0</v>
      </c>
      <c r="P74" s="291">
        <v>0</v>
      </c>
      <c r="Q74" s="291">
        <v>0</v>
      </c>
      <c r="R74" s="291">
        <v>0</v>
      </c>
      <c r="S74" s="291">
        <v>0</v>
      </c>
      <c r="T74" s="291">
        <v>0</v>
      </c>
      <c r="U74" s="291">
        <v>0</v>
      </c>
      <c r="V74" s="291">
        <v>0</v>
      </c>
      <c r="W74" s="291">
        <v>0</v>
      </c>
      <c r="X74" s="291">
        <v>0</v>
      </c>
      <c r="Y74" s="291">
        <v>0</v>
      </c>
      <c r="Z74" s="291">
        <v>0</v>
      </c>
      <c r="AA74" s="291">
        <v>0</v>
      </c>
      <c r="AB74" s="291">
        <v>0</v>
      </c>
      <c r="AC74" s="291">
        <v>0</v>
      </c>
      <c r="AD74" s="291">
        <v>0</v>
      </c>
      <c r="AE74" s="291">
        <v>0</v>
      </c>
      <c r="AF74" s="291">
        <v>0</v>
      </c>
      <c r="AG74" s="291">
        <v>0</v>
      </c>
      <c r="AH74" s="291">
        <v>0</v>
      </c>
      <c r="AI74" s="291">
        <v>0</v>
      </c>
      <c r="AJ74" s="291">
        <v>0</v>
      </c>
      <c r="AK74" s="291">
        <v>0</v>
      </c>
      <c r="AL74" s="291">
        <v>0</v>
      </c>
      <c r="AM74" s="291">
        <v>0</v>
      </c>
      <c r="AN74" s="291">
        <v>0</v>
      </c>
      <c r="AO74" s="291">
        <v>0</v>
      </c>
      <c r="AP74" s="291">
        <v>0</v>
      </c>
      <c r="AQ74" s="291">
        <v>0</v>
      </c>
      <c r="AR74" s="291">
        <v>0</v>
      </c>
      <c r="AS74" s="291">
        <v>0</v>
      </c>
      <c r="AT74" s="291">
        <v>0</v>
      </c>
      <c r="AU74" s="291">
        <v>0</v>
      </c>
      <c r="AV74" s="291">
        <v>0</v>
      </c>
      <c r="AW74" s="291">
        <v>0</v>
      </c>
      <c r="AX74" s="291">
        <v>0</v>
      </c>
      <c r="AY74" s="291">
        <v>0</v>
      </c>
      <c r="AZ74" s="291">
        <v>0</v>
      </c>
      <c r="BA74" s="292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91">
        <v>0</v>
      </c>
      <c r="E75" s="291">
        <v>0</v>
      </c>
      <c r="F75" s="291">
        <v>0</v>
      </c>
      <c r="G75" s="291">
        <v>0</v>
      </c>
      <c r="H75" s="291">
        <v>0</v>
      </c>
      <c r="I75" s="291">
        <v>0</v>
      </c>
      <c r="J75" s="291">
        <v>0</v>
      </c>
      <c r="K75" s="291">
        <v>0</v>
      </c>
      <c r="L75" s="291">
        <v>0</v>
      </c>
      <c r="M75" s="291">
        <v>0</v>
      </c>
      <c r="N75" s="291">
        <v>0</v>
      </c>
      <c r="O75" s="291">
        <v>0</v>
      </c>
      <c r="P75" s="291">
        <v>0</v>
      </c>
      <c r="Q75" s="291">
        <v>0</v>
      </c>
      <c r="R75" s="291">
        <v>0</v>
      </c>
      <c r="S75" s="291">
        <v>0</v>
      </c>
      <c r="T75" s="291">
        <v>0</v>
      </c>
      <c r="U75" s="291">
        <v>0</v>
      </c>
      <c r="V75" s="291">
        <v>0</v>
      </c>
      <c r="W75" s="291">
        <v>0</v>
      </c>
      <c r="X75" s="291">
        <v>0</v>
      </c>
      <c r="Y75" s="291">
        <v>0</v>
      </c>
      <c r="Z75" s="291">
        <v>0</v>
      </c>
      <c r="AA75" s="291">
        <v>0</v>
      </c>
      <c r="AB75" s="291">
        <v>0</v>
      </c>
      <c r="AC75" s="291">
        <v>0</v>
      </c>
      <c r="AD75" s="291">
        <v>0</v>
      </c>
      <c r="AE75" s="291">
        <v>0</v>
      </c>
      <c r="AF75" s="291">
        <v>0</v>
      </c>
      <c r="AG75" s="291">
        <v>0</v>
      </c>
      <c r="AH75" s="291">
        <v>0</v>
      </c>
      <c r="AI75" s="291">
        <v>0</v>
      </c>
      <c r="AJ75" s="291">
        <v>0</v>
      </c>
      <c r="AK75" s="291">
        <v>0</v>
      </c>
      <c r="AL75" s="291">
        <v>0</v>
      </c>
      <c r="AM75" s="291">
        <v>0</v>
      </c>
      <c r="AN75" s="291">
        <v>0</v>
      </c>
      <c r="AO75" s="291">
        <v>0</v>
      </c>
      <c r="AP75" s="291">
        <v>0</v>
      </c>
      <c r="AQ75" s="291">
        <v>0</v>
      </c>
      <c r="AR75" s="291">
        <v>0</v>
      </c>
      <c r="AS75" s="291">
        <v>0</v>
      </c>
      <c r="AT75" s="291">
        <v>0</v>
      </c>
      <c r="AU75" s="291">
        <v>0</v>
      </c>
      <c r="AV75" s="291">
        <v>0</v>
      </c>
      <c r="AW75" s="291">
        <v>0</v>
      </c>
      <c r="AX75" s="291">
        <v>0</v>
      </c>
      <c r="AY75" s="291">
        <v>0</v>
      </c>
      <c r="AZ75" s="291">
        <v>0</v>
      </c>
      <c r="BA75" s="292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91">
        <v>0</v>
      </c>
      <c r="E76" s="291">
        <v>0</v>
      </c>
      <c r="F76" s="291">
        <v>0</v>
      </c>
      <c r="G76" s="291">
        <v>0</v>
      </c>
      <c r="H76" s="291">
        <v>0</v>
      </c>
      <c r="I76" s="291">
        <v>0</v>
      </c>
      <c r="J76" s="291">
        <v>0</v>
      </c>
      <c r="K76" s="291">
        <v>0</v>
      </c>
      <c r="L76" s="291">
        <v>0</v>
      </c>
      <c r="M76" s="291">
        <v>0</v>
      </c>
      <c r="N76" s="291">
        <v>0</v>
      </c>
      <c r="O76" s="291">
        <v>0</v>
      </c>
      <c r="P76" s="291">
        <v>0</v>
      </c>
      <c r="Q76" s="291">
        <v>0</v>
      </c>
      <c r="R76" s="291">
        <v>0</v>
      </c>
      <c r="S76" s="291">
        <v>0</v>
      </c>
      <c r="T76" s="291">
        <v>0</v>
      </c>
      <c r="U76" s="291">
        <v>0</v>
      </c>
      <c r="V76" s="291">
        <v>0</v>
      </c>
      <c r="W76" s="291">
        <v>0</v>
      </c>
      <c r="X76" s="291">
        <v>0</v>
      </c>
      <c r="Y76" s="291">
        <v>0</v>
      </c>
      <c r="Z76" s="291">
        <v>0</v>
      </c>
      <c r="AA76" s="291">
        <v>0</v>
      </c>
      <c r="AB76" s="291">
        <v>0</v>
      </c>
      <c r="AC76" s="291">
        <v>0</v>
      </c>
      <c r="AD76" s="291">
        <v>0</v>
      </c>
      <c r="AE76" s="291">
        <v>0</v>
      </c>
      <c r="AF76" s="291">
        <v>0</v>
      </c>
      <c r="AG76" s="291">
        <v>0</v>
      </c>
      <c r="AH76" s="291">
        <v>0</v>
      </c>
      <c r="AI76" s="291">
        <v>0</v>
      </c>
      <c r="AJ76" s="291">
        <v>0</v>
      </c>
      <c r="AK76" s="291">
        <v>0</v>
      </c>
      <c r="AL76" s="291">
        <v>0</v>
      </c>
      <c r="AM76" s="291">
        <v>0</v>
      </c>
      <c r="AN76" s="291">
        <v>0</v>
      </c>
      <c r="AO76" s="291">
        <v>0</v>
      </c>
      <c r="AP76" s="291">
        <v>0</v>
      </c>
      <c r="AQ76" s="291">
        <v>0</v>
      </c>
      <c r="AR76" s="291">
        <v>0</v>
      </c>
      <c r="AS76" s="291">
        <v>0</v>
      </c>
      <c r="AT76" s="291">
        <v>0</v>
      </c>
      <c r="AU76" s="291">
        <v>0</v>
      </c>
      <c r="AV76" s="291">
        <v>0</v>
      </c>
      <c r="AW76" s="291">
        <v>0</v>
      </c>
      <c r="AX76" s="291">
        <v>0</v>
      </c>
      <c r="AY76" s="291">
        <v>0</v>
      </c>
      <c r="AZ76" s="291">
        <v>0</v>
      </c>
      <c r="BA76" s="292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91">
        <v>0</v>
      </c>
      <c r="E77" s="291">
        <v>0</v>
      </c>
      <c r="F77" s="291">
        <v>0</v>
      </c>
      <c r="G77" s="291">
        <v>0</v>
      </c>
      <c r="H77" s="291">
        <v>0</v>
      </c>
      <c r="I77" s="291">
        <v>0</v>
      </c>
      <c r="J77" s="291">
        <v>0</v>
      </c>
      <c r="K77" s="291">
        <v>0</v>
      </c>
      <c r="L77" s="291">
        <v>0</v>
      </c>
      <c r="M77" s="291">
        <v>0</v>
      </c>
      <c r="N77" s="291">
        <v>0</v>
      </c>
      <c r="O77" s="291">
        <v>0</v>
      </c>
      <c r="P77" s="291">
        <v>0</v>
      </c>
      <c r="Q77" s="291">
        <v>0</v>
      </c>
      <c r="R77" s="291">
        <v>0</v>
      </c>
      <c r="S77" s="291">
        <v>0</v>
      </c>
      <c r="T77" s="291">
        <v>0</v>
      </c>
      <c r="U77" s="291">
        <v>0</v>
      </c>
      <c r="V77" s="291">
        <v>0</v>
      </c>
      <c r="W77" s="291">
        <v>0</v>
      </c>
      <c r="X77" s="291">
        <v>0</v>
      </c>
      <c r="Y77" s="291">
        <v>0</v>
      </c>
      <c r="Z77" s="291">
        <v>0</v>
      </c>
      <c r="AA77" s="291">
        <v>0</v>
      </c>
      <c r="AB77" s="291">
        <v>0</v>
      </c>
      <c r="AC77" s="291">
        <v>0</v>
      </c>
      <c r="AD77" s="291">
        <v>0</v>
      </c>
      <c r="AE77" s="291">
        <v>0</v>
      </c>
      <c r="AF77" s="291">
        <v>0</v>
      </c>
      <c r="AG77" s="291">
        <v>0</v>
      </c>
      <c r="AH77" s="291">
        <v>0</v>
      </c>
      <c r="AI77" s="291">
        <v>0</v>
      </c>
      <c r="AJ77" s="291">
        <v>0</v>
      </c>
      <c r="AK77" s="291">
        <v>0</v>
      </c>
      <c r="AL77" s="291">
        <v>0</v>
      </c>
      <c r="AM77" s="291">
        <v>0</v>
      </c>
      <c r="AN77" s="291">
        <v>0</v>
      </c>
      <c r="AO77" s="291">
        <v>0</v>
      </c>
      <c r="AP77" s="291">
        <v>0</v>
      </c>
      <c r="AQ77" s="291">
        <v>0</v>
      </c>
      <c r="AR77" s="291">
        <v>0</v>
      </c>
      <c r="AS77" s="291">
        <v>0</v>
      </c>
      <c r="AT77" s="291">
        <v>0</v>
      </c>
      <c r="AU77" s="291">
        <v>0</v>
      </c>
      <c r="AV77" s="291">
        <v>0</v>
      </c>
      <c r="AW77" s="291">
        <v>0</v>
      </c>
      <c r="AX77" s="291">
        <v>0</v>
      </c>
      <c r="AY77" s="291">
        <v>0</v>
      </c>
      <c r="AZ77" s="291">
        <v>0</v>
      </c>
      <c r="BA77" s="292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87">
        <v>0</v>
      </c>
      <c r="E78" s="287">
        <v>0</v>
      </c>
      <c r="F78" s="287">
        <v>0</v>
      </c>
      <c r="G78" s="287">
        <v>0</v>
      </c>
      <c r="H78" s="287">
        <v>0</v>
      </c>
      <c r="I78" s="287">
        <v>0</v>
      </c>
      <c r="J78" s="287">
        <v>0</v>
      </c>
      <c r="K78" s="287">
        <v>0</v>
      </c>
      <c r="L78" s="287">
        <v>0</v>
      </c>
      <c r="M78" s="287">
        <v>0</v>
      </c>
      <c r="N78" s="287">
        <v>0</v>
      </c>
      <c r="O78" s="287">
        <v>0</v>
      </c>
      <c r="P78" s="287">
        <v>0</v>
      </c>
      <c r="Q78" s="287">
        <v>0</v>
      </c>
      <c r="R78" s="287">
        <v>0</v>
      </c>
      <c r="S78" s="287">
        <v>0</v>
      </c>
      <c r="T78" s="287">
        <v>0</v>
      </c>
      <c r="U78" s="287">
        <v>0</v>
      </c>
      <c r="V78" s="287">
        <v>0</v>
      </c>
      <c r="W78" s="287">
        <v>0</v>
      </c>
      <c r="X78" s="287">
        <v>0</v>
      </c>
      <c r="Y78" s="287">
        <v>0</v>
      </c>
      <c r="Z78" s="287">
        <v>0</v>
      </c>
      <c r="AA78" s="287">
        <v>0</v>
      </c>
      <c r="AB78" s="287">
        <v>0</v>
      </c>
      <c r="AC78" s="287">
        <v>0</v>
      </c>
      <c r="AD78" s="287">
        <v>0</v>
      </c>
      <c r="AE78" s="287">
        <v>0</v>
      </c>
      <c r="AF78" s="287">
        <v>0</v>
      </c>
      <c r="AG78" s="287">
        <v>0</v>
      </c>
      <c r="AH78" s="287">
        <v>0</v>
      </c>
      <c r="AI78" s="287">
        <v>0</v>
      </c>
      <c r="AJ78" s="287">
        <v>0</v>
      </c>
      <c r="AK78" s="287">
        <v>0</v>
      </c>
      <c r="AL78" s="287">
        <v>0</v>
      </c>
      <c r="AM78" s="287">
        <v>0</v>
      </c>
      <c r="AN78" s="287">
        <v>0</v>
      </c>
      <c r="AO78" s="287">
        <v>0</v>
      </c>
      <c r="AP78" s="287">
        <v>0</v>
      </c>
      <c r="AQ78" s="287">
        <v>0</v>
      </c>
      <c r="AR78" s="287">
        <v>0</v>
      </c>
      <c r="AS78" s="287">
        <v>0</v>
      </c>
      <c r="AT78" s="287">
        <v>0</v>
      </c>
      <c r="AU78" s="287">
        <v>0</v>
      </c>
      <c r="AV78" s="287">
        <v>0</v>
      </c>
      <c r="AW78" s="287">
        <v>0</v>
      </c>
      <c r="AX78" s="287">
        <v>0</v>
      </c>
      <c r="AY78" s="287">
        <v>0</v>
      </c>
      <c r="AZ78" s="287">
        <v>0</v>
      </c>
      <c r="BA78" s="28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85">
        <v>0</v>
      </c>
      <c r="E79" s="285">
        <v>0</v>
      </c>
      <c r="F79" s="285">
        <v>0</v>
      </c>
      <c r="G79" s="285">
        <v>0</v>
      </c>
      <c r="H79" s="285">
        <v>0</v>
      </c>
      <c r="I79" s="285">
        <v>0</v>
      </c>
      <c r="J79" s="285">
        <v>0</v>
      </c>
      <c r="K79" s="285">
        <v>0</v>
      </c>
      <c r="L79" s="285">
        <v>0</v>
      </c>
      <c r="M79" s="285">
        <v>0</v>
      </c>
      <c r="N79" s="285">
        <v>0</v>
      </c>
      <c r="O79" s="285">
        <v>0</v>
      </c>
      <c r="P79" s="285">
        <v>0</v>
      </c>
      <c r="Q79" s="285">
        <v>0</v>
      </c>
      <c r="R79" s="285">
        <v>0</v>
      </c>
      <c r="S79" s="285">
        <v>0</v>
      </c>
      <c r="T79" s="285">
        <v>0</v>
      </c>
      <c r="U79" s="285">
        <v>0</v>
      </c>
      <c r="V79" s="285">
        <v>0</v>
      </c>
      <c r="W79" s="285">
        <v>0</v>
      </c>
      <c r="X79" s="285">
        <v>0</v>
      </c>
      <c r="Y79" s="285">
        <v>0</v>
      </c>
      <c r="Z79" s="285">
        <v>0</v>
      </c>
      <c r="AA79" s="285">
        <v>0</v>
      </c>
      <c r="AB79" s="285">
        <v>0</v>
      </c>
      <c r="AC79" s="285">
        <v>0</v>
      </c>
      <c r="AD79" s="285">
        <v>0</v>
      </c>
      <c r="AE79" s="285">
        <v>0</v>
      </c>
      <c r="AF79" s="285">
        <v>0</v>
      </c>
      <c r="AG79" s="285">
        <v>0</v>
      </c>
      <c r="AH79" s="285">
        <v>0</v>
      </c>
      <c r="AI79" s="285">
        <v>0</v>
      </c>
      <c r="AJ79" s="285">
        <v>0</v>
      </c>
      <c r="AK79" s="285">
        <v>0</v>
      </c>
      <c r="AL79" s="285">
        <v>0</v>
      </c>
      <c r="AM79" s="285">
        <v>0</v>
      </c>
      <c r="AN79" s="285">
        <v>0</v>
      </c>
      <c r="AO79" s="285">
        <v>0</v>
      </c>
      <c r="AP79" s="285">
        <v>0</v>
      </c>
      <c r="AQ79" s="285">
        <v>0</v>
      </c>
      <c r="AR79" s="285">
        <v>0</v>
      </c>
      <c r="AS79" s="285">
        <v>0</v>
      </c>
      <c r="AT79" s="285">
        <v>0</v>
      </c>
      <c r="AU79" s="285">
        <v>0</v>
      </c>
      <c r="AV79" s="285">
        <v>0</v>
      </c>
      <c r="AW79" s="285">
        <v>0</v>
      </c>
      <c r="AX79" s="285">
        <v>0</v>
      </c>
      <c r="AY79" s="285">
        <v>0</v>
      </c>
      <c r="AZ79" s="285">
        <v>0</v>
      </c>
      <c r="BA79" s="286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85">
        <v>0</v>
      </c>
      <c r="E80" s="285">
        <v>0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5">
        <v>0</v>
      </c>
      <c r="M80" s="285">
        <v>0</v>
      </c>
      <c r="N80" s="285">
        <v>0</v>
      </c>
      <c r="O80" s="285">
        <v>0</v>
      </c>
      <c r="P80" s="285">
        <v>0</v>
      </c>
      <c r="Q80" s="285">
        <v>0</v>
      </c>
      <c r="R80" s="285">
        <v>0</v>
      </c>
      <c r="S80" s="285">
        <v>0</v>
      </c>
      <c r="T80" s="285">
        <v>0</v>
      </c>
      <c r="U80" s="285">
        <v>0</v>
      </c>
      <c r="V80" s="285">
        <v>0</v>
      </c>
      <c r="W80" s="285">
        <v>0</v>
      </c>
      <c r="X80" s="285">
        <v>0</v>
      </c>
      <c r="Y80" s="285">
        <v>0</v>
      </c>
      <c r="Z80" s="285">
        <v>0</v>
      </c>
      <c r="AA80" s="285">
        <v>0</v>
      </c>
      <c r="AB80" s="285">
        <v>0</v>
      </c>
      <c r="AC80" s="285">
        <v>0</v>
      </c>
      <c r="AD80" s="285">
        <v>0</v>
      </c>
      <c r="AE80" s="285">
        <v>0</v>
      </c>
      <c r="AF80" s="285">
        <v>0</v>
      </c>
      <c r="AG80" s="285">
        <v>0</v>
      </c>
      <c r="AH80" s="285">
        <v>0</v>
      </c>
      <c r="AI80" s="285">
        <v>0</v>
      </c>
      <c r="AJ80" s="285">
        <v>0</v>
      </c>
      <c r="AK80" s="285">
        <v>0</v>
      </c>
      <c r="AL80" s="285">
        <v>0</v>
      </c>
      <c r="AM80" s="285">
        <v>0</v>
      </c>
      <c r="AN80" s="285">
        <v>0</v>
      </c>
      <c r="AO80" s="285">
        <v>0</v>
      </c>
      <c r="AP80" s="285">
        <v>0</v>
      </c>
      <c r="AQ80" s="285">
        <v>0</v>
      </c>
      <c r="AR80" s="285">
        <v>0</v>
      </c>
      <c r="AS80" s="285">
        <v>0</v>
      </c>
      <c r="AT80" s="285">
        <v>0</v>
      </c>
      <c r="AU80" s="285">
        <v>0</v>
      </c>
      <c r="AV80" s="285">
        <v>0</v>
      </c>
      <c r="AW80" s="285">
        <v>0</v>
      </c>
      <c r="AX80" s="285">
        <v>0</v>
      </c>
      <c r="AY80" s="285">
        <v>0</v>
      </c>
      <c r="AZ80" s="285">
        <v>0</v>
      </c>
      <c r="BA80" s="286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87">
        <v>0</v>
      </c>
      <c r="E81" s="287">
        <v>0</v>
      </c>
      <c r="F81" s="287">
        <v>0</v>
      </c>
      <c r="G81" s="287">
        <v>0</v>
      </c>
      <c r="H81" s="287">
        <v>0</v>
      </c>
      <c r="I81" s="287">
        <v>0</v>
      </c>
      <c r="J81" s="287">
        <v>0</v>
      </c>
      <c r="K81" s="287">
        <v>0</v>
      </c>
      <c r="L81" s="287">
        <v>0</v>
      </c>
      <c r="M81" s="287">
        <v>0</v>
      </c>
      <c r="N81" s="287">
        <v>0</v>
      </c>
      <c r="O81" s="287">
        <v>0</v>
      </c>
      <c r="P81" s="287">
        <v>0</v>
      </c>
      <c r="Q81" s="287">
        <v>0</v>
      </c>
      <c r="R81" s="287">
        <v>0</v>
      </c>
      <c r="S81" s="287">
        <v>0</v>
      </c>
      <c r="T81" s="287">
        <v>0</v>
      </c>
      <c r="U81" s="287">
        <v>0</v>
      </c>
      <c r="V81" s="287">
        <v>0</v>
      </c>
      <c r="W81" s="287">
        <v>0</v>
      </c>
      <c r="X81" s="287">
        <v>0</v>
      </c>
      <c r="Y81" s="287">
        <v>0</v>
      </c>
      <c r="Z81" s="287">
        <v>0</v>
      </c>
      <c r="AA81" s="287">
        <v>0</v>
      </c>
      <c r="AB81" s="287">
        <v>0</v>
      </c>
      <c r="AC81" s="287">
        <v>0</v>
      </c>
      <c r="AD81" s="287">
        <v>0</v>
      </c>
      <c r="AE81" s="287">
        <v>0</v>
      </c>
      <c r="AF81" s="287">
        <v>0</v>
      </c>
      <c r="AG81" s="287">
        <v>0</v>
      </c>
      <c r="AH81" s="287">
        <v>0</v>
      </c>
      <c r="AI81" s="287">
        <v>0</v>
      </c>
      <c r="AJ81" s="287">
        <v>0</v>
      </c>
      <c r="AK81" s="287">
        <v>0</v>
      </c>
      <c r="AL81" s="287">
        <v>0</v>
      </c>
      <c r="AM81" s="287">
        <v>0</v>
      </c>
      <c r="AN81" s="287">
        <v>0</v>
      </c>
      <c r="AO81" s="287">
        <v>0</v>
      </c>
      <c r="AP81" s="287">
        <v>0</v>
      </c>
      <c r="AQ81" s="287">
        <v>0</v>
      </c>
      <c r="AR81" s="287">
        <v>0</v>
      </c>
      <c r="AS81" s="287">
        <v>0</v>
      </c>
      <c r="AT81" s="287">
        <v>0</v>
      </c>
      <c r="AU81" s="287">
        <v>0</v>
      </c>
      <c r="AV81" s="287">
        <v>0</v>
      </c>
      <c r="AW81" s="287">
        <v>0</v>
      </c>
      <c r="AX81" s="287">
        <v>0</v>
      </c>
      <c r="AY81" s="287">
        <v>0</v>
      </c>
      <c r="AZ81" s="287">
        <v>0</v>
      </c>
      <c r="BA81" s="28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87">
        <v>0</v>
      </c>
      <c r="E82" s="287">
        <v>0</v>
      </c>
      <c r="F82" s="287">
        <v>0</v>
      </c>
      <c r="G82" s="287">
        <v>0</v>
      </c>
      <c r="H82" s="287">
        <v>0</v>
      </c>
      <c r="I82" s="287">
        <v>0</v>
      </c>
      <c r="J82" s="287">
        <v>0</v>
      </c>
      <c r="K82" s="287">
        <v>0</v>
      </c>
      <c r="L82" s="287">
        <v>0</v>
      </c>
      <c r="M82" s="287">
        <v>0</v>
      </c>
      <c r="N82" s="287">
        <v>0</v>
      </c>
      <c r="O82" s="287">
        <v>0</v>
      </c>
      <c r="P82" s="287">
        <v>0</v>
      </c>
      <c r="Q82" s="287">
        <v>0</v>
      </c>
      <c r="R82" s="287">
        <v>0</v>
      </c>
      <c r="S82" s="287">
        <v>0</v>
      </c>
      <c r="T82" s="287">
        <v>0</v>
      </c>
      <c r="U82" s="287">
        <v>0</v>
      </c>
      <c r="V82" s="287">
        <v>0</v>
      </c>
      <c r="W82" s="287">
        <v>0</v>
      </c>
      <c r="X82" s="287">
        <v>0</v>
      </c>
      <c r="Y82" s="287">
        <v>0</v>
      </c>
      <c r="Z82" s="287">
        <v>0</v>
      </c>
      <c r="AA82" s="287">
        <v>0</v>
      </c>
      <c r="AB82" s="287">
        <v>0</v>
      </c>
      <c r="AC82" s="287">
        <v>0</v>
      </c>
      <c r="AD82" s="287">
        <v>0</v>
      </c>
      <c r="AE82" s="287">
        <v>0</v>
      </c>
      <c r="AF82" s="287">
        <v>0</v>
      </c>
      <c r="AG82" s="287">
        <v>0</v>
      </c>
      <c r="AH82" s="287">
        <v>0</v>
      </c>
      <c r="AI82" s="287">
        <v>0</v>
      </c>
      <c r="AJ82" s="287">
        <v>0</v>
      </c>
      <c r="AK82" s="287">
        <v>0</v>
      </c>
      <c r="AL82" s="287">
        <v>0</v>
      </c>
      <c r="AM82" s="287">
        <v>0</v>
      </c>
      <c r="AN82" s="287">
        <v>0</v>
      </c>
      <c r="AO82" s="287">
        <v>0</v>
      </c>
      <c r="AP82" s="287">
        <v>0</v>
      </c>
      <c r="AQ82" s="287">
        <v>0</v>
      </c>
      <c r="AR82" s="287">
        <v>0</v>
      </c>
      <c r="AS82" s="287">
        <v>0</v>
      </c>
      <c r="AT82" s="287">
        <v>0</v>
      </c>
      <c r="AU82" s="287">
        <v>0</v>
      </c>
      <c r="AV82" s="287">
        <v>0</v>
      </c>
      <c r="AW82" s="287">
        <v>0</v>
      </c>
      <c r="AX82" s="287">
        <v>0</v>
      </c>
      <c r="AY82" s="287">
        <v>0</v>
      </c>
      <c r="AZ82" s="287">
        <v>0</v>
      </c>
      <c r="BA82" s="28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85">
        <v>0</v>
      </c>
      <c r="E83" s="285">
        <v>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5">
        <v>0</v>
      </c>
      <c r="M83" s="285">
        <v>0</v>
      </c>
      <c r="N83" s="285">
        <v>0</v>
      </c>
      <c r="O83" s="285">
        <v>0</v>
      </c>
      <c r="P83" s="285">
        <v>0</v>
      </c>
      <c r="Q83" s="285">
        <v>0</v>
      </c>
      <c r="R83" s="285">
        <v>0</v>
      </c>
      <c r="S83" s="285">
        <v>0</v>
      </c>
      <c r="T83" s="285">
        <v>0</v>
      </c>
      <c r="U83" s="285">
        <v>0</v>
      </c>
      <c r="V83" s="285">
        <v>0</v>
      </c>
      <c r="W83" s="285">
        <v>0</v>
      </c>
      <c r="X83" s="285">
        <v>0</v>
      </c>
      <c r="Y83" s="285">
        <v>0</v>
      </c>
      <c r="Z83" s="285">
        <v>0</v>
      </c>
      <c r="AA83" s="285">
        <v>0</v>
      </c>
      <c r="AB83" s="285">
        <v>0</v>
      </c>
      <c r="AC83" s="285">
        <v>0</v>
      </c>
      <c r="AD83" s="285">
        <v>0</v>
      </c>
      <c r="AE83" s="285">
        <v>0</v>
      </c>
      <c r="AF83" s="285">
        <v>0</v>
      </c>
      <c r="AG83" s="285">
        <v>0</v>
      </c>
      <c r="AH83" s="285">
        <v>0</v>
      </c>
      <c r="AI83" s="285">
        <v>0</v>
      </c>
      <c r="AJ83" s="285">
        <v>0</v>
      </c>
      <c r="AK83" s="285">
        <v>0</v>
      </c>
      <c r="AL83" s="285">
        <v>0</v>
      </c>
      <c r="AM83" s="285">
        <v>0</v>
      </c>
      <c r="AN83" s="285">
        <v>0</v>
      </c>
      <c r="AO83" s="285">
        <v>0</v>
      </c>
      <c r="AP83" s="285">
        <v>0</v>
      </c>
      <c r="AQ83" s="285">
        <v>0</v>
      </c>
      <c r="AR83" s="285">
        <v>0</v>
      </c>
      <c r="AS83" s="285">
        <v>0</v>
      </c>
      <c r="AT83" s="285">
        <v>0</v>
      </c>
      <c r="AU83" s="285">
        <v>0</v>
      </c>
      <c r="AV83" s="285">
        <v>0</v>
      </c>
      <c r="AW83" s="285">
        <v>0</v>
      </c>
      <c r="AX83" s="285">
        <v>0</v>
      </c>
      <c r="AY83" s="285">
        <v>0</v>
      </c>
      <c r="AZ83" s="285">
        <v>0</v>
      </c>
      <c r="BA83" s="286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93">
        <v>0</v>
      </c>
      <c r="E84" s="293">
        <v>0</v>
      </c>
      <c r="F84" s="293">
        <v>0</v>
      </c>
      <c r="G84" s="293">
        <v>0</v>
      </c>
      <c r="H84" s="293">
        <v>0</v>
      </c>
      <c r="I84" s="293">
        <v>0</v>
      </c>
      <c r="J84" s="293">
        <v>0</v>
      </c>
      <c r="K84" s="293">
        <v>0</v>
      </c>
      <c r="L84" s="293">
        <v>0</v>
      </c>
      <c r="M84" s="293">
        <v>0</v>
      </c>
      <c r="N84" s="293">
        <v>0</v>
      </c>
      <c r="O84" s="293">
        <v>0</v>
      </c>
      <c r="P84" s="293">
        <v>0</v>
      </c>
      <c r="Q84" s="293">
        <v>0</v>
      </c>
      <c r="R84" s="293">
        <v>0</v>
      </c>
      <c r="S84" s="293">
        <v>0</v>
      </c>
      <c r="T84" s="293">
        <v>0</v>
      </c>
      <c r="U84" s="293">
        <v>0</v>
      </c>
      <c r="V84" s="293">
        <v>0</v>
      </c>
      <c r="W84" s="293">
        <v>0</v>
      </c>
      <c r="X84" s="293">
        <v>0</v>
      </c>
      <c r="Y84" s="293">
        <v>0</v>
      </c>
      <c r="Z84" s="293">
        <v>0</v>
      </c>
      <c r="AA84" s="293">
        <v>0</v>
      </c>
      <c r="AB84" s="293">
        <v>0</v>
      </c>
      <c r="AC84" s="293">
        <v>0</v>
      </c>
      <c r="AD84" s="293">
        <v>0</v>
      </c>
      <c r="AE84" s="293">
        <v>0</v>
      </c>
      <c r="AF84" s="293">
        <v>0</v>
      </c>
      <c r="AG84" s="293">
        <v>0</v>
      </c>
      <c r="AH84" s="293">
        <v>0</v>
      </c>
      <c r="AI84" s="293">
        <v>0</v>
      </c>
      <c r="AJ84" s="293">
        <v>0</v>
      </c>
      <c r="AK84" s="293">
        <v>0</v>
      </c>
      <c r="AL84" s="293">
        <v>0</v>
      </c>
      <c r="AM84" s="293">
        <v>0</v>
      </c>
      <c r="AN84" s="293">
        <v>0</v>
      </c>
      <c r="AO84" s="293">
        <v>0</v>
      </c>
      <c r="AP84" s="293">
        <v>0</v>
      </c>
      <c r="AQ84" s="293">
        <v>0</v>
      </c>
      <c r="AR84" s="293">
        <v>0</v>
      </c>
      <c r="AS84" s="293">
        <v>0</v>
      </c>
      <c r="AT84" s="293">
        <v>0</v>
      </c>
      <c r="AU84" s="293">
        <v>0</v>
      </c>
      <c r="AV84" s="293">
        <v>0</v>
      </c>
      <c r="AW84" s="293">
        <v>0</v>
      </c>
      <c r="AX84" s="293">
        <v>0</v>
      </c>
      <c r="AY84" s="293">
        <v>0</v>
      </c>
      <c r="AZ84" s="293">
        <v>0</v>
      </c>
      <c r="BA84" s="294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95">
        <v>0</v>
      </c>
      <c r="E85" s="295">
        <v>0</v>
      </c>
      <c r="F85" s="295">
        <v>0</v>
      </c>
      <c r="G85" s="295">
        <v>0</v>
      </c>
      <c r="H85" s="295">
        <v>0</v>
      </c>
      <c r="I85" s="295">
        <v>0</v>
      </c>
      <c r="J85" s="295">
        <v>0</v>
      </c>
      <c r="K85" s="295">
        <v>0</v>
      </c>
      <c r="L85" s="295">
        <v>0</v>
      </c>
      <c r="M85" s="295">
        <v>0</v>
      </c>
      <c r="N85" s="295">
        <v>0</v>
      </c>
      <c r="O85" s="295">
        <v>0</v>
      </c>
      <c r="P85" s="295">
        <v>0</v>
      </c>
      <c r="Q85" s="295">
        <v>0</v>
      </c>
      <c r="R85" s="295">
        <v>0</v>
      </c>
      <c r="S85" s="295">
        <v>0</v>
      </c>
      <c r="T85" s="295">
        <v>0</v>
      </c>
      <c r="U85" s="295">
        <v>0</v>
      </c>
      <c r="V85" s="295">
        <v>0</v>
      </c>
      <c r="W85" s="295">
        <v>0</v>
      </c>
      <c r="X85" s="295">
        <v>0</v>
      </c>
      <c r="Y85" s="295">
        <v>0</v>
      </c>
      <c r="Z85" s="295">
        <v>0</v>
      </c>
      <c r="AA85" s="295">
        <v>0</v>
      </c>
      <c r="AB85" s="295">
        <v>0</v>
      </c>
      <c r="AC85" s="295">
        <v>0</v>
      </c>
      <c r="AD85" s="295">
        <v>0</v>
      </c>
      <c r="AE85" s="295">
        <v>0</v>
      </c>
      <c r="AF85" s="295">
        <v>0</v>
      </c>
      <c r="AG85" s="295">
        <v>0</v>
      </c>
      <c r="AH85" s="295">
        <v>0</v>
      </c>
      <c r="AI85" s="295">
        <v>0</v>
      </c>
      <c r="AJ85" s="295">
        <v>0</v>
      </c>
      <c r="AK85" s="295">
        <v>0</v>
      </c>
      <c r="AL85" s="295">
        <v>0</v>
      </c>
      <c r="AM85" s="295">
        <v>0</v>
      </c>
      <c r="AN85" s="295">
        <v>0</v>
      </c>
      <c r="AO85" s="295">
        <v>0</v>
      </c>
      <c r="AP85" s="295">
        <v>0</v>
      </c>
      <c r="AQ85" s="295">
        <v>0</v>
      </c>
      <c r="AR85" s="295">
        <v>0</v>
      </c>
      <c r="AS85" s="295">
        <v>0</v>
      </c>
      <c r="AT85" s="295">
        <v>0</v>
      </c>
      <c r="AU85" s="295">
        <v>0</v>
      </c>
      <c r="AV85" s="295">
        <v>0</v>
      </c>
      <c r="AW85" s="295">
        <v>0</v>
      </c>
      <c r="AX85" s="295">
        <v>0</v>
      </c>
      <c r="AY85" s="295">
        <v>0</v>
      </c>
      <c r="AZ85" s="295">
        <v>0</v>
      </c>
      <c r="BA85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051C-FEDA-4AF4-B3F9-53500E139929}">
  <sheetPr>
    <tabColor theme="7" tint="0.79998168889431442"/>
    <pageSetUpPr fitToPage="1"/>
  </sheetPr>
  <dimension ref="A1:BB262"/>
  <sheetViews>
    <sheetView topLeftCell="G1" zoomScale="85" zoomScaleNormal="85" workbookViewId="0">
      <selection activeCell="H46" sqref="H46"/>
    </sheetView>
  </sheetViews>
  <sheetFormatPr defaultColWidth="9.1796875" defaultRowHeight="10.5" x14ac:dyDescent="0.25"/>
  <cols>
    <col min="1" max="1" width="9.1796875" style="273"/>
    <col min="2" max="2" width="35.7265625" style="273" customWidth="1"/>
    <col min="3" max="3" width="7.7265625" style="273" customWidth="1"/>
    <col min="4" max="54" width="11.7265625" style="273" customWidth="1"/>
    <col min="55" max="16384" width="9.1796875" style="273"/>
  </cols>
  <sheetData>
    <row r="1" spans="1:54" x14ac:dyDescent="0.25">
      <c r="A1" s="271" t="s">
        <v>2786</v>
      </c>
      <c r="B1" s="272" t="s">
        <v>2787</v>
      </c>
      <c r="C1" s="246" t="s">
        <v>2626</v>
      </c>
      <c r="D1" s="247">
        <v>2000</v>
      </c>
      <c r="E1" s="248">
        <v>2001</v>
      </c>
      <c r="F1" s="248">
        <v>2002</v>
      </c>
      <c r="G1" s="248">
        <v>2003</v>
      </c>
      <c r="H1" s="248">
        <v>2004</v>
      </c>
      <c r="I1" s="248">
        <v>2005</v>
      </c>
      <c r="J1" s="248">
        <v>2006</v>
      </c>
      <c r="K1" s="248">
        <v>2007</v>
      </c>
      <c r="L1" s="248">
        <v>2008</v>
      </c>
      <c r="M1" s="248">
        <v>2009</v>
      </c>
      <c r="N1" s="248">
        <v>2010</v>
      </c>
      <c r="O1" s="248">
        <v>2011</v>
      </c>
      <c r="P1" s="248">
        <v>2012</v>
      </c>
      <c r="Q1" s="248">
        <v>2013</v>
      </c>
      <c r="R1" s="248">
        <v>2014</v>
      </c>
      <c r="S1" s="248">
        <v>2015</v>
      </c>
      <c r="T1" s="248">
        <v>2016</v>
      </c>
      <c r="U1" s="248">
        <v>2017</v>
      </c>
      <c r="V1" s="248">
        <v>2018</v>
      </c>
      <c r="W1" s="248">
        <v>2019</v>
      </c>
      <c r="X1" s="248">
        <v>2020</v>
      </c>
      <c r="Y1" s="248">
        <v>2021</v>
      </c>
      <c r="Z1" s="248">
        <v>2022</v>
      </c>
      <c r="AA1" s="248">
        <v>2023</v>
      </c>
      <c r="AB1" s="248">
        <v>2024</v>
      </c>
      <c r="AC1" s="248">
        <v>2025</v>
      </c>
      <c r="AD1" s="248">
        <v>2026</v>
      </c>
      <c r="AE1" s="248">
        <v>2027</v>
      </c>
      <c r="AF1" s="248">
        <v>2028</v>
      </c>
      <c r="AG1" s="248">
        <v>2029</v>
      </c>
      <c r="AH1" s="248">
        <v>2030</v>
      </c>
      <c r="AI1" s="248">
        <v>2031</v>
      </c>
      <c r="AJ1" s="248">
        <v>2032</v>
      </c>
      <c r="AK1" s="248">
        <v>2033</v>
      </c>
      <c r="AL1" s="248">
        <v>2034</v>
      </c>
      <c r="AM1" s="248">
        <v>2035</v>
      </c>
      <c r="AN1" s="248">
        <v>2036</v>
      </c>
      <c r="AO1" s="248">
        <v>2037</v>
      </c>
      <c r="AP1" s="248">
        <v>2038</v>
      </c>
      <c r="AQ1" s="248">
        <v>2039</v>
      </c>
      <c r="AR1" s="248">
        <v>2040</v>
      </c>
      <c r="AS1" s="248">
        <v>2041</v>
      </c>
      <c r="AT1" s="248">
        <v>2042</v>
      </c>
      <c r="AU1" s="248">
        <v>2043</v>
      </c>
      <c r="AV1" s="248">
        <v>2044</v>
      </c>
      <c r="AW1" s="248">
        <v>2045</v>
      </c>
      <c r="AX1" s="248">
        <v>2046</v>
      </c>
      <c r="AY1" s="248">
        <v>2047</v>
      </c>
      <c r="AZ1" s="248">
        <v>2048</v>
      </c>
      <c r="BA1" s="248">
        <v>2049</v>
      </c>
      <c r="BB1" s="249">
        <v>2050</v>
      </c>
    </row>
    <row r="2" spans="1:54" x14ac:dyDescent="0.25">
      <c r="B2" s="250" t="s">
        <v>2627</v>
      </c>
      <c r="C2" s="251" t="s">
        <v>2628</v>
      </c>
      <c r="D2" s="252">
        <f>D179-D91</f>
        <v>39506.521619845567</v>
      </c>
      <c r="E2" s="252">
        <f t="shared" ref="E2:BB7" si="0">E179-E91</f>
        <v>39809.56057999999</v>
      </c>
      <c r="F2" s="252">
        <f t="shared" si="0"/>
        <v>39659.309310000004</v>
      </c>
      <c r="G2" s="252">
        <f t="shared" si="0"/>
        <v>40161.330969999995</v>
      </c>
      <c r="H2" s="252">
        <f t="shared" si="0"/>
        <v>41791.196220000005</v>
      </c>
      <c r="I2" s="252">
        <f t="shared" si="0"/>
        <v>42630.075863802078</v>
      </c>
      <c r="J2" s="252">
        <f t="shared" si="0"/>
        <v>42707.448319999996</v>
      </c>
      <c r="K2" s="252">
        <f t="shared" si="0"/>
        <v>43602.039799999991</v>
      </c>
      <c r="L2" s="252">
        <f t="shared" si="0"/>
        <v>44007.892030000003</v>
      </c>
      <c r="M2" s="252">
        <f t="shared" si="0"/>
        <v>42452.342080000009</v>
      </c>
      <c r="N2" s="252">
        <f t="shared" si="0"/>
        <v>41825.99756607951</v>
      </c>
      <c r="O2" s="252">
        <f t="shared" si="0"/>
        <v>41033.218069259943</v>
      </c>
      <c r="P2" s="252">
        <f t="shared" si="0"/>
        <v>40288.670293459465</v>
      </c>
      <c r="Q2" s="252">
        <f t="shared" si="0"/>
        <v>39260.473783467925</v>
      </c>
      <c r="R2" s="252">
        <f t="shared" si="0"/>
        <v>38594.712881447398</v>
      </c>
      <c r="S2" s="252">
        <f t="shared" si="0"/>
        <v>41210.797760571411</v>
      </c>
      <c r="T2" s="252">
        <f t="shared" si="0"/>
        <v>42047.126513503834</v>
      </c>
      <c r="U2" s="252">
        <f t="shared" si="0"/>
        <v>42491.875396700649</v>
      </c>
      <c r="V2" s="252">
        <f t="shared" si="0"/>
        <v>42639.684841509952</v>
      </c>
      <c r="W2" s="252">
        <f t="shared" si="0"/>
        <v>42611.070189153077</v>
      </c>
      <c r="X2" s="252">
        <f t="shared" si="0"/>
        <v>42353.997979473112</v>
      </c>
      <c r="Y2" s="252">
        <f t="shared" si="0"/>
        <v>42132.605881454547</v>
      </c>
      <c r="Z2" s="252">
        <f t="shared" si="0"/>
        <v>41883.427983076785</v>
      </c>
      <c r="AA2" s="252">
        <f t="shared" si="0"/>
        <v>41290.659676275311</v>
      </c>
      <c r="AB2" s="252">
        <f t="shared" si="0"/>
        <v>40707.962108324326</v>
      </c>
      <c r="AC2" s="252">
        <f t="shared" si="0"/>
        <v>40178.108489789956</v>
      </c>
      <c r="AD2" s="252">
        <f t="shared" si="0"/>
        <v>39639.478220004792</v>
      </c>
      <c r="AE2" s="252">
        <f t="shared" si="0"/>
        <v>38868.205666939699</v>
      </c>
      <c r="AF2" s="252">
        <f t="shared" si="0"/>
        <v>38417.177679177075</v>
      </c>
      <c r="AG2" s="252">
        <f t="shared" si="0"/>
        <v>38034.129054398014</v>
      </c>
      <c r="AH2" s="252">
        <f t="shared" si="0"/>
        <v>37303.867785629343</v>
      </c>
      <c r="AI2" s="252">
        <f t="shared" si="0"/>
        <v>36853.228379683656</v>
      </c>
      <c r="AJ2" s="252">
        <f t="shared" si="0"/>
        <v>36470.585372530462</v>
      </c>
      <c r="AK2" s="252">
        <f t="shared" si="0"/>
        <v>35992.937409307066</v>
      </c>
      <c r="AL2" s="252">
        <f t="shared" si="0"/>
        <v>35580.827607276842</v>
      </c>
      <c r="AM2" s="252">
        <f t="shared" si="0"/>
        <v>35097.328736169591</v>
      </c>
      <c r="AN2" s="252">
        <f t="shared" si="0"/>
        <v>34844.846113491207</v>
      </c>
      <c r="AO2" s="252">
        <f t="shared" si="0"/>
        <v>34462.941933311398</v>
      </c>
      <c r="AP2" s="252">
        <f t="shared" si="0"/>
        <v>34086.742538494291</v>
      </c>
      <c r="AQ2" s="252">
        <f t="shared" si="0"/>
        <v>33690.861101439325</v>
      </c>
      <c r="AR2" s="252">
        <f t="shared" si="0"/>
        <v>33253.442423414795</v>
      </c>
      <c r="AS2" s="252">
        <f t="shared" si="0"/>
        <v>32874.898706276312</v>
      </c>
      <c r="AT2" s="252">
        <f t="shared" si="0"/>
        <v>32495.146212115309</v>
      </c>
      <c r="AU2" s="252">
        <f t="shared" si="0"/>
        <v>31861.522437349442</v>
      </c>
      <c r="AV2" s="252">
        <f t="shared" si="0"/>
        <v>31410.305387226865</v>
      </c>
      <c r="AW2" s="252">
        <f t="shared" si="0"/>
        <v>30952.317830297638</v>
      </c>
      <c r="AX2" s="252">
        <f t="shared" si="0"/>
        <v>30380.328594058061</v>
      </c>
      <c r="AY2" s="252">
        <f t="shared" si="0"/>
        <v>29675.537235712094</v>
      </c>
      <c r="AZ2" s="252">
        <f t="shared" si="0"/>
        <v>29199.712775030275</v>
      </c>
      <c r="BA2" s="252">
        <f t="shared" si="0"/>
        <v>28764.980364903491</v>
      </c>
      <c r="BB2" s="252">
        <f t="shared" si="0"/>
        <v>28067.357134806083</v>
      </c>
    </row>
    <row r="3" spans="1:54" x14ac:dyDescent="0.25">
      <c r="A3" s="274" t="str">
        <f>IF((INDEX('[1]Fuel Mapping'!$O$4:$O$86,MATCH(cenrf!B3,'[1]Fuel Mapping'!$N$4:$N$86,0)))=0,"",INDEX('[1]Fuel Mapping'!$O$4:$O$86,MATCH(cenrf!B3,'[1]Fuel Mapping'!$N$4:$N$86,0)))</f>
        <v>Coal</v>
      </c>
      <c r="B3" s="253" t="s">
        <v>2629</v>
      </c>
      <c r="C3" s="254" t="s">
        <v>2630</v>
      </c>
      <c r="D3" s="255">
        <f t="shared" ref="D3:S18" si="1">D180-D92</f>
        <v>4.9678785367933918</v>
      </c>
      <c r="E3" s="255">
        <f t="shared" si="1"/>
        <v>1.6998899999999999</v>
      </c>
      <c r="F3" s="255">
        <f t="shared" si="1"/>
        <v>0.60002999999999995</v>
      </c>
      <c r="G3" s="255">
        <f t="shared" si="1"/>
        <v>0</v>
      </c>
      <c r="H3" s="255">
        <f t="shared" si="1"/>
        <v>0</v>
      </c>
      <c r="I3" s="255">
        <f t="shared" si="1"/>
        <v>0</v>
      </c>
      <c r="J3" s="255">
        <f t="shared" si="1"/>
        <v>23.800170000001572</v>
      </c>
      <c r="K3" s="255">
        <f t="shared" si="1"/>
        <v>23.80847</v>
      </c>
      <c r="L3" s="255">
        <f t="shared" si="1"/>
        <v>91.900660000001238</v>
      </c>
      <c r="M3" s="255">
        <f t="shared" si="1"/>
        <v>58.499789999999997</v>
      </c>
      <c r="N3" s="255">
        <f t="shared" si="1"/>
        <v>60.577004643703809</v>
      </c>
      <c r="O3" s="255">
        <f t="shared" si="1"/>
        <v>57.70525481956431</v>
      </c>
      <c r="P3" s="255">
        <f t="shared" si="1"/>
        <v>55.102586709836288</v>
      </c>
      <c r="Q3" s="255">
        <f t="shared" si="1"/>
        <v>4.2040855298796735</v>
      </c>
      <c r="R3" s="255">
        <f t="shared" si="1"/>
        <v>4.3263692952986643</v>
      </c>
      <c r="S3" s="255">
        <f t="shared" si="1"/>
        <v>22.141105067124077</v>
      </c>
      <c r="T3" s="255">
        <f t="shared" si="0"/>
        <v>23.892693866407097</v>
      </c>
      <c r="U3" s="255">
        <f t="shared" si="0"/>
        <v>26.512440348160553</v>
      </c>
      <c r="V3" s="255">
        <f t="shared" si="0"/>
        <v>22.072019207683518</v>
      </c>
      <c r="W3" s="255">
        <f t="shared" si="0"/>
        <v>21.949454769910574</v>
      </c>
      <c r="X3" s="255">
        <f t="shared" si="0"/>
        <v>22.255299286560042</v>
      </c>
      <c r="Y3" s="255">
        <f t="shared" si="0"/>
        <v>23.11963111382121</v>
      </c>
      <c r="Z3" s="255">
        <f t="shared" si="0"/>
        <v>22.306284715365749</v>
      </c>
      <c r="AA3" s="255">
        <f t="shared" si="0"/>
        <v>22.097970101676751</v>
      </c>
      <c r="AB3" s="255">
        <f t="shared" si="0"/>
        <v>22.427139079167212</v>
      </c>
      <c r="AC3" s="255">
        <f t="shared" si="0"/>
        <v>22.928284658221809</v>
      </c>
      <c r="AD3" s="255">
        <f t="shared" si="0"/>
        <v>22.866005267025532</v>
      </c>
      <c r="AE3" s="255">
        <f t="shared" si="0"/>
        <v>22.771899030782308</v>
      </c>
      <c r="AF3" s="255">
        <f t="shared" si="0"/>
        <v>22.68952149671599</v>
      </c>
      <c r="AG3" s="255">
        <f t="shared" si="0"/>
        <v>22.116693512641977</v>
      </c>
      <c r="AH3" s="255">
        <f t="shared" si="0"/>
        <v>21.370468411360559</v>
      </c>
      <c r="AI3" s="255">
        <f t="shared" si="0"/>
        <v>21.084342285752008</v>
      </c>
      <c r="AJ3" s="255">
        <f t="shared" si="0"/>
        <v>20.019236209576182</v>
      </c>
      <c r="AK3" s="255">
        <f t="shared" si="0"/>
        <v>18.890621172183589</v>
      </c>
      <c r="AL3" s="255">
        <f t="shared" si="0"/>
        <v>18.171583424675628</v>
      </c>
      <c r="AM3" s="255">
        <f t="shared" si="0"/>
        <v>17.764137192281666</v>
      </c>
      <c r="AN3" s="255">
        <f t="shared" si="0"/>
        <v>17.711684509637458</v>
      </c>
      <c r="AO3" s="255">
        <f t="shared" si="0"/>
        <v>17.027024059757206</v>
      </c>
      <c r="AP3" s="255">
        <f t="shared" si="0"/>
        <v>16.417255159522181</v>
      </c>
      <c r="AQ3" s="255">
        <f t="shared" si="0"/>
        <v>15.968226737897051</v>
      </c>
      <c r="AR3" s="255">
        <f t="shared" si="0"/>
        <v>15.469466239751107</v>
      </c>
      <c r="AS3" s="255">
        <f t="shared" si="0"/>
        <v>15.253896325262666</v>
      </c>
      <c r="AT3" s="255">
        <f t="shared" si="0"/>
        <v>14.879394017286863</v>
      </c>
      <c r="AU3" s="255">
        <f t="shared" si="0"/>
        <v>14.293619760402795</v>
      </c>
      <c r="AV3" s="255">
        <f t="shared" si="0"/>
        <v>13.866315839385173</v>
      </c>
      <c r="AW3" s="255">
        <f t="shared" si="0"/>
        <v>13.538898770132372</v>
      </c>
      <c r="AX3" s="255">
        <f t="shared" si="0"/>
        <v>12.974241301962692</v>
      </c>
      <c r="AY3" s="255">
        <f t="shared" si="0"/>
        <v>12.194357203287097</v>
      </c>
      <c r="AZ3" s="255">
        <f t="shared" si="0"/>
        <v>11.902229053782184</v>
      </c>
      <c r="BA3" s="255">
        <f t="shared" si="0"/>
        <v>11.290732517028227</v>
      </c>
      <c r="BB3" s="255">
        <f t="shared" si="0"/>
        <v>10.651184491135522</v>
      </c>
    </row>
    <row r="4" spans="1:54" x14ac:dyDescent="0.25">
      <c r="A4" s="274" t="str">
        <f>IF((INDEX('[1]Fuel Mapping'!$O$4:$O$86,MATCH(cenrf!B4,'[1]Fuel Mapping'!$N$4:$N$86,0)))=0,"",INDEX('[1]Fuel Mapping'!$O$4:$O$86,MATCH(cenrf!B4,'[1]Fuel Mapping'!$N$4:$N$86,0)))</f>
        <v/>
      </c>
      <c r="B4" s="256" t="s">
        <v>2631</v>
      </c>
      <c r="C4" s="257" t="s">
        <v>2632</v>
      </c>
      <c r="D4" s="258">
        <f t="shared" si="1"/>
        <v>4.9678785367933918</v>
      </c>
      <c r="E4" s="258">
        <f t="shared" si="0"/>
        <v>1.6998899999999999</v>
      </c>
      <c r="F4" s="258">
        <f t="shared" si="0"/>
        <v>0.60002999999999995</v>
      </c>
      <c r="G4" s="258">
        <f t="shared" si="0"/>
        <v>0</v>
      </c>
      <c r="H4" s="258">
        <f t="shared" si="0"/>
        <v>0</v>
      </c>
      <c r="I4" s="258">
        <f t="shared" si="0"/>
        <v>0</v>
      </c>
      <c r="J4" s="258">
        <f t="shared" si="0"/>
        <v>23.800170000001572</v>
      </c>
      <c r="K4" s="258">
        <f t="shared" si="0"/>
        <v>23.80847</v>
      </c>
      <c r="L4" s="258">
        <f t="shared" si="0"/>
        <v>91.900660000001238</v>
      </c>
      <c r="M4" s="258">
        <f t="shared" si="0"/>
        <v>58.499789999999997</v>
      </c>
      <c r="N4" s="258">
        <f t="shared" si="0"/>
        <v>60.577004643703809</v>
      </c>
      <c r="O4" s="258">
        <f t="shared" si="0"/>
        <v>56.510515089236087</v>
      </c>
      <c r="P4" s="258">
        <f t="shared" si="0"/>
        <v>54.576452700996398</v>
      </c>
      <c r="Q4" s="258">
        <f t="shared" si="0"/>
        <v>2.6979387577136489</v>
      </c>
      <c r="R4" s="258">
        <f t="shared" si="0"/>
        <v>3.7761284956541901</v>
      </c>
      <c r="S4" s="258">
        <f t="shared" si="0"/>
        <v>21.878373507535763</v>
      </c>
      <c r="T4" s="258">
        <f t="shared" si="0"/>
        <v>23.609177542210247</v>
      </c>
      <c r="U4" s="258">
        <f t="shared" si="0"/>
        <v>26.197837496132749</v>
      </c>
      <c r="V4" s="258">
        <f t="shared" si="0"/>
        <v>21.810831554169859</v>
      </c>
      <c r="W4" s="258">
        <f t="shared" si="0"/>
        <v>21.690484721091877</v>
      </c>
      <c r="X4" s="258">
        <f t="shared" si="0"/>
        <v>21.992953523264173</v>
      </c>
      <c r="Y4" s="258">
        <f t="shared" si="0"/>
        <v>22.846790120739104</v>
      </c>
      <c r="Z4" s="258">
        <f t="shared" si="0"/>
        <v>22.043812217889695</v>
      </c>
      <c r="AA4" s="258">
        <f t="shared" si="0"/>
        <v>21.838128172118626</v>
      </c>
      <c r="AB4" s="258">
        <f t="shared" si="0"/>
        <v>22.163395268798638</v>
      </c>
      <c r="AC4" s="258">
        <f t="shared" si="0"/>
        <v>22.658362562198139</v>
      </c>
      <c r="AD4" s="258">
        <f t="shared" si="0"/>
        <v>22.596480558273598</v>
      </c>
      <c r="AE4" s="258">
        <f t="shared" si="0"/>
        <v>22.503163306163469</v>
      </c>
      <c r="AF4" s="258">
        <f t="shared" si="0"/>
        <v>22.42145242905481</v>
      </c>
      <c r="AG4" s="258">
        <f t="shared" si="0"/>
        <v>21.855611782238565</v>
      </c>
      <c r="AH4" s="258">
        <f t="shared" si="0"/>
        <v>21.118349308579461</v>
      </c>
      <c r="AI4" s="258">
        <f t="shared" si="0"/>
        <v>20.835508637560263</v>
      </c>
      <c r="AJ4" s="258">
        <f t="shared" si="0"/>
        <v>19.783596330327768</v>
      </c>
      <c r="AK4" s="258">
        <f t="shared" si="0"/>
        <v>18.668554784424135</v>
      </c>
      <c r="AL4" s="258">
        <f t="shared" si="0"/>
        <v>17.958361349496677</v>
      </c>
      <c r="AM4" s="258">
        <f t="shared" si="0"/>
        <v>17.555883816463027</v>
      </c>
      <c r="AN4" s="258">
        <f t="shared" si="0"/>
        <v>17.504030378172921</v>
      </c>
      <c r="AO4" s="258">
        <f t="shared" si="0"/>
        <v>16.827623480168924</v>
      </c>
      <c r="AP4" s="258">
        <f t="shared" si="0"/>
        <v>16.225151298667722</v>
      </c>
      <c r="AQ4" s="258">
        <f t="shared" si="0"/>
        <v>15.781453907268817</v>
      </c>
      <c r="AR4" s="258">
        <f t="shared" si="0"/>
        <v>15.288614502768603</v>
      </c>
      <c r="AS4" s="258">
        <f t="shared" si="0"/>
        <v>15.075542019914726</v>
      </c>
      <c r="AT4" s="258">
        <f t="shared" si="0"/>
        <v>14.705469482708285</v>
      </c>
      <c r="AU4" s="258">
        <f t="shared" si="0"/>
        <v>14.126591107125718</v>
      </c>
      <c r="AV4" s="258">
        <f t="shared" si="0"/>
        <v>13.704389210975013</v>
      </c>
      <c r="AW4" s="258">
        <f t="shared" si="0"/>
        <v>13.38077163768823</v>
      </c>
      <c r="AX4" s="258">
        <f t="shared" si="0"/>
        <v>12.822760157192741</v>
      </c>
      <c r="AY4" s="258">
        <f t="shared" si="0"/>
        <v>12.052147598838099</v>
      </c>
      <c r="AZ4" s="258">
        <f t="shared" si="0"/>
        <v>11.763409472235358</v>
      </c>
      <c r="BA4" s="258">
        <f t="shared" si="0"/>
        <v>11.159170220641411</v>
      </c>
      <c r="BB4" s="258">
        <f t="shared" si="0"/>
        <v>10.527154535675399</v>
      </c>
    </row>
    <row r="5" spans="1:54" x14ac:dyDescent="0.25">
      <c r="A5" s="274" t="str">
        <f>IF((INDEX('[1]Fuel Mapping'!$O$4:$O$86,MATCH(cenrf!B5,'[1]Fuel Mapping'!$N$4:$N$86,0)))=0,"",INDEX('[1]Fuel Mapping'!$O$4:$O$86,MATCH(cenrf!B5,'[1]Fuel Mapping'!$N$4:$N$86,0)))</f>
        <v/>
      </c>
      <c r="B5" s="259" t="s">
        <v>2633</v>
      </c>
      <c r="C5" s="260" t="s">
        <v>2634</v>
      </c>
      <c r="D5" s="261">
        <f t="shared" si="1"/>
        <v>4.9678785367933918</v>
      </c>
      <c r="E5" s="261">
        <f t="shared" si="0"/>
        <v>1.6998899999999999</v>
      </c>
      <c r="F5" s="261">
        <f t="shared" si="0"/>
        <v>0.60002999999999995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2.6997899999999997</v>
      </c>
      <c r="N5" s="261">
        <f t="shared" si="0"/>
        <v>2.7240607267275205</v>
      </c>
      <c r="O5" s="261">
        <f t="shared" si="0"/>
        <v>2.72241916872344</v>
      </c>
      <c r="P5" s="261">
        <f t="shared" si="0"/>
        <v>2.1736629809238073</v>
      </c>
      <c r="Q5" s="261">
        <f t="shared" si="0"/>
        <v>2.6979387577136489</v>
      </c>
      <c r="R5" s="261">
        <f t="shared" si="0"/>
        <v>3.7761284956541901</v>
      </c>
      <c r="S5" s="261">
        <f t="shared" si="0"/>
        <v>21.878373507535763</v>
      </c>
      <c r="T5" s="261">
        <f t="shared" si="0"/>
        <v>23.609177542210247</v>
      </c>
      <c r="U5" s="261">
        <f t="shared" si="0"/>
        <v>26.197837496132749</v>
      </c>
      <c r="V5" s="261">
        <f t="shared" si="0"/>
        <v>21.810831554169859</v>
      </c>
      <c r="W5" s="261">
        <f t="shared" si="0"/>
        <v>21.690484721091877</v>
      </c>
      <c r="X5" s="261">
        <f t="shared" si="0"/>
        <v>21.992953523264173</v>
      </c>
      <c r="Y5" s="261">
        <f t="shared" si="0"/>
        <v>22.846790120739104</v>
      </c>
      <c r="Z5" s="261">
        <f t="shared" si="0"/>
        <v>22.043812217889695</v>
      </c>
      <c r="AA5" s="261">
        <f t="shared" si="0"/>
        <v>21.838128172118626</v>
      </c>
      <c r="AB5" s="261">
        <f t="shared" si="0"/>
        <v>22.163395268798638</v>
      </c>
      <c r="AC5" s="261">
        <f t="shared" si="0"/>
        <v>22.658362562198139</v>
      </c>
      <c r="AD5" s="261">
        <f t="shared" si="0"/>
        <v>22.596480558273598</v>
      </c>
      <c r="AE5" s="261">
        <f t="shared" si="0"/>
        <v>22.503163306163469</v>
      </c>
      <c r="AF5" s="261">
        <f t="shared" si="0"/>
        <v>22.42145242905481</v>
      </c>
      <c r="AG5" s="261">
        <f t="shared" si="0"/>
        <v>21.855611782238565</v>
      </c>
      <c r="AH5" s="261">
        <f t="shared" si="0"/>
        <v>21.118349308579461</v>
      </c>
      <c r="AI5" s="261">
        <f t="shared" si="0"/>
        <v>20.835508637560263</v>
      </c>
      <c r="AJ5" s="261">
        <f t="shared" si="0"/>
        <v>19.783596330327768</v>
      </c>
      <c r="AK5" s="261">
        <f t="shared" si="0"/>
        <v>18.668554784424135</v>
      </c>
      <c r="AL5" s="261">
        <f t="shared" si="0"/>
        <v>17.958361349496677</v>
      </c>
      <c r="AM5" s="261">
        <f t="shared" si="0"/>
        <v>17.555883816463027</v>
      </c>
      <c r="AN5" s="261">
        <f t="shared" si="0"/>
        <v>17.504030378172921</v>
      </c>
      <c r="AO5" s="261">
        <f t="shared" si="0"/>
        <v>16.827623480168924</v>
      </c>
      <c r="AP5" s="261">
        <f t="shared" si="0"/>
        <v>16.225151298667722</v>
      </c>
      <c r="AQ5" s="261">
        <f t="shared" si="0"/>
        <v>15.781453907268817</v>
      </c>
      <c r="AR5" s="261">
        <f t="shared" si="0"/>
        <v>15.288614502768603</v>
      </c>
      <c r="AS5" s="261">
        <f t="shared" si="0"/>
        <v>15.075542019914726</v>
      </c>
      <c r="AT5" s="261">
        <f t="shared" si="0"/>
        <v>14.705469482708285</v>
      </c>
      <c r="AU5" s="261">
        <f t="shared" si="0"/>
        <v>14.126591107125718</v>
      </c>
      <c r="AV5" s="261">
        <f t="shared" si="0"/>
        <v>13.704389210975013</v>
      </c>
      <c r="AW5" s="261">
        <f t="shared" si="0"/>
        <v>13.38077163768823</v>
      </c>
      <c r="AX5" s="261">
        <f t="shared" si="0"/>
        <v>12.822760157192741</v>
      </c>
      <c r="AY5" s="261">
        <f t="shared" si="0"/>
        <v>12.052147598838099</v>
      </c>
      <c r="AZ5" s="261">
        <f t="shared" si="0"/>
        <v>11.763409472235358</v>
      </c>
      <c r="BA5" s="261">
        <f t="shared" si="0"/>
        <v>11.159170220641411</v>
      </c>
      <c r="BB5" s="261">
        <f t="shared" si="0"/>
        <v>10.527154535675399</v>
      </c>
    </row>
    <row r="6" spans="1:54" x14ac:dyDescent="0.25">
      <c r="A6" s="274" t="str">
        <f>IF((INDEX('[1]Fuel Mapping'!$O$4:$O$86,MATCH(cenrf!B6,'[1]Fuel Mapping'!$N$4:$N$86,0)))=0,"",INDEX('[1]Fuel Mapping'!$O$4:$O$86,MATCH(cenrf!B6,'[1]Fuel Mapping'!$N$4:$N$86,0)))</f>
        <v/>
      </c>
      <c r="B6" s="262" t="s">
        <v>2635</v>
      </c>
      <c r="C6" s="263" t="s">
        <v>2636</v>
      </c>
      <c r="D6" s="264">
        <f t="shared" si="1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  <c r="BB6" s="264">
        <f t="shared" si="0"/>
        <v>0</v>
      </c>
    </row>
    <row r="7" spans="1:54" x14ac:dyDescent="0.25">
      <c r="A7" s="274" t="str">
        <f>IF((INDEX('[1]Fuel Mapping'!$O$4:$O$86,MATCH(cenrf!B7,'[1]Fuel Mapping'!$N$4:$N$86,0)))=0,"",INDEX('[1]Fuel Mapping'!$O$4:$O$86,MATCH(cenrf!B7,'[1]Fuel Mapping'!$N$4:$N$86,0)))</f>
        <v/>
      </c>
      <c r="B7" s="262" t="s">
        <v>2637</v>
      </c>
      <c r="C7" s="263" t="s">
        <v>2638</v>
      </c>
      <c r="D7" s="264">
        <f t="shared" si="1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si="0"/>
        <v>0</v>
      </c>
      <c r="Y7" s="264">
        <f t="shared" ref="Y7:BB7" si="2">Y184-Y96</f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  <c r="BB7" s="264">
        <f t="shared" si="2"/>
        <v>0</v>
      </c>
    </row>
    <row r="8" spans="1:54" x14ac:dyDescent="0.25">
      <c r="A8" s="274" t="str">
        <f>IF((INDEX('[1]Fuel Mapping'!$O$4:$O$86,MATCH(cenrf!B8,'[1]Fuel Mapping'!$N$4:$N$86,0)))=0,"",INDEX('[1]Fuel Mapping'!$O$4:$O$86,MATCH(cenrf!B8,'[1]Fuel Mapping'!$N$4:$N$86,0)))</f>
        <v/>
      </c>
      <c r="B8" s="262" t="s">
        <v>2639</v>
      </c>
      <c r="C8" s="263" t="s">
        <v>2640</v>
      </c>
      <c r="D8" s="264">
        <f t="shared" si="1"/>
        <v>4.9678785367933918</v>
      </c>
      <c r="E8" s="264">
        <f t="shared" si="1"/>
        <v>1.6998899999999999</v>
      </c>
      <c r="F8" s="264">
        <f t="shared" si="1"/>
        <v>0.60002999999999995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2.6997899999999997</v>
      </c>
      <c r="N8" s="264">
        <f t="shared" si="1"/>
        <v>2.7240607267275205</v>
      </c>
      <c r="O8" s="264">
        <f t="shared" si="1"/>
        <v>2.72241916872344</v>
      </c>
      <c r="P8" s="264">
        <f t="shared" si="1"/>
        <v>2.1736629809238073</v>
      </c>
      <c r="Q8" s="264">
        <f t="shared" si="1"/>
        <v>2.6979387577136489</v>
      </c>
      <c r="R8" s="264">
        <f t="shared" si="1"/>
        <v>3.7761284956541901</v>
      </c>
      <c r="S8" s="264">
        <f t="shared" si="1"/>
        <v>21.878373507535763</v>
      </c>
      <c r="T8" s="264">
        <f t="shared" ref="T8:BB15" si="3">T185-T97</f>
        <v>23.609177542210247</v>
      </c>
      <c r="U8" s="264">
        <f t="shared" si="3"/>
        <v>26.197837496132749</v>
      </c>
      <c r="V8" s="264">
        <f t="shared" si="3"/>
        <v>21.810831554169859</v>
      </c>
      <c r="W8" s="264">
        <f t="shared" si="3"/>
        <v>21.690484721091877</v>
      </c>
      <c r="X8" s="264">
        <f t="shared" si="3"/>
        <v>21.992953523264173</v>
      </c>
      <c r="Y8" s="264">
        <f t="shared" si="3"/>
        <v>22.846790120739104</v>
      </c>
      <c r="Z8" s="264">
        <f t="shared" si="3"/>
        <v>22.043812217889695</v>
      </c>
      <c r="AA8" s="264">
        <f t="shared" si="3"/>
        <v>21.838128172118626</v>
      </c>
      <c r="AB8" s="264">
        <f t="shared" si="3"/>
        <v>22.163395268798638</v>
      </c>
      <c r="AC8" s="264">
        <f t="shared" si="3"/>
        <v>22.658362562198139</v>
      </c>
      <c r="AD8" s="264">
        <f t="shared" si="3"/>
        <v>22.596480558273598</v>
      </c>
      <c r="AE8" s="264">
        <f t="shared" si="3"/>
        <v>22.503163306163469</v>
      </c>
      <c r="AF8" s="264">
        <f t="shared" si="3"/>
        <v>22.42145242905481</v>
      </c>
      <c r="AG8" s="264">
        <f t="shared" si="3"/>
        <v>21.855611782238565</v>
      </c>
      <c r="AH8" s="264">
        <f t="shared" si="3"/>
        <v>21.118349308579461</v>
      </c>
      <c r="AI8" s="264">
        <f t="shared" si="3"/>
        <v>20.835508637560263</v>
      </c>
      <c r="AJ8" s="264">
        <f t="shared" si="3"/>
        <v>19.783596330327768</v>
      </c>
      <c r="AK8" s="264">
        <f t="shared" si="3"/>
        <v>18.668554784424135</v>
      </c>
      <c r="AL8" s="264">
        <f t="shared" si="3"/>
        <v>17.958361349496677</v>
      </c>
      <c r="AM8" s="264">
        <f t="shared" si="3"/>
        <v>17.555883816463027</v>
      </c>
      <c r="AN8" s="264">
        <f t="shared" si="3"/>
        <v>17.504030378172921</v>
      </c>
      <c r="AO8" s="264">
        <f t="shared" si="3"/>
        <v>16.827623480168924</v>
      </c>
      <c r="AP8" s="264">
        <f t="shared" si="3"/>
        <v>16.225151298667722</v>
      </c>
      <c r="AQ8" s="264">
        <f t="shared" si="3"/>
        <v>15.781453907268817</v>
      </c>
      <c r="AR8" s="264">
        <f t="shared" si="3"/>
        <v>15.288614502768603</v>
      </c>
      <c r="AS8" s="264">
        <f t="shared" si="3"/>
        <v>15.075542019914726</v>
      </c>
      <c r="AT8" s="264">
        <f t="shared" si="3"/>
        <v>14.705469482708285</v>
      </c>
      <c r="AU8" s="264">
        <f t="shared" si="3"/>
        <v>14.126591107125718</v>
      </c>
      <c r="AV8" s="264">
        <f t="shared" si="3"/>
        <v>13.704389210975013</v>
      </c>
      <c r="AW8" s="264">
        <f t="shared" si="3"/>
        <v>13.38077163768823</v>
      </c>
      <c r="AX8" s="264">
        <f t="shared" si="3"/>
        <v>12.822760157192741</v>
      </c>
      <c r="AY8" s="264">
        <f t="shared" si="3"/>
        <v>12.052147598838099</v>
      </c>
      <c r="AZ8" s="264">
        <f t="shared" si="3"/>
        <v>11.763409472235358</v>
      </c>
      <c r="BA8" s="264">
        <f t="shared" si="3"/>
        <v>11.159170220641411</v>
      </c>
      <c r="BB8" s="264">
        <f t="shared" si="3"/>
        <v>10.527154535675399</v>
      </c>
    </row>
    <row r="9" spans="1:54" x14ac:dyDescent="0.25">
      <c r="A9" s="274" t="str">
        <f>IF((INDEX('[1]Fuel Mapping'!$O$4:$O$86,MATCH(cenrf!B9,'[1]Fuel Mapping'!$N$4:$N$86,0)))=0,"",INDEX('[1]Fuel Mapping'!$O$4:$O$86,MATCH(cenrf!B9,'[1]Fuel Mapping'!$N$4:$N$86,0)))</f>
        <v/>
      </c>
      <c r="B9" s="262" t="s">
        <v>2641</v>
      </c>
      <c r="C9" s="263" t="s">
        <v>2642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1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  <c r="BB9" s="264">
        <f t="shared" si="3"/>
        <v>0</v>
      </c>
    </row>
    <row r="10" spans="1:54" x14ac:dyDescent="0.25">
      <c r="A10" s="274" t="str">
        <f>IF((INDEX('[1]Fuel Mapping'!$O$4:$O$86,MATCH(cenrf!B10,'[1]Fuel Mapping'!$N$4:$N$86,0)))=0,"",INDEX('[1]Fuel Mapping'!$O$4:$O$86,MATCH(cenrf!B10,'[1]Fuel Mapping'!$N$4:$N$86,0)))</f>
        <v/>
      </c>
      <c r="B10" s="259" t="s">
        <v>2643</v>
      </c>
      <c r="C10" s="260" t="s">
        <v>2644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1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  <c r="BB10" s="261">
        <f t="shared" si="3"/>
        <v>0</v>
      </c>
    </row>
    <row r="11" spans="1:54" x14ac:dyDescent="0.25">
      <c r="A11" s="274" t="str">
        <f>IF((INDEX('[1]Fuel Mapping'!$O$4:$O$86,MATCH(cenrf!B11,'[1]Fuel Mapping'!$N$4:$N$86,0)))=0,"",INDEX('[1]Fuel Mapping'!$O$4:$O$86,MATCH(cenrf!B11,'[1]Fuel Mapping'!$N$4:$N$86,0)))</f>
        <v/>
      </c>
      <c r="B11" s="259" t="s">
        <v>2624</v>
      </c>
      <c r="C11" s="260" t="s">
        <v>2645</v>
      </c>
      <c r="D11" s="261">
        <f t="shared" si="1"/>
        <v>0</v>
      </c>
      <c r="E11" s="261">
        <f t="shared" si="1"/>
        <v>0</v>
      </c>
      <c r="F11" s="261">
        <f t="shared" si="1"/>
        <v>0</v>
      </c>
      <c r="G11" s="261">
        <f t="shared" si="1"/>
        <v>0</v>
      </c>
      <c r="H11" s="261">
        <f t="shared" si="1"/>
        <v>0</v>
      </c>
      <c r="I11" s="261">
        <f t="shared" si="1"/>
        <v>0</v>
      </c>
      <c r="J11" s="261">
        <f t="shared" si="1"/>
        <v>23.800170000001572</v>
      </c>
      <c r="K11" s="261">
        <f t="shared" si="1"/>
        <v>23.80847</v>
      </c>
      <c r="L11" s="261">
        <f t="shared" si="1"/>
        <v>91.900660000001238</v>
      </c>
      <c r="M11" s="261">
        <f t="shared" si="1"/>
        <v>55.8</v>
      </c>
      <c r="N11" s="261">
        <f t="shared" si="1"/>
        <v>57.852943916976287</v>
      </c>
      <c r="O11" s="261">
        <f t="shared" si="1"/>
        <v>53.788095920512646</v>
      </c>
      <c r="P11" s="261">
        <f t="shared" si="1"/>
        <v>52.402789720072597</v>
      </c>
      <c r="Q11" s="261">
        <f t="shared" si="1"/>
        <v>0</v>
      </c>
      <c r="R11" s="261">
        <f t="shared" si="1"/>
        <v>0</v>
      </c>
      <c r="S11" s="261">
        <f t="shared" si="1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  <c r="BB11" s="261">
        <f t="shared" si="3"/>
        <v>0</v>
      </c>
    </row>
    <row r="12" spans="1:54" x14ac:dyDescent="0.25">
      <c r="A12" s="274" t="str">
        <f>IF((INDEX('[1]Fuel Mapping'!$O$4:$O$86,MATCH(cenrf!B12,'[1]Fuel Mapping'!$N$4:$N$86,0)))=0,"",INDEX('[1]Fuel Mapping'!$O$4:$O$86,MATCH(cenrf!B12,'[1]Fuel Mapping'!$N$4:$N$86,0)))</f>
        <v/>
      </c>
      <c r="B12" s="262" t="s">
        <v>2646</v>
      </c>
      <c r="C12" s="263" t="s">
        <v>2647</v>
      </c>
      <c r="D12" s="264">
        <f t="shared" si="1"/>
        <v>0</v>
      </c>
      <c r="E12" s="264">
        <f t="shared" si="1"/>
        <v>0</v>
      </c>
      <c r="F12" s="264">
        <f t="shared" si="1"/>
        <v>0</v>
      </c>
      <c r="G12" s="264">
        <f t="shared" si="1"/>
        <v>0</v>
      </c>
      <c r="H12" s="264">
        <f t="shared" si="1"/>
        <v>0</v>
      </c>
      <c r="I12" s="264">
        <f t="shared" si="1"/>
        <v>0</v>
      </c>
      <c r="J12" s="264">
        <f t="shared" si="1"/>
        <v>23.800170000001572</v>
      </c>
      <c r="K12" s="264">
        <f t="shared" si="1"/>
        <v>23.80847</v>
      </c>
      <c r="L12" s="264">
        <f t="shared" si="1"/>
        <v>91.900660000001238</v>
      </c>
      <c r="M12" s="264">
        <f t="shared" si="1"/>
        <v>55.8</v>
      </c>
      <c r="N12" s="264">
        <f t="shared" si="1"/>
        <v>57.852943916976287</v>
      </c>
      <c r="O12" s="264">
        <f t="shared" si="1"/>
        <v>53.788095920512646</v>
      </c>
      <c r="P12" s="264">
        <f t="shared" si="1"/>
        <v>52.402789720072597</v>
      </c>
      <c r="Q12" s="264">
        <f t="shared" si="1"/>
        <v>0</v>
      </c>
      <c r="R12" s="264">
        <f t="shared" si="1"/>
        <v>0</v>
      </c>
      <c r="S12" s="264">
        <f t="shared" si="1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  <c r="BB12" s="264">
        <f t="shared" si="3"/>
        <v>0</v>
      </c>
    </row>
    <row r="13" spans="1:54" x14ac:dyDescent="0.25">
      <c r="A13" s="274" t="str">
        <f>IF((INDEX('[1]Fuel Mapping'!$O$4:$O$86,MATCH(cenrf!B13,'[1]Fuel Mapping'!$N$4:$N$86,0)))=0,"",INDEX('[1]Fuel Mapping'!$O$4:$O$86,MATCH(cenrf!B13,'[1]Fuel Mapping'!$N$4:$N$86,0)))</f>
        <v/>
      </c>
      <c r="B13" s="262" t="s">
        <v>2648</v>
      </c>
      <c r="C13" s="263" t="s">
        <v>2649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1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  <c r="BB13" s="264">
        <f t="shared" si="3"/>
        <v>0</v>
      </c>
    </row>
    <row r="14" spans="1:54" x14ac:dyDescent="0.25">
      <c r="A14" s="274" t="str">
        <f>IF((INDEX('[1]Fuel Mapping'!$O$4:$O$86,MATCH(cenrf!B14,'[1]Fuel Mapping'!$N$4:$N$86,0)))=0,"",INDEX('[1]Fuel Mapping'!$O$4:$O$86,MATCH(cenrf!B14,'[1]Fuel Mapping'!$N$4:$N$86,0)))</f>
        <v/>
      </c>
      <c r="B14" s="259" t="s">
        <v>2650</v>
      </c>
      <c r="C14" s="260" t="s">
        <v>2651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1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  <c r="BB14" s="261">
        <f t="shared" si="3"/>
        <v>0</v>
      </c>
    </row>
    <row r="15" spans="1:54" x14ac:dyDescent="0.25">
      <c r="A15" s="274" t="str">
        <f>IF((INDEX('[1]Fuel Mapping'!$O$4:$O$86,MATCH(cenrf!B15,'[1]Fuel Mapping'!$N$4:$N$86,0)))=0,"",INDEX('[1]Fuel Mapping'!$O$4:$O$86,MATCH(cenrf!B15,'[1]Fuel Mapping'!$N$4:$N$86,0)))</f>
        <v/>
      </c>
      <c r="B15" s="256" t="s">
        <v>2652</v>
      </c>
      <c r="C15" s="257" t="s">
        <v>2653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1.1947397303282254</v>
      </c>
      <c r="P15" s="258">
        <f t="shared" si="1"/>
        <v>0.5261340088398857</v>
      </c>
      <c r="Q15" s="258">
        <f t="shared" si="1"/>
        <v>1.5061467721660247</v>
      </c>
      <c r="R15" s="258">
        <f t="shared" si="1"/>
        <v>0.55024079964447459</v>
      </c>
      <c r="S15" s="258">
        <f t="shared" si="1"/>
        <v>0.26273155958831479</v>
      </c>
      <c r="T15" s="258">
        <f t="shared" si="3"/>
        <v>0.28351632419685147</v>
      </c>
      <c r="U15" s="258">
        <f t="shared" si="3"/>
        <v>0.31460285202779892</v>
      </c>
      <c r="V15" s="258">
        <f t="shared" si="3"/>
        <v>0.26118765351366108</v>
      </c>
      <c r="W15" s="258">
        <f t="shared" si="3"/>
        <v>0.25897004881869601</v>
      </c>
      <c r="X15" s="258">
        <f t="shared" si="3"/>
        <v>0.26234576329587123</v>
      </c>
      <c r="Y15" s="258">
        <f t="shared" si="3"/>
        <v>0.27284099308210547</v>
      </c>
      <c r="Z15" s="258">
        <f t="shared" si="3"/>
        <v>0.26247249747605256</v>
      </c>
      <c r="AA15" s="258">
        <f t="shared" si="3"/>
        <v>0.25984192955812513</v>
      </c>
      <c r="AB15" s="258">
        <f t="shared" si="3"/>
        <v>0.26374381036857381</v>
      </c>
      <c r="AC15" s="258">
        <f t="shared" si="3"/>
        <v>0.26992209602367151</v>
      </c>
      <c r="AD15" s="258">
        <f t="shared" ref="AD15:BB15" si="4">AD192-AD104</f>
        <v>0.2695247087519359</v>
      </c>
      <c r="AE15" s="258">
        <f t="shared" si="4"/>
        <v>0.26873572461883743</v>
      </c>
      <c r="AF15" s="258">
        <f t="shared" si="4"/>
        <v>0.2680690676611785</v>
      </c>
      <c r="AG15" s="258">
        <f t="shared" si="4"/>
        <v>0.26108173040341426</v>
      </c>
      <c r="AH15" s="258">
        <f t="shared" si="4"/>
        <v>0.25211910278109462</v>
      </c>
      <c r="AI15" s="258">
        <f t="shared" si="4"/>
        <v>0.2488336481917445</v>
      </c>
      <c r="AJ15" s="258">
        <f t="shared" si="4"/>
        <v>0.23563987924841157</v>
      </c>
      <c r="AK15" s="258">
        <f t="shared" si="4"/>
        <v>0.22206638775945731</v>
      </c>
      <c r="AL15" s="258">
        <f t="shared" si="4"/>
        <v>0.2132220751789535</v>
      </c>
      <c r="AM15" s="258">
        <f t="shared" si="4"/>
        <v>0.20825337581863912</v>
      </c>
      <c r="AN15" s="258">
        <f t="shared" si="4"/>
        <v>0.20765413146453707</v>
      </c>
      <c r="AO15" s="258">
        <f t="shared" si="4"/>
        <v>0.19940057958828433</v>
      </c>
      <c r="AP15" s="258">
        <f t="shared" si="4"/>
        <v>0.19210386085446141</v>
      </c>
      <c r="AQ15" s="258">
        <f t="shared" si="4"/>
        <v>0.18677283062823313</v>
      </c>
      <c r="AR15" s="258">
        <f t="shared" si="4"/>
        <v>0.18085173698250487</v>
      </c>
      <c r="AS15" s="258">
        <f t="shared" si="4"/>
        <v>0.17835430534793908</v>
      </c>
      <c r="AT15" s="258">
        <f t="shared" si="4"/>
        <v>0.17392453457857879</v>
      </c>
      <c r="AU15" s="258">
        <f t="shared" si="4"/>
        <v>0.16702865327707569</v>
      </c>
      <c r="AV15" s="258">
        <f t="shared" si="4"/>
        <v>0.16192662841016009</v>
      </c>
      <c r="AW15" s="258">
        <f t="shared" si="4"/>
        <v>0.15812713244413917</v>
      </c>
      <c r="AX15" s="258">
        <f t="shared" si="4"/>
        <v>0.15148114476994815</v>
      </c>
      <c r="AY15" s="258">
        <f t="shared" si="4"/>
        <v>0.14220960444899733</v>
      </c>
      <c r="AZ15" s="258">
        <f t="shared" si="4"/>
        <v>0.13881958154682714</v>
      </c>
      <c r="BA15" s="258">
        <f t="shared" si="4"/>
        <v>0.13156229638681519</v>
      </c>
      <c r="BB15" s="258">
        <f t="shared" si="4"/>
        <v>0.12402995546012208</v>
      </c>
    </row>
    <row r="16" spans="1:54" x14ac:dyDescent="0.25">
      <c r="A16" s="274" t="str">
        <f>IF((INDEX('[1]Fuel Mapping'!$O$4:$O$86,MATCH(cenrf!B16,'[1]Fuel Mapping'!$N$4:$N$86,0)))=0,"",INDEX('[1]Fuel Mapping'!$O$4:$O$86,MATCH(cenrf!B16,'[1]Fuel Mapping'!$N$4:$N$86,0)))</f>
        <v/>
      </c>
      <c r="B16" s="259" t="s">
        <v>2654</v>
      </c>
      <c r="C16" s="260" t="s">
        <v>2655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1.1947397303282254</v>
      </c>
      <c r="P16" s="261">
        <f t="shared" si="1"/>
        <v>0.5261340088398857</v>
      </c>
      <c r="Q16" s="261">
        <f t="shared" si="1"/>
        <v>1.5061467721660247</v>
      </c>
      <c r="R16" s="261">
        <f t="shared" si="1"/>
        <v>0.55024079964447459</v>
      </c>
      <c r="S16" s="261">
        <f t="shared" si="1"/>
        <v>0.26273155958831479</v>
      </c>
      <c r="T16" s="261">
        <f t="shared" ref="T16:BB18" si="5">T193-T105</f>
        <v>0.28351632419685147</v>
      </c>
      <c r="U16" s="261">
        <f t="shared" si="5"/>
        <v>0.31460285202779892</v>
      </c>
      <c r="V16" s="261">
        <f t="shared" si="5"/>
        <v>0.26118765351366108</v>
      </c>
      <c r="W16" s="261">
        <f t="shared" si="5"/>
        <v>0.25897004881869601</v>
      </c>
      <c r="X16" s="261">
        <f t="shared" si="5"/>
        <v>0.26234576329587123</v>
      </c>
      <c r="Y16" s="261">
        <f t="shared" si="5"/>
        <v>0.27284099308210547</v>
      </c>
      <c r="Z16" s="261">
        <f t="shared" si="5"/>
        <v>0.26247249747605256</v>
      </c>
      <c r="AA16" s="261">
        <f t="shared" si="5"/>
        <v>0.25984192955812513</v>
      </c>
      <c r="AB16" s="261">
        <f t="shared" si="5"/>
        <v>0.26374381036857381</v>
      </c>
      <c r="AC16" s="261">
        <f t="shared" si="5"/>
        <v>0.26992209602367151</v>
      </c>
      <c r="AD16" s="261">
        <f t="shared" si="5"/>
        <v>0.2695247087519359</v>
      </c>
      <c r="AE16" s="261">
        <f t="shared" si="5"/>
        <v>0.26873572461883743</v>
      </c>
      <c r="AF16" s="261">
        <f t="shared" si="5"/>
        <v>0.2680690676611785</v>
      </c>
      <c r="AG16" s="261">
        <f t="shared" si="5"/>
        <v>0.26108173040341426</v>
      </c>
      <c r="AH16" s="261">
        <f t="shared" si="5"/>
        <v>0.25211910278109462</v>
      </c>
      <c r="AI16" s="261">
        <f t="shared" si="5"/>
        <v>0.2488336481917445</v>
      </c>
      <c r="AJ16" s="261">
        <f t="shared" si="5"/>
        <v>0.23563987924841157</v>
      </c>
      <c r="AK16" s="261">
        <f t="shared" si="5"/>
        <v>0.22206638775945731</v>
      </c>
      <c r="AL16" s="261">
        <f t="shared" si="5"/>
        <v>0.2132220751789535</v>
      </c>
      <c r="AM16" s="261">
        <f t="shared" si="5"/>
        <v>0.20825337581863912</v>
      </c>
      <c r="AN16" s="261">
        <f t="shared" si="5"/>
        <v>0.20765413146453707</v>
      </c>
      <c r="AO16" s="261">
        <f t="shared" si="5"/>
        <v>0.19940057958828433</v>
      </c>
      <c r="AP16" s="261">
        <f t="shared" si="5"/>
        <v>0.19210386085446141</v>
      </c>
      <c r="AQ16" s="261">
        <f t="shared" si="5"/>
        <v>0.18677283062823313</v>
      </c>
      <c r="AR16" s="261">
        <f t="shared" si="5"/>
        <v>0.18085173698250487</v>
      </c>
      <c r="AS16" s="261">
        <f t="shared" si="5"/>
        <v>0.17835430534793908</v>
      </c>
      <c r="AT16" s="261">
        <f t="shared" si="5"/>
        <v>0.17392453457857879</v>
      </c>
      <c r="AU16" s="261">
        <f t="shared" si="5"/>
        <v>0.16702865327707569</v>
      </c>
      <c r="AV16" s="261">
        <f t="shared" si="5"/>
        <v>0.16192662841016009</v>
      </c>
      <c r="AW16" s="261">
        <f t="shared" si="5"/>
        <v>0.15812713244413917</v>
      </c>
      <c r="AX16" s="261">
        <f t="shared" si="5"/>
        <v>0.15148114476994815</v>
      </c>
      <c r="AY16" s="261">
        <f t="shared" si="5"/>
        <v>0.14220960444899733</v>
      </c>
      <c r="AZ16" s="261">
        <f t="shared" si="5"/>
        <v>0.13881958154682714</v>
      </c>
      <c r="BA16" s="261">
        <f t="shared" si="5"/>
        <v>0.13156229638681519</v>
      </c>
      <c r="BB16" s="261">
        <f t="shared" si="5"/>
        <v>0.12402995546012208</v>
      </c>
    </row>
    <row r="17" spans="1:54" x14ac:dyDescent="0.25">
      <c r="A17" s="274" t="str">
        <f>IF((INDEX('[1]Fuel Mapping'!$O$4:$O$86,MATCH(cenrf!B17,'[1]Fuel Mapping'!$N$4:$N$86,0)))=0,"",INDEX('[1]Fuel Mapping'!$O$4:$O$86,MATCH(cenrf!B17,'[1]Fuel Mapping'!$N$4:$N$86,0)))</f>
        <v/>
      </c>
      <c r="B17" s="259" t="s">
        <v>2656</v>
      </c>
      <c r="C17" s="260" t="s">
        <v>2657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1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  <c r="BB17" s="261">
        <f t="shared" si="5"/>
        <v>0</v>
      </c>
    </row>
    <row r="18" spans="1:54" x14ac:dyDescent="0.25">
      <c r="A18" s="274" t="str">
        <f>IF((INDEX('[1]Fuel Mapping'!$O$4:$O$86,MATCH(cenrf!B18,'[1]Fuel Mapping'!$N$4:$N$86,0)))=0,"",INDEX('[1]Fuel Mapping'!$O$4:$O$86,MATCH(cenrf!B18,'[1]Fuel Mapping'!$N$4:$N$86,0)))</f>
        <v/>
      </c>
      <c r="B18" s="259" t="s">
        <v>2658</v>
      </c>
      <c r="C18" s="260" t="s">
        <v>2659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1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  <c r="BB18" s="261">
        <f t="shared" si="5"/>
        <v>0</v>
      </c>
    </row>
    <row r="19" spans="1:54" x14ac:dyDescent="0.25">
      <c r="A19" s="274" t="str">
        <f>IF((INDEX('[1]Fuel Mapping'!$O$4:$O$86,MATCH(cenrf!B19,'[1]Fuel Mapping'!$N$4:$N$86,0)))=0,"",INDEX('[1]Fuel Mapping'!$O$4:$O$86,MATCH(cenrf!B19,'[1]Fuel Mapping'!$N$4:$N$86,0)))</f>
        <v/>
      </c>
      <c r="B19" s="259" t="s">
        <v>2660</v>
      </c>
      <c r="C19" s="260" t="s">
        <v>2661</v>
      </c>
      <c r="D19" s="261">
        <f t="shared" ref="D19:BB24" si="6">D196-D108</f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  <c r="BB19" s="261">
        <f t="shared" si="6"/>
        <v>0</v>
      </c>
    </row>
    <row r="20" spans="1:54" x14ac:dyDescent="0.25">
      <c r="A20" s="274" t="str">
        <f>IF((INDEX('[1]Fuel Mapping'!$O$4:$O$86,MATCH(cenrf!B20,'[1]Fuel Mapping'!$N$4:$N$86,0)))=0,"",INDEX('[1]Fuel Mapping'!$O$4:$O$86,MATCH(cenrf!B20,'[1]Fuel Mapping'!$N$4:$N$86,0)))</f>
        <v/>
      </c>
      <c r="B20" s="256" t="s">
        <v>2662</v>
      </c>
      <c r="C20" s="257" t="s">
        <v>2663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  <c r="BB20" s="258">
        <f t="shared" si="6"/>
        <v>0</v>
      </c>
    </row>
    <row r="21" spans="1:54" x14ac:dyDescent="0.25">
      <c r="A21" s="274" t="str">
        <f>IF((INDEX('[1]Fuel Mapping'!$O$4:$O$86,MATCH(cenrf!B21,'[1]Fuel Mapping'!$N$4:$N$86,0)))=0,"",INDEX('[1]Fuel Mapping'!$O$4:$O$86,MATCH(cenrf!B21,'[1]Fuel Mapping'!$N$4:$N$86,0)))</f>
        <v/>
      </c>
      <c r="B21" s="253" t="s">
        <v>2664</v>
      </c>
      <c r="C21" s="254" t="s">
        <v>2665</v>
      </c>
      <c r="D21" s="255">
        <f t="shared" si="6"/>
        <v>33391.250772709362</v>
      </c>
      <c r="E21" s="255">
        <f t="shared" si="6"/>
        <v>33756.764799999997</v>
      </c>
      <c r="F21" s="255">
        <f t="shared" si="6"/>
        <v>33388.768979999993</v>
      </c>
      <c r="G21" s="255">
        <f t="shared" si="6"/>
        <v>33974.11464</v>
      </c>
      <c r="H21" s="255">
        <f t="shared" si="6"/>
        <v>34961.977880000006</v>
      </c>
      <c r="I21" s="255">
        <f t="shared" si="6"/>
        <v>35416.566793911697</v>
      </c>
      <c r="J21" s="255">
        <f t="shared" si="6"/>
        <v>34863.737149999994</v>
      </c>
      <c r="K21" s="255">
        <f t="shared" si="6"/>
        <v>35037.057180000003</v>
      </c>
      <c r="L21" s="255">
        <f t="shared" si="6"/>
        <v>34733.711340000002</v>
      </c>
      <c r="M21" s="255">
        <f t="shared" si="6"/>
        <v>32741.620400000003</v>
      </c>
      <c r="N21" s="255">
        <f t="shared" si="6"/>
        <v>31810.614915850587</v>
      </c>
      <c r="O21" s="255">
        <f t="shared" si="6"/>
        <v>30141.490710974314</v>
      </c>
      <c r="P21" s="255">
        <f t="shared" si="6"/>
        <v>29037.380291701535</v>
      </c>
      <c r="Q21" s="255">
        <f t="shared" si="6"/>
        <v>27148.684794618406</v>
      </c>
      <c r="R21" s="255">
        <f t="shared" si="6"/>
        <v>26641.597979129423</v>
      </c>
      <c r="S21" s="255">
        <f t="shared" si="6"/>
        <v>28396.668022825266</v>
      </c>
      <c r="T21" s="255">
        <f t="shared" si="6"/>
        <v>28957.39840563813</v>
      </c>
      <c r="U21" s="255">
        <f t="shared" si="6"/>
        <v>29252.431907429018</v>
      </c>
      <c r="V21" s="255">
        <f t="shared" si="6"/>
        <v>28811.713459500621</v>
      </c>
      <c r="W21" s="255">
        <f t="shared" si="6"/>
        <v>28647.533195417207</v>
      </c>
      <c r="X21" s="255">
        <f t="shared" si="6"/>
        <v>28422.9003525064</v>
      </c>
      <c r="Y21" s="255">
        <f t="shared" si="6"/>
        <v>28213.126915288431</v>
      </c>
      <c r="Z21" s="255">
        <f t="shared" si="6"/>
        <v>27948.570969667398</v>
      </c>
      <c r="AA21" s="255">
        <f>AA198-AA110</f>
        <v>27551.017273231162</v>
      </c>
      <c r="AB21" s="255">
        <f t="shared" si="6"/>
        <v>27170.136318183169</v>
      </c>
      <c r="AC21" s="255">
        <f t="shared" si="6"/>
        <v>26847.685982872339</v>
      </c>
      <c r="AD21" s="255">
        <f t="shared" si="6"/>
        <v>26561.043826745808</v>
      </c>
      <c r="AE21" s="255">
        <f t="shared" si="6"/>
        <v>26177.563299704401</v>
      </c>
      <c r="AF21" s="255">
        <f t="shared" si="6"/>
        <v>25970.466400819012</v>
      </c>
      <c r="AG21" s="255">
        <f t="shared" si="6"/>
        <v>25754.752150567074</v>
      </c>
      <c r="AH21" s="255">
        <f t="shared" si="6"/>
        <v>25422.956631817913</v>
      </c>
      <c r="AI21" s="255">
        <f t="shared" si="6"/>
        <v>25123.223013426374</v>
      </c>
      <c r="AJ21" s="255">
        <f t="shared" si="6"/>
        <v>24886.726898125966</v>
      </c>
      <c r="AK21" s="255">
        <f t="shared" si="6"/>
        <v>24600.495540457316</v>
      </c>
      <c r="AL21" s="255">
        <f t="shared" si="6"/>
        <v>24318.746461803235</v>
      </c>
      <c r="AM21" s="255">
        <f t="shared" si="6"/>
        <v>24012.682796158813</v>
      </c>
      <c r="AN21" s="255">
        <f t="shared" si="6"/>
        <v>23817.347989412538</v>
      </c>
      <c r="AO21" s="255">
        <f t="shared" si="6"/>
        <v>23545.399908708157</v>
      </c>
      <c r="AP21" s="255">
        <f t="shared" si="6"/>
        <v>23228.623169271974</v>
      </c>
      <c r="AQ21" s="255">
        <f t="shared" si="6"/>
        <v>22896.554818595054</v>
      </c>
      <c r="AR21" s="255">
        <f t="shared" si="6"/>
        <v>22619.482070675222</v>
      </c>
      <c r="AS21" s="255">
        <f t="shared" si="6"/>
        <v>22308.757205790524</v>
      </c>
      <c r="AT21" s="255">
        <f t="shared" si="6"/>
        <v>21965.359427781095</v>
      </c>
      <c r="AU21" s="255">
        <f t="shared" si="6"/>
        <v>21534.877285797294</v>
      </c>
      <c r="AV21" s="255">
        <f t="shared" si="6"/>
        <v>21222.895972549501</v>
      </c>
      <c r="AW21" s="255">
        <f t="shared" si="6"/>
        <v>20965.651745314168</v>
      </c>
      <c r="AX21" s="255">
        <f t="shared" si="6"/>
        <v>20680.495534954684</v>
      </c>
      <c r="AY21" s="255">
        <f t="shared" si="6"/>
        <v>20329.270028054965</v>
      </c>
      <c r="AZ21" s="255">
        <f t="shared" si="6"/>
        <v>20093.724495758153</v>
      </c>
      <c r="BA21" s="255">
        <f t="shared" si="6"/>
        <v>19835.293796104539</v>
      </c>
      <c r="BB21" s="255">
        <f t="shared" si="6"/>
        <v>19512.940375628034</v>
      </c>
    </row>
    <row r="22" spans="1:54" x14ac:dyDescent="0.25">
      <c r="A22" s="274" t="str">
        <f>IF((INDEX('[1]Fuel Mapping'!$O$4:$O$86,MATCH(cenrf!B22,'[1]Fuel Mapping'!$N$4:$N$86,0)))=0,"",INDEX('[1]Fuel Mapping'!$O$4:$O$86,MATCH(cenrf!B22,'[1]Fuel Mapping'!$N$4:$N$86,0)))</f>
        <v/>
      </c>
      <c r="B22" s="256" t="s">
        <v>2666</v>
      </c>
      <c r="C22" s="257" t="s">
        <v>2667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  <c r="BB22" s="258">
        <f t="shared" si="6"/>
        <v>0</v>
      </c>
    </row>
    <row r="23" spans="1:54" x14ac:dyDescent="0.25">
      <c r="A23" s="274" t="str">
        <f>IF((INDEX('[1]Fuel Mapping'!$O$4:$O$86,MATCH(cenrf!B23,'[1]Fuel Mapping'!$N$4:$N$86,0)))=0,"",INDEX('[1]Fuel Mapping'!$O$4:$O$86,MATCH(cenrf!B23,'[1]Fuel Mapping'!$N$4:$N$86,0)))</f>
        <v>Crude Oil</v>
      </c>
      <c r="B23" s="259" t="s">
        <v>2668</v>
      </c>
      <c r="C23" s="260" t="s">
        <v>2669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  <c r="BB23" s="261">
        <f t="shared" si="6"/>
        <v>0</v>
      </c>
    </row>
    <row r="24" spans="1:54" x14ac:dyDescent="0.25">
      <c r="A24" s="274" t="str">
        <f>IF((INDEX('[1]Fuel Mapping'!$O$4:$O$86,MATCH(cenrf!B24,'[1]Fuel Mapping'!$N$4:$N$86,0)))=0,"",INDEX('[1]Fuel Mapping'!$O$4:$O$86,MATCH(cenrf!B24,'[1]Fuel Mapping'!$N$4:$N$86,0)))</f>
        <v/>
      </c>
      <c r="B24" s="262" t="s">
        <v>2670</v>
      </c>
      <c r="C24" s="263" t="s">
        <v>2671</v>
      </c>
      <c r="D24" s="264">
        <f t="shared" si="6"/>
        <v>0</v>
      </c>
      <c r="E24" s="264">
        <f t="shared" ref="E24:BB29" si="7">E201-E113</f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  <c r="BB24" s="264">
        <f t="shared" si="7"/>
        <v>0</v>
      </c>
    </row>
    <row r="25" spans="1:54" x14ac:dyDescent="0.25">
      <c r="A25" s="274" t="str">
        <f>IF((INDEX('[1]Fuel Mapping'!$O$4:$O$86,MATCH(cenrf!B25,'[1]Fuel Mapping'!$N$4:$N$86,0)))=0,"",INDEX('[1]Fuel Mapping'!$O$4:$O$86,MATCH(cenrf!B25,'[1]Fuel Mapping'!$N$4:$N$86,0)))</f>
        <v/>
      </c>
      <c r="B25" s="262" t="s">
        <v>2672</v>
      </c>
      <c r="C25" s="263" t="s">
        <v>2673</v>
      </c>
      <c r="D25" s="264">
        <f t="shared" ref="D25:S40" si="8">D202-D114</f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  <c r="BB25" s="264">
        <f t="shared" si="7"/>
        <v>0</v>
      </c>
    </row>
    <row r="26" spans="1:54" x14ac:dyDescent="0.25">
      <c r="A26" s="274" t="str">
        <f>IF((INDEX('[1]Fuel Mapping'!$O$4:$O$86,MATCH(cenrf!B26,'[1]Fuel Mapping'!$N$4:$N$86,0)))=0,"",INDEX('[1]Fuel Mapping'!$O$4:$O$86,MATCH(cenrf!B26,'[1]Fuel Mapping'!$N$4:$N$86,0)))</f>
        <v/>
      </c>
      <c r="B26" s="259" t="s">
        <v>2674</v>
      </c>
      <c r="C26" s="260" t="s">
        <v>2675</v>
      </c>
      <c r="D26" s="261">
        <f t="shared" si="8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  <c r="BB26" s="261">
        <f t="shared" si="7"/>
        <v>0</v>
      </c>
    </row>
    <row r="27" spans="1:54" x14ac:dyDescent="0.25">
      <c r="A27" s="274" t="str">
        <f>IF((INDEX('[1]Fuel Mapping'!$O$4:$O$86,MATCH(cenrf!B27,'[1]Fuel Mapping'!$N$4:$N$86,0)))=0,"",INDEX('[1]Fuel Mapping'!$O$4:$O$86,MATCH(cenrf!B27,'[1]Fuel Mapping'!$N$4:$N$86,0)))</f>
        <v/>
      </c>
      <c r="B27" s="262" t="s">
        <v>2676</v>
      </c>
      <c r="C27" s="263" t="s">
        <v>2677</v>
      </c>
      <c r="D27" s="264">
        <f t="shared" si="8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  <c r="BB27" s="264">
        <f t="shared" si="7"/>
        <v>0</v>
      </c>
    </row>
    <row r="28" spans="1:54" x14ac:dyDescent="0.25">
      <c r="A28" s="274" t="str">
        <f>IF((INDEX('[1]Fuel Mapping'!$O$4:$O$86,MATCH(cenrf!B28,'[1]Fuel Mapping'!$N$4:$N$86,0)))=0,"",INDEX('[1]Fuel Mapping'!$O$4:$O$86,MATCH(cenrf!B28,'[1]Fuel Mapping'!$N$4:$N$86,0)))</f>
        <v/>
      </c>
      <c r="B28" s="262" t="s">
        <v>2678</v>
      </c>
      <c r="C28" s="263" t="s">
        <v>2679</v>
      </c>
      <c r="D28" s="264">
        <f t="shared" si="8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  <c r="BB28" s="264">
        <f t="shared" si="7"/>
        <v>0</v>
      </c>
    </row>
    <row r="29" spans="1:54" x14ac:dyDescent="0.25">
      <c r="A29" s="274" t="str">
        <f>IF((INDEX('[1]Fuel Mapping'!$O$4:$O$86,MATCH(cenrf!B29,'[1]Fuel Mapping'!$N$4:$N$86,0)))=0,"",INDEX('[1]Fuel Mapping'!$O$4:$O$86,MATCH(cenrf!B29,'[1]Fuel Mapping'!$N$4:$N$86,0)))</f>
        <v/>
      </c>
      <c r="B29" s="262" t="s">
        <v>2680</v>
      </c>
      <c r="C29" s="263" t="s">
        <v>2681</v>
      </c>
      <c r="D29" s="264">
        <f t="shared" si="8"/>
        <v>0</v>
      </c>
      <c r="E29" s="264">
        <f t="shared" si="7"/>
        <v>0</v>
      </c>
      <c r="F29" s="264">
        <f t="shared" si="7"/>
        <v>0</v>
      </c>
      <c r="G29" s="264">
        <f t="shared" si="7"/>
        <v>0</v>
      </c>
      <c r="H29" s="264">
        <f t="shared" si="7"/>
        <v>0</v>
      </c>
      <c r="I29" s="264">
        <f t="shared" si="7"/>
        <v>0</v>
      </c>
      <c r="J29" s="264">
        <f t="shared" ref="E29:BB34" si="9">J206-J118</f>
        <v>0</v>
      </c>
      <c r="K29" s="264">
        <f t="shared" si="9"/>
        <v>0</v>
      </c>
      <c r="L29" s="264">
        <f t="shared" si="9"/>
        <v>0</v>
      </c>
      <c r="M29" s="264">
        <f t="shared" si="9"/>
        <v>0</v>
      </c>
      <c r="N29" s="264">
        <f t="shared" si="9"/>
        <v>0</v>
      </c>
      <c r="O29" s="264">
        <f t="shared" si="9"/>
        <v>0</v>
      </c>
      <c r="P29" s="264">
        <f t="shared" si="9"/>
        <v>0</v>
      </c>
      <c r="Q29" s="264">
        <f t="shared" si="9"/>
        <v>0</v>
      </c>
      <c r="R29" s="264">
        <f t="shared" si="9"/>
        <v>0</v>
      </c>
      <c r="S29" s="264">
        <f t="shared" si="9"/>
        <v>0</v>
      </c>
      <c r="T29" s="264">
        <f t="shared" si="9"/>
        <v>0</v>
      </c>
      <c r="U29" s="264">
        <f t="shared" si="9"/>
        <v>0</v>
      </c>
      <c r="V29" s="264">
        <f t="shared" si="9"/>
        <v>0</v>
      </c>
      <c r="W29" s="264">
        <f t="shared" si="9"/>
        <v>0</v>
      </c>
      <c r="X29" s="264">
        <f t="shared" si="9"/>
        <v>0</v>
      </c>
      <c r="Y29" s="264">
        <f t="shared" si="9"/>
        <v>0</v>
      </c>
      <c r="Z29" s="264">
        <f t="shared" si="9"/>
        <v>0</v>
      </c>
      <c r="AA29" s="264">
        <f t="shared" si="9"/>
        <v>0</v>
      </c>
      <c r="AB29" s="264">
        <f t="shared" si="9"/>
        <v>0</v>
      </c>
      <c r="AC29" s="264">
        <f t="shared" si="9"/>
        <v>0</v>
      </c>
      <c r="AD29" s="264">
        <f t="shared" si="9"/>
        <v>0</v>
      </c>
      <c r="AE29" s="264">
        <f t="shared" si="9"/>
        <v>0</v>
      </c>
      <c r="AF29" s="264">
        <f t="shared" si="9"/>
        <v>0</v>
      </c>
      <c r="AG29" s="264">
        <f t="shared" si="9"/>
        <v>0</v>
      </c>
      <c r="AH29" s="264">
        <f t="shared" si="9"/>
        <v>0</v>
      </c>
      <c r="AI29" s="264">
        <f t="shared" si="9"/>
        <v>0</v>
      </c>
      <c r="AJ29" s="264">
        <f t="shared" si="9"/>
        <v>0</v>
      </c>
      <c r="AK29" s="264">
        <f t="shared" si="9"/>
        <v>0</v>
      </c>
      <c r="AL29" s="264">
        <f t="shared" si="9"/>
        <v>0</v>
      </c>
      <c r="AM29" s="264">
        <f t="shared" si="9"/>
        <v>0</v>
      </c>
      <c r="AN29" s="264">
        <f t="shared" si="9"/>
        <v>0</v>
      </c>
      <c r="AO29" s="264">
        <f t="shared" si="9"/>
        <v>0</v>
      </c>
      <c r="AP29" s="264">
        <f t="shared" si="9"/>
        <v>0</v>
      </c>
      <c r="AQ29" s="264">
        <f t="shared" si="9"/>
        <v>0</v>
      </c>
      <c r="AR29" s="264">
        <f t="shared" si="9"/>
        <v>0</v>
      </c>
      <c r="AS29" s="264">
        <f t="shared" si="9"/>
        <v>0</v>
      </c>
      <c r="AT29" s="264">
        <f t="shared" si="9"/>
        <v>0</v>
      </c>
      <c r="AU29" s="264">
        <f t="shared" si="9"/>
        <v>0</v>
      </c>
      <c r="AV29" s="264">
        <f t="shared" si="9"/>
        <v>0</v>
      </c>
      <c r="AW29" s="264">
        <f t="shared" si="9"/>
        <v>0</v>
      </c>
      <c r="AX29" s="264">
        <f t="shared" si="9"/>
        <v>0</v>
      </c>
      <c r="AY29" s="264">
        <f t="shared" si="9"/>
        <v>0</v>
      </c>
      <c r="AZ29" s="264">
        <f t="shared" si="9"/>
        <v>0</v>
      </c>
      <c r="BA29" s="264">
        <f t="shared" si="9"/>
        <v>0</v>
      </c>
      <c r="BB29" s="264">
        <f t="shared" si="9"/>
        <v>0</v>
      </c>
    </row>
    <row r="30" spans="1:54" x14ac:dyDescent="0.25">
      <c r="A30" s="274" t="str">
        <f>IF((INDEX('[1]Fuel Mapping'!$O$4:$O$86,MATCH(cenrf!B30,'[1]Fuel Mapping'!$N$4:$N$86,0)))=0,"",INDEX('[1]Fuel Mapping'!$O$4:$O$86,MATCH(cenrf!B30,'[1]Fuel Mapping'!$N$4:$N$86,0)))</f>
        <v/>
      </c>
      <c r="B30" s="256" t="s">
        <v>2682</v>
      </c>
      <c r="C30" s="257" t="s">
        <v>2683</v>
      </c>
      <c r="D30" s="258">
        <f t="shared" si="8"/>
        <v>33391.250772709362</v>
      </c>
      <c r="E30" s="258">
        <f t="shared" si="9"/>
        <v>33756.764799999997</v>
      </c>
      <c r="F30" s="258">
        <f t="shared" si="9"/>
        <v>33388.768979999993</v>
      </c>
      <c r="G30" s="258">
        <f t="shared" si="9"/>
        <v>33974.11464</v>
      </c>
      <c r="H30" s="258">
        <f t="shared" si="9"/>
        <v>34961.977880000006</v>
      </c>
      <c r="I30" s="258">
        <f t="shared" si="9"/>
        <v>35416.566793911697</v>
      </c>
      <c r="J30" s="258">
        <f t="shared" si="9"/>
        <v>34863.737149999994</v>
      </c>
      <c r="K30" s="258">
        <f t="shared" si="9"/>
        <v>35037.057180000003</v>
      </c>
      <c r="L30" s="258">
        <f t="shared" si="9"/>
        <v>34733.711340000002</v>
      </c>
      <c r="M30" s="258">
        <f t="shared" si="9"/>
        <v>32741.620400000003</v>
      </c>
      <c r="N30" s="258">
        <f t="shared" si="9"/>
        <v>31810.614915850587</v>
      </c>
      <c r="O30" s="258">
        <f t="shared" si="9"/>
        <v>30141.490710974314</v>
      </c>
      <c r="P30" s="258">
        <f t="shared" si="9"/>
        <v>29037.380291701535</v>
      </c>
      <c r="Q30" s="258">
        <f t="shared" si="9"/>
        <v>27148.684794618406</v>
      </c>
      <c r="R30" s="258">
        <f t="shared" si="9"/>
        <v>26641.597979129423</v>
      </c>
      <c r="S30" s="258">
        <f t="shared" si="9"/>
        <v>28396.668022825266</v>
      </c>
      <c r="T30" s="258">
        <f t="shared" si="9"/>
        <v>28957.39840563813</v>
      </c>
      <c r="U30" s="258">
        <f t="shared" si="9"/>
        <v>29252.431907429018</v>
      </c>
      <c r="V30" s="258">
        <f t="shared" si="9"/>
        <v>28811.713459500621</v>
      </c>
      <c r="W30" s="258">
        <f t="shared" si="9"/>
        <v>28647.533195417207</v>
      </c>
      <c r="X30" s="258">
        <f t="shared" si="9"/>
        <v>28422.9003525064</v>
      </c>
      <c r="Y30" s="258">
        <f t="shared" si="9"/>
        <v>28213.126915288431</v>
      </c>
      <c r="Z30" s="258">
        <f t="shared" si="9"/>
        <v>27948.570969667398</v>
      </c>
      <c r="AA30" s="258">
        <f t="shared" si="9"/>
        <v>27551.017273231162</v>
      </c>
      <c r="AB30" s="258">
        <f t="shared" si="9"/>
        <v>27170.136318183169</v>
      </c>
      <c r="AC30" s="258">
        <f t="shared" si="9"/>
        <v>26847.685982872339</v>
      </c>
      <c r="AD30" s="258">
        <f t="shared" si="9"/>
        <v>26561.043826745808</v>
      </c>
      <c r="AE30" s="258">
        <f t="shared" si="9"/>
        <v>26177.563299704401</v>
      </c>
      <c r="AF30" s="258">
        <f t="shared" si="9"/>
        <v>25970.466400819012</v>
      </c>
      <c r="AG30" s="258">
        <f t="shared" si="9"/>
        <v>25754.752150567074</v>
      </c>
      <c r="AH30" s="258">
        <f t="shared" si="9"/>
        <v>25422.956631817913</v>
      </c>
      <c r="AI30" s="258">
        <f t="shared" si="9"/>
        <v>25123.223013426374</v>
      </c>
      <c r="AJ30" s="258">
        <f t="shared" si="9"/>
        <v>24886.726898125966</v>
      </c>
      <c r="AK30" s="258">
        <f t="shared" si="9"/>
        <v>24600.495540457316</v>
      </c>
      <c r="AL30" s="258">
        <f t="shared" si="9"/>
        <v>24318.746461803235</v>
      </c>
      <c r="AM30" s="258">
        <f t="shared" si="9"/>
        <v>24012.682796158813</v>
      </c>
      <c r="AN30" s="258">
        <f t="shared" si="9"/>
        <v>23817.347989412538</v>
      </c>
      <c r="AO30" s="258">
        <f t="shared" si="9"/>
        <v>23545.399908708157</v>
      </c>
      <c r="AP30" s="258">
        <f t="shared" si="9"/>
        <v>23228.623169271974</v>
      </c>
      <c r="AQ30" s="258">
        <f t="shared" si="9"/>
        <v>22896.554818595054</v>
      </c>
      <c r="AR30" s="258">
        <f t="shared" si="9"/>
        <v>22619.482070675222</v>
      </c>
      <c r="AS30" s="258">
        <f t="shared" si="9"/>
        <v>22308.757205790524</v>
      </c>
      <c r="AT30" s="258">
        <f t="shared" si="9"/>
        <v>21965.359427781095</v>
      </c>
      <c r="AU30" s="258">
        <f t="shared" si="9"/>
        <v>21534.877285797294</v>
      </c>
      <c r="AV30" s="258">
        <f t="shared" si="9"/>
        <v>21222.895972549501</v>
      </c>
      <c r="AW30" s="258">
        <f t="shared" si="9"/>
        <v>20965.651745314168</v>
      </c>
      <c r="AX30" s="258">
        <f t="shared" si="9"/>
        <v>20680.495534954684</v>
      </c>
      <c r="AY30" s="258">
        <f t="shared" si="9"/>
        <v>20329.270028054965</v>
      </c>
      <c r="AZ30" s="258">
        <f t="shared" si="9"/>
        <v>20093.724495758153</v>
      </c>
      <c r="BA30" s="258">
        <f t="shared" si="9"/>
        <v>19835.293796104539</v>
      </c>
      <c r="BB30" s="258">
        <f t="shared" si="9"/>
        <v>19512.940375628034</v>
      </c>
    </row>
    <row r="31" spans="1:54" x14ac:dyDescent="0.25">
      <c r="A31" s="274"/>
      <c r="B31" s="259" t="s">
        <v>2684</v>
      </c>
      <c r="C31" s="260" t="s">
        <v>2685</v>
      </c>
      <c r="D31" s="261">
        <f t="shared" si="8"/>
        <v>16854.988590086476</v>
      </c>
      <c r="E31" s="261">
        <f t="shared" si="9"/>
        <v>17095.86321</v>
      </c>
      <c r="F31" s="261">
        <f t="shared" si="9"/>
        <v>17310.984710000008</v>
      </c>
      <c r="G31" s="261">
        <f t="shared" si="9"/>
        <v>18418.766210000002</v>
      </c>
      <c r="H31" s="261">
        <f t="shared" si="9"/>
        <v>19358.326089999999</v>
      </c>
      <c r="I31" s="261">
        <f t="shared" si="9"/>
        <v>19962.112261276208</v>
      </c>
      <c r="J31" s="261">
        <f t="shared" si="9"/>
        <v>19884.643960000001</v>
      </c>
      <c r="K31" s="261">
        <f t="shared" si="9"/>
        <v>20174.456139999995</v>
      </c>
      <c r="L31" s="261">
        <f t="shared" si="9"/>
        <v>20139.59809</v>
      </c>
      <c r="M31" s="261">
        <f t="shared" si="9"/>
        <v>19436.925189999994</v>
      </c>
      <c r="N31" s="261">
        <f t="shared" si="9"/>
        <v>19528.106311332154</v>
      </c>
      <c r="O31" s="261">
        <f t="shared" si="9"/>
        <v>19790.67710749718</v>
      </c>
      <c r="P31" s="261">
        <f t="shared" si="9"/>
        <v>19341.193227697917</v>
      </c>
      <c r="Q31" s="261">
        <f t="shared" si="9"/>
        <v>18680.93114278659</v>
      </c>
      <c r="R31" s="261">
        <f t="shared" si="9"/>
        <v>19069.582247360599</v>
      </c>
      <c r="S31" s="261">
        <f t="shared" si="9"/>
        <v>20371.134877549066</v>
      </c>
      <c r="T31" s="261">
        <f t="shared" si="9"/>
        <v>20750.890989705673</v>
      </c>
      <c r="U31" s="261">
        <f t="shared" si="9"/>
        <v>20923.058299095883</v>
      </c>
      <c r="V31" s="261">
        <f t="shared" si="9"/>
        <v>21011.509659185478</v>
      </c>
      <c r="W31" s="261">
        <f t="shared" si="9"/>
        <v>21025.751142700712</v>
      </c>
      <c r="X31" s="261">
        <f t="shared" si="9"/>
        <v>20966.424715174431</v>
      </c>
      <c r="Y31" s="261">
        <f t="shared" si="9"/>
        <v>20865.687373713969</v>
      </c>
      <c r="Z31" s="261">
        <f t="shared" si="9"/>
        <v>20757.767992291079</v>
      </c>
      <c r="AA31" s="261">
        <f t="shared" si="9"/>
        <v>20575.323568436394</v>
      </c>
      <c r="AB31" s="261">
        <f t="shared" si="9"/>
        <v>20356.292886590563</v>
      </c>
      <c r="AC31" s="261">
        <f t="shared" si="9"/>
        <v>20167.040796002912</v>
      </c>
      <c r="AD31" s="261">
        <f t="shared" si="9"/>
        <v>20041.415975536078</v>
      </c>
      <c r="AE31" s="261">
        <f t="shared" si="9"/>
        <v>19838.781939046537</v>
      </c>
      <c r="AF31" s="261">
        <f t="shared" si="9"/>
        <v>19737.871503466868</v>
      </c>
      <c r="AG31" s="261">
        <f t="shared" si="9"/>
        <v>19623.924166414912</v>
      </c>
      <c r="AH31" s="261">
        <f t="shared" si="9"/>
        <v>19445.010957919898</v>
      </c>
      <c r="AI31" s="261">
        <f t="shared" si="9"/>
        <v>19360.655651486108</v>
      </c>
      <c r="AJ31" s="261">
        <f t="shared" si="9"/>
        <v>19236.384453627597</v>
      </c>
      <c r="AK31" s="261">
        <f t="shared" si="9"/>
        <v>19084.615177653439</v>
      </c>
      <c r="AL31" s="261">
        <f t="shared" si="9"/>
        <v>18942.186028742006</v>
      </c>
      <c r="AM31" s="261">
        <f t="shared" si="9"/>
        <v>18779.369974448186</v>
      </c>
      <c r="AN31" s="261">
        <f t="shared" si="9"/>
        <v>18680.375451211912</v>
      </c>
      <c r="AO31" s="261">
        <f t="shared" si="9"/>
        <v>18538.993263222397</v>
      </c>
      <c r="AP31" s="261">
        <f t="shared" si="9"/>
        <v>18393.269951043869</v>
      </c>
      <c r="AQ31" s="261">
        <f t="shared" si="9"/>
        <v>18232.393675838306</v>
      </c>
      <c r="AR31" s="261">
        <f t="shared" si="9"/>
        <v>18060.16760892795</v>
      </c>
      <c r="AS31" s="261">
        <f t="shared" si="9"/>
        <v>17886.129628429764</v>
      </c>
      <c r="AT31" s="261">
        <f t="shared" si="9"/>
        <v>17703.228375632389</v>
      </c>
      <c r="AU31" s="261">
        <f t="shared" si="9"/>
        <v>17489.278197133252</v>
      </c>
      <c r="AV31" s="261">
        <f t="shared" si="9"/>
        <v>17309.263971903816</v>
      </c>
      <c r="AW31" s="261">
        <f t="shared" si="9"/>
        <v>17153.485524256499</v>
      </c>
      <c r="AX31" s="261">
        <f t="shared" si="9"/>
        <v>17007.849199211032</v>
      </c>
      <c r="AY31" s="261">
        <f t="shared" si="9"/>
        <v>16810.096855188749</v>
      </c>
      <c r="AZ31" s="261">
        <f t="shared" si="9"/>
        <v>16673.032239594315</v>
      </c>
      <c r="BA31" s="261">
        <f t="shared" si="9"/>
        <v>16522.107880597599</v>
      </c>
      <c r="BB31" s="261">
        <f t="shared" si="9"/>
        <v>16328.342884953816</v>
      </c>
    </row>
    <row r="32" spans="1:54" x14ac:dyDescent="0.25">
      <c r="A32" s="274" t="str">
        <f>IF((INDEX('[1]Fuel Mapping'!$O$4:$O$86,MATCH(cenrf!B32,'[1]Fuel Mapping'!$N$4:$N$86,0)))=0,"",INDEX('[1]Fuel Mapping'!$O$4:$O$86,MATCH(cenrf!B32,'[1]Fuel Mapping'!$N$4:$N$86,0)))</f>
        <v/>
      </c>
      <c r="B32" s="262" t="s">
        <v>2686</v>
      </c>
      <c r="C32" s="263" t="s">
        <v>2687</v>
      </c>
      <c r="D32" s="264">
        <f t="shared" si="8"/>
        <v>16854.988590086479</v>
      </c>
      <c r="E32" s="264">
        <f t="shared" si="9"/>
        <v>17095.86321</v>
      </c>
      <c r="F32" s="264">
        <f t="shared" si="9"/>
        <v>17310.984710000001</v>
      </c>
      <c r="G32" s="264">
        <f t="shared" si="9"/>
        <v>18418.766210000002</v>
      </c>
      <c r="H32" s="264">
        <f t="shared" si="9"/>
        <v>19358.326090000002</v>
      </c>
      <c r="I32" s="264">
        <f t="shared" si="9"/>
        <v>19962.112261276208</v>
      </c>
      <c r="J32" s="264">
        <f t="shared" si="9"/>
        <v>19884.643960000001</v>
      </c>
      <c r="K32" s="264">
        <f t="shared" si="9"/>
        <v>20174.456139999995</v>
      </c>
      <c r="L32" s="264">
        <f t="shared" si="9"/>
        <v>20139.59809</v>
      </c>
      <c r="M32" s="264">
        <f t="shared" si="9"/>
        <v>19419.969349999992</v>
      </c>
      <c r="N32" s="264">
        <f t="shared" si="9"/>
        <v>19509.990554305117</v>
      </c>
      <c r="O32" s="264">
        <f t="shared" si="9"/>
        <v>19772.56135047014</v>
      </c>
      <c r="P32" s="264">
        <f t="shared" si="9"/>
        <v>19323.088708733554</v>
      </c>
      <c r="Q32" s="264">
        <f t="shared" si="9"/>
        <v>18661.680163518417</v>
      </c>
      <c r="R32" s="264">
        <f t="shared" si="9"/>
        <v>19043.548044628198</v>
      </c>
      <c r="S32" s="264">
        <f t="shared" si="9"/>
        <v>20331.51034329856</v>
      </c>
      <c r="T32" s="264">
        <f t="shared" si="9"/>
        <v>20709.277799210246</v>
      </c>
      <c r="U32" s="264">
        <f t="shared" si="9"/>
        <v>20880.115646392864</v>
      </c>
      <c r="V32" s="264">
        <f t="shared" si="9"/>
        <v>20974.385402763728</v>
      </c>
      <c r="W32" s="264">
        <f t="shared" si="9"/>
        <v>20991.020241874165</v>
      </c>
      <c r="X32" s="264">
        <f t="shared" si="9"/>
        <v>20931.947584644495</v>
      </c>
      <c r="Y32" s="264">
        <f t="shared" si="9"/>
        <v>20829.101166959936</v>
      </c>
      <c r="Z32" s="264">
        <f t="shared" si="9"/>
        <v>20724.143895915691</v>
      </c>
      <c r="AA32" s="264">
        <f t="shared" si="9"/>
        <v>20542.983510202524</v>
      </c>
      <c r="AB32" s="264">
        <f t="shared" si="9"/>
        <v>20323.52862993722</v>
      </c>
      <c r="AC32" s="264">
        <f t="shared" si="9"/>
        <v>20133.103367371426</v>
      </c>
      <c r="AD32" s="264">
        <f t="shared" si="9"/>
        <v>20005.938659838874</v>
      </c>
      <c r="AE32" s="264">
        <f t="shared" si="9"/>
        <v>19803.11127940697</v>
      </c>
      <c r="AF32" s="264">
        <f t="shared" si="9"/>
        <v>19702.13677815715</v>
      </c>
      <c r="AG32" s="264">
        <f t="shared" si="9"/>
        <v>19589.760178784712</v>
      </c>
      <c r="AH32" s="264">
        <f t="shared" si="9"/>
        <v>19411.729990851512</v>
      </c>
      <c r="AI32" s="264">
        <f t="shared" si="9"/>
        <v>19327.823326791586</v>
      </c>
      <c r="AJ32" s="264">
        <f t="shared" si="9"/>
        <v>19207.00505909212</v>
      </c>
      <c r="AK32" s="264">
        <f t="shared" si="9"/>
        <v>19056.631930326388</v>
      </c>
      <c r="AL32" s="264">
        <f t="shared" si="9"/>
        <v>18916.564709458107</v>
      </c>
      <c r="AM32" s="264">
        <f t="shared" si="9"/>
        <v>18754.803525719472</v>
      </c>
      <c r="AN32" s="264">
        <f t="shared" si="9"/>
        <v>18655.79610867548</v>
      </c>
      <c r="AO32" s="264">
        <f t="shared" si="9"/>
        <v>18515.647064478118</v>
      </c>
      <c r="AP32" s="264">
        <f t="shared" si="9"/>
        <v>18371.148612765188</v>
      </c>
      <c r="AQ32" s="264">
        <f t="shared" si="9"/>
        <v>18211.206934461174</v>
      </c>
      <c r="AR32" s="264">
        <f t="shared" si="9"/>
        <v>18039.920899921162</v>
      </c>
      <c r="AS32" s="264">
        <f t="shared" si="9"/>
        <v>17866.083627650001</v>
      </c>
      <c r="AT32" s="264">
        <f t="shared" si="9"/>
        <v>17683.777607462911</v>
      </c>
      <c r="AU32" s="264">
        <f t="shared" si="9"/>
        <v>17471.853267658807</v>
      </c>
      <c r="AV32" s="264">
        <f t="shared" si="9"/>
        <v>17292.548180634047</v>
      </c>
      <c r="AW32" s="264">
        <f t="shared" si="9"/>
        <v>17137.265449477592</v>
      </c>
      <c r="AX32" s="264">
        <f t="shared" si="9"/>
        <v>16992.048450088521</v>
      </c>
      <c r="AY32" s="264">
        <f t="shared" si="9"/>
        <v>16796.372245054215</v>
      </c>
      <c r="AZ32" s="264">
        <f t="shared" si="9"/>
        <v>16660.119924740215</v>
      </c>
      <c r="BA32" s="264">
        <f t="shared" si="9"/>
        <v>16510.417837864807</v>
      </c>
      <c r="BB32" s="264">
        <f t="shared" si="9"/>
        <v>16317.350332021741</v>
      </c>
    </row>
    <row r="33" spans="1:54" x14ac:dyDescent="0.25">
      <c r="A33" s="274" t="str">
        <f>IF((INDEX('[1]Fuel Mapping'!$O$4:$O$86,MATCH(cenrf!B33,'[1]Fuel Mapping'!$N$4:$N$86,0)))=0,"",INDEX('[1]Fuel Mapping'!$O$4:$O$86,MATCH(cenrf!B33,'[1]Fuel Mapping'!$N$4:$N$86,0)))</f>
        <v/>
      </c>
      <c r="B33" s="262" t="s">
        <v>2688</v>
      </c>
      <c r="C33" s="263" t="s">
        <v>2689</v>
      </c>
      <c r="D33" s="264">
        <f t="shared" si="8"/>
        <v>0</v>
      </c>
      <c r="E33" s="264">
        <f t="shared" si="9"/>
        <v>0</v>
      </c>
      <c r="F33" s="264">
        <f t="shared" si="9"/>
        <v>0</v>
      </c>
      <c r="G33" s="264">
        <f t="shared" si="9"/>
        <v>0</v>
      </c>
      <c r="H33" s="264">
        <f t="shared" si="9"/>
        <v>0</v>
      </c>
      <c r="I33" s="264">
        <f t="shared" si="9"/>
        <v>0</v>
      </c>
      <c r="J33" s="264">
        <f t="shared" si="9"/>
        <v>0</v>
      </c>
      <c r="K33" s="264">
        <f t="shared" si="9"/>
        <v>0</v>
      </c>
      <c r="L33" s="264">
        <f t="shared" si="9"/>
        <v>0</v>
      </c>
      <c r="M33" s="264">
        <f t="shared" si="9"/>
        <v>16.955839999999995</v>
      </c>
      <c r="N33" s="264">
        <f t="shared" si="9"/>
        <v>18.115757027036068</v>
      </c>
      <c r="O33" s="264">
        <f t="shared" si="9"/>
        <v>18.115757027036068</v>
      </c>
      <c r="P33" s="264">
        <f t="shared" si="9"/>
        <v>18.1045189643642</v>
      </c>
      <c r="Q33" s="264">
        <f t="shared" si="9"/>
        <v>19.250979268176202</v>
      </c>
      <c r="R33" s="264">
        <f t="shared" si="9"/>
        <v>26.034202732397102</v>
      </c>
      <c r="S33" s="264">
        <f t="shared" si="9"/>
        <v>39.624534250501597</v>
      </c>
      <c r="T33" s="264">
        <f t="shared" si="9"/>
        <v>41.61319049542869</v>
      </c>
      <c r="U33" s="264">
        <f t="shared" si="9"/>
        <v>42.94265270301986</v>
      </c>
      <c r="V33" s="264">
        <f t="shared" si="9"/>
        <v>37.124256421747319</v>
      </c>
      <c r="W33" s="264">
        <f t="shared" si="9"/>
        <v>34.730900826544897</v>
      </c>
      <c r="X33" s="264">
        <f t="shared" si="9"/>
        <v>34.47713052993371</v>
      </c>
      <c r="Y33" s="264">
        <f t="shared" si="9"/>
        <v>36.586206754032496</v>
      </c>
      <c r="Z33" s="264">
        <f t="shared" si="9"/>
        <v>33.62409637538746</v>
      </c>
      <c r="AA33" s="264">
        <f t="shared" si="9"/>
        <v>32.340058233868554</v>
      </c>
      <c r="AB33" s="264">
        <f t="shared" si="9"/>
        <v>32.764256653343246</v>
      </c>
      <c r="AC33" s="264">
        <f t="shared" si="9"/>
        <v>33.937428631487748</v>
      </c>
      <c r="AD33" s="264">
        <f t="shared" si="9"/>
        <v>35.477315697208702</v>
      </c>
      <c r="AE33" s="264">
        <f t="shared" si="9"/>
        <v>35.670659639570033</v>
      </c>
      <c r="AF33" s="264">
        <f t="shared" si="9"/>
        <v>35.734725309721036</v>
      </c>
      <c r="AG33" s="264">
        <f t="shared" si="9"/>
        <v>34.163987630201532</v>
      </c>
      <c r="AH33" s="264">
        <f t="shared" si="9"/>
        <v>33.280967068384605</v>
      </c>
      <c r="AI33" s="264">
        <f t="shared" si="9"/>
        <v>32.83232469452247</v>
      </c>
      <c r="AJ33" s="264">
        <f t="shared" si="9"/>
        <v>29.379394535478994</v>
      </c>
      <c r="AK33" s="264">
        <f t="shared" si="9"/>
        <v>27.983247327047096</v>
      </c>
      <c r="AL33" s="264">
        <f t="shared" si="9"/>
        <v>25.621319283904391</v>
      </c>
      <c r="AM33" s="264">
        <f t="shared" si="9"/>
        <v>24.566448728715038</v>
      </c>
      <c r="AN33" s="264">
        <f t="shared" si="9"/>
        <v>24.579342536427646</v>
      </c>
      <c r="AO33" s="264">
        <f t="shared" si="9"/>
        <v>23.346198744275398</v>
      </c>
      <c r="AP33" s="264">
        <f t="shared" si="9"/>
        <v>22.121338278685762</v>
      </c>
      <c r="AQ33" s="264">
        <f t="shared" si="9"/>
        <v>21.186741377136933</v>
      </c>
      <c r="AR33" s="264">
        <f t="shared" si="9"/>
        <v>20.246709006788521</v>
      </c>
      <c r="AS33" s="264">
        <f t="shared" si="9"/>
        <v>20.046000779764693</v>
      </c>
      <c r="AT33" s="264">
        <f t="shared" si="9"/>
        <v>19.450768169481087</v>
      </c>
      <c r="AU33" s="264">
        <f t="shared" si="9"/>
        <v>17.424929474443086</v>
      </c>
      <c r="AV33" s="264">
        <f t="shared" si="9"/>
        <v>16.715791269771735</v>
      </c>
      <c r="AW33" s="264">
        <f t="shared" si="9"/>
        <v>16.220074778910405</v>
      </c>
      <c r="AX33" s="264">
        <f t="shared" si="9"/>
        <v>15.80074912250531</v>
      </c>
      <c r="AY33" s="264">
        <f t="shared" si="9"/>
        <v>13.724610134536716</v>
      </c>
      <c r="AZ33" s="264">
        <f t="shared" si="9"/>
        <v>12.912314854098934</v>
      </c>
      <c r="BA33" s="264">
        <f t="shared" si="9"/>
        <v>11.690042732790246</v>
      </c>
      <c r="BB33" s="264">
        <f t="shared" si="9"/>
        <v>10.992552932071224</v>
      </c>
    </row>
    <row r="34" spans="1:54" x14ac:dyDescent="0.25">
      <c r="A34" s="274" t="str">
        <f>IF((INDEX('[1]Fuel Mapping'!$O$4:$O$86,MATCH(cenrf!B34,'[1]Fuel Mapping'!$N$4:$N$86,0)))=0,"",INDEX('[1]Fuel Mapping'!$O$4:$O$86,MATCH(cenrf!B34,'[1]Fuel Mapping'!$N$4:$N$86,0)))</f>
        <v>LPG Propane or Butane</v>
      </c>
      <c r="B34" s="259" t="s">
        <v>2690</v>
      </c>
      <c r="C34" s="260" t="s">
        <v>2691</v>
      </c>
      <c r="D34" s="261">
        <f t="shared" si="8"/>
        <v>436.24924527446217</v>
      </c>
      <c r="E34" s="261">
        <f t="shared" si="9"/>
        <v>424.38464000000033</v>
      </c>
      <c r="F34" s="261">
        <f t="shared" si="9"/>
        <v>485.90249000000063</v>
      </c>
      <c r="G34" s="261">
        <f t="shared" si="9"/>
        <v>471.10801000000106</v>
      </c>
      <c r="H34" s="261">
        <f t="shared" si="9"/>
        <v>496.19087000000002</v>
      </c>
      <c r="I34" s="261">
        <f t="shared" si="9"/>
        <v>602.55835770934971</v>
      </c>
      <c r="J34" s="261">
        <f t="shared" si="9"/>
        <v>628.51744000000019</v>
      </c>
      <c r="K34" s="261">
        <f t="shared" si="9"/>
        <v>683.90652000000227</v>
      </c>
      <c r="L34" s="261">
        <f t="shared" si="9"/>
        <v>622.23718999999971</v>
      </c>
      <c r="M34" s="261">
        <f t="shared" si="9"/>
        <v>531.90748999999971</v>
      </c>
      <c r="N34" s="261">
        <f t="shared" si="9"/>
        <v>340.69082538898891</v>
      </c>
      <c r="O34" s="261">
        <f t="shared" ref="E34:BB39" si="10">O211-O123</f>
        <v>301.138984915192</v>
      </c>
      <c r="P34" s="261">
        <f t="shared" si="10"/>
        <v>266.02553192909005</v>
      </c>
      <c r="Q34" s="261">
        <f t="shared" si="10"/>
        <v>223.13113876574971</v>
      </c>
      <c r="R34" s="261">
        <f t="shared" si="10"/>
        <v>152.64590501670747</v>
      </c>
      <c r="S34" s="261">
        <f t="shared" si="10"/>
        <v>331.9496175717789</v>
      </c>
      <c r="T34" s="261">
        <f t="shared" si="10"/>
        <v>337.31883245363713</v>
      </c>
      <c r="U34" s="261">
        <f t="shared" si="10"/>
        <v>337.72020056963333</v>
      </c>
      <c r="V34" s="261">
        <f t="shared" si="10"/>
        <v>325.99817394236896</v>
      </c>
      <c r="W34" s="261">
        <f t="shared" si="10"/>
        <v>324.76469454189845</v>
      </c>
      <c r="X34" s="261">
        <f t="shared" si="10"/>
        <v>320.85116987090896</v>
      </c>
      <c r="Y34" s="261">
        <f t="shared" si="10"/>
        <v>315.61896487732258</v>
      </c>
      <c r="Z34" s="261">
        <f t="shared" si="10"/>
        <v>313.0944993975541</v>
      </c>
      <c r="AA34" s="261">
        <f t="shared" si="10"/>
        <v>305.27821751588175</v>
      </c>
      <c r="AB34" s="261">
        <f t="shared" si="10"/>
        <v>296.96232169725863</v>
      </c>
      <c r="AC34" s="261">
        <f t="shared" si="10"/>
        <v>290.13194850189478</v>
      </c>
      <c r="AD34" s="261">
        <f t="shared" si="10"/>
        <v>283.47396445841349</v>
      </c>
      <c r="AE34" s="261">
        <f t="shared" si="10"/>
        <v>275.32776745785623</v>
      </c>
      <c r="AF34" s="261">
        <f t="shared" si="10"/>
        <v>270.17748086623391</v>
      </c>
      <c r="AG34" s="261">
        <f t="shared" si="10"/>
        <v>268.89987070900622</v>
      </c>
      <c r="AH34" s="261">
        <f t="shared" si="10"/>
        <v>263.51077082068434</v>
      </c>
      <c r="AI34" s="261">
        <f t="shared" si="10"/>
        <v>246.89662525482478</v>
      </c>
      <c r="AJ34" s="261">
        <f t="shared" si="10"/>
        <v>245.0910242510416</v>
      </c>
      <c r="AK34" s="261">
        <f t="shared" si="10"/>
        <v>240.95142306085523</v>
      </c>
      <c r="AL34" s="261">
        <f t="shared" si="10"/>
        <v>234.58769262608553</v>
      </c>
      <c r="AM34" s="261">
        <f t="shared" si="10"/>
        <v>227.16716865057478</v>
      </c>
      <c r="AN34" s="261">
        <f t="shared" si="10"/>
        <v>220.66737306579199</v>
      </c>
      <c r="AO34" s="261">
        <f t="shared" si="10"/>
        <v>215.15128547516971</v>
      </c>
      <c r="AP34" s="261">
        <f t="shared" si="10"/>
        <v>204.16608134215977</v>
      </c>
      <c r="AQ34" s="261">
        <f t="shared" si="10"/>
        <v>194.5143673472455</v>
      </c>
      <c r="AR34" s="261">
        <f t="shared" si="10"/>
        <v>190.77979454314996</v>
      </c>
      <c r="AS34" s="261">
        <f t="shared" si="10"/>
        <v>182.53750392122492</v>
      </c>
      <c r="AT34" s="261">
        <f t="shared" si="10"/>
        <v>173.94751712488195</v>
      </c>
      <c r="AU34" s="261">
        <f t="shared" si="10"/>
        <v>164.27294260983027</v>
      </c>
      <c r="AV34" s="261">
        <f t="shared" si="10"/>
        <v>156.50629886410516</v>
      </c>
      <c r="AW34" s="261">
        <f t="shared" si="10"/>
        <v>152.52663014457826</v>
      </c>
      <c r="AX34" s="261">
        <f t="shared" si="10"/>
        <v>148.29338206239657</v>
      </c>
      <c r="AY34" s="261">
        <f t="shared" si="10"/>
        <v>143.59077498142921</v>
      </c>
      <c r="AZ34" s="261">
        <f t="shared" si="10"/>
        <v>138.83322152924984</v>
      </c>
      <c r="BA34" s="261">
        <f t="shared" si="10"/>
        <v>136.60248271794694</v>
      </c>
      <c r="BB34" s="261">
        <f t="shared" si="10"/>
        <v>132.00206929599022</v>
      </c>
    </row>
    <row r="35" spans="1:54" x14ac:dyDescent="0.25">
      <c r="A35" s="274" t="str">
        <f>IF((INDEX('[1]Fuel Mapping'!$O$4:$O$86,MATCH(cenrf!B35,'[1]Fuel Mapping'!$N$4:$N$86,0)))=0,"",INDEX('[1]Fuel Mapping'!$O$4:$O$86,MATCH(cenrf!B35,'[1]Fuel Mapping'!$N$4:$N$86,0)))</f>
        <v>Petroleum Diesel</v>
      </c>
      <c r="B35" s="259" t="s">
        <v>2692</v>
      </c>
      <c r="C35" s="260" t="s">
        <v>2693</v>
      </c>
      <c r="D35" s="261">
        <f t="shared" si="8"/>
        <v>12.730389222572493</v>
      </c>
      <c r="E35" s="261">
        <f t="shared" si="10"/>
        <v>17.900209999999998</v>
      </c>
      <c r="F35" s="261">
        <f t="shared" si="10"/>
        <v>12.700159999999999</v>
      </c>
      <c r="G35" s="261">
        <f t="shared" si="10"/>
        <v>11.60026</v>
      </c>
      <c r="H35" s="261">
        <f t="shared" si="10"/>
        <v>21.00055</v>
      </c>
      <c r="I35" s="261">
        <f t="shared" si="10"/>
        <v>23.120406613403311</v>
      </c>
      <c r="J35" s="261">
        <f t="shared" si="10"/>
        <v>10.59985</v>
      </c>
      <c r="K35" s="261">
        <f t="shared" si="10"/>
        <v>22.099719999999998</v>
      </c>
      <c r="L35" s="261">
        <f t="shared" si="10"/>
        <v>8.5004700000000017</v>
      </c>
      <c r="M35" s="261">
        <f t="shared" si="10"/>
        <v>6.2997199999999998</v>
      </c>
      <c r="N35" s="261">
        <f t="shared" si="10"/>
        <v>0</v>
      </c>
      <c r="O35" s="261">
        <f t="shared" si="10"/>
        <v>0</v>
      </c>
      <c r="P35" s="261">
        <f t="shared" si="10"/>
        <v>0</v>
      </c>
      <c r="Q35" s="261">
        <f t="shared" si="10"/>
        <v>0</v>
      </c>
      <c r="R35" s="261">
        <f t="shared" si="10"/>
        <v>0</v>
      </c>
      <c r="S35" s="261">
        <f t="shared" si="10"/>
        <v>0</v>
      </c>
      <c r="T35" s="261">
        <f t="shared" si="10"/>
        <v>0</v>
      </c>
      <c r="U35" s="261">
        <f t="shared" si="10"/>
        <v>0</v>
      </c>
      <c r="V35" s="261">
        <f t="shared" si="10"/>
        <v>0</v>
      </c>
      <c r="W35" s="261">
        <f t="shared" si="10"/>
        <v>0</v>
      </c>
      <c r="X35" s="261">
        <f t="shared" si="10"/>
        <v>0</v>
      </c>
      <c r="Y35" s="261">
        <f t="shared" si="10"/>
        <v>0</v>
      </c>
      <c r="Z35" s="261">
        <f t="shared" si="10"/>
        <v>0</v>
      </c>
      <c r="AA35" s="261">
        <f t="shared" si="10"/>
        <v>0</v>
      </c>
      <c r="AB35" s="261">
        <f t="shared" si="10"/>
        <v>0</v>
      </c>
      <c r="AC35" s="261">
        <f t="shared" si="10"/>
        <v>0</v>
      </c>
      <c r="AD35" s="261">
        <f t="shared" si="10"/>
        <v>0</v>
      </c>
      <c r="AE35" s="261">
        <f t="shared" si="10"/>
        <v>0</v>
      </c>
      <c r="AF35" s="261">
        <f t="shared" si="10"/>
        <v>0</v>
      </c>
      <c r="AG35" s="261">
        <f t="shared" si="10"/>
        <v>0</v>
      </c>
      <c r="AH35" s="261">
        <f t="shared" si="10"/>
        <v>0</v>
      </c>
      <c r="AI35" s="261">
        <f t="shared" si="10"/>
        <v>0</v>
      </c>
      <c r="AJ35" s="261">
        <f t="shared" si="10"/>
        <v>0</v>
      </c>
      <c r="AK35" s="261">
        <f t="shared" si="10"/>
        <v>0</v>
      </c>
      <c r="AL35" s="261">
        <f t="shared" si="10"/>
        <v>0</v>
      </c>
      <c r="AM35" s="261">
        <f t="shared" si="10"/>
        <v>0</v>
      </c>
      <c r="AN35" s="261">
        <f t="shared" si="10"/>
        <v>0</v>
      </c>
      <c r="AO35" s="261">
        <f t="shared" si="10"/>
        <v>0</v>
      </c>
      <c r="AP35" s="261">
        <f t="shared" si="10"/>
        <v>0</v>
      </c>
      <c r="AQ35" s="261">
        <f t="shared" si="10"/>
        <v>0</v>
      </c>
      <c r="AR35" s="261">
        <f t="shared" si="10"/>
        <v>0</v>
      </c>
      <c r="AS35" s="261">
        <f t="shared" si="10"/>
        <v>0</v>
      </c>
      <c r="AT35" s="261">
        <f t="shared" si="10"/>
        <v>0</v>
      </c>
      <c r="AU35" s="261">
        <f t="shared" si="10"/>
        <v>0</v>
      </c>
      <c r="AV35" s="261">
        <f t="shared" si="10"/>
        <v>0</v>
      </c>
      <c r="AW35" s="261">
        <f t="shared" si="10"/>
        <v>0</v>
      </c>
      <c r="AX35" s="261">
        <f t="shared" si="10"/>
        <v>0</v>
      </c>
      <c r="AY35" s="261">
        <f t="shared" si="10"/>
        <v>0</v>
      </c>
      <c r="AZ35" s="261">
        <f t="shared" si="10"/>
        <v>0</v>
      </c>
      <c r="BA35" s="261">
        <f t="shared" si="10"/>
        <v>0</v>
      </c>
      <c r="BB35" s="261">
        <f t="shared" si="10"/>
        <v>0</v>
      </c>
    </row>
    <row r="36" spans="1:54" x14ac:dyDescent="0.25">
      <c r="A36" s="274" t="str">
        <f>IF((INDEX('[1]Fuel Mapping'!$O$4:$O$86,MATCH(cenrf!B36,'[1]Fuel Mapping'!$N$4:$N$86,0)))=0,"",INDEX('[1]Fuel Mapping'!$O$4:$O$86,MATCH(cenrf!B36,'[1]Fuel Mapping'!$N$4:$N$86,0)))</f>
        <v/>
      </c>
      <c r="B36" s="262" t="s">
        <v>2694</v>
      </c>
      <c r="C36" s="263" t="s">
        <v>2695</v>
      </c>
      <c r="D36" s="264">
        <f t="shared" si="8"/>
        <v>12.730389222572493</v>
      </c>
      <c r="E36" s="264">
        <f t="shared" si="10"/>
        <v>17.900209999999998</v>
      </c>
      <c r="F36" s="264">
        <f t="shared" si="10"/>
        <v>12.700159999999999</v>
      </c>
      <c r="G36" s="264">
        <f t="shared" si="10"/>
        <v>11.60026</v>
      </c>
      <c r="H36" s="264">
        <f t="shared" si="10"/>
        <v>21.00055</v>
      </c>
      <c r="I36" s="264">
        <f t="shared" si="10"/>
        <v>23.120406613403311</v>
      </c>
      <c r="J36" s="264">
        <f t="shared" si="10"/>
        <v>10.59985</v>
      </c>
      <c r="K36" s="264">
        <f t="shared" si="10"/>
        <v>22.099719999999998</v>
      </c>
      <c r="L36" s="264">
        <f t="shared" si="10"/>
        <v>8.5004700000000017</v>
      </c>
      <c r="M36" s="264">
        <f t="shared" si="10"/>
        <v>6.2997199999999998</v>
      </c>
      <c r="N36" s="264">
        <f t="shared" si="10"/>
        <v>0</v>
      </c>
      <c r="O36" s="264">
        <f t="shared" si="10"/>
        <v>0</v>
      </c>
      <c r="P36" s="264">
        <f t="shared" si="10"/>
        <v>0</v>
      </c>
      <c r="Q36" s="264">
        <f t="shared" si="10"/>
        <v>0</v>
      </c>
      <c r="R36" s="264">
        <f t="shared" si="10"/>
        <v>0</v>
      </c>
      <c r="S36" s="264">
        <f t="shared" si="10"/>
        <v>0</v>
      </c>
      <c r="T36" s="264">
        <f t="shared" si="10"/>
        <v>0</v>
      </c>
      <c r="U36" s="264">
        <f t="shared" si="10"/>
        <v>0</v>
      </c>
      <c r="V36" s="264">
        <f t="shared" si="10"/>
        <v>0</v>
      </c>
      <c r="W36" s="264">
        <f t="shared" si="10"/>
        <v>0</v>
      </c>
      <c r="X36" s="264">
        <f t="shared" si="10"/>
        <v>0</v>
      </c>
      <c r="Y36" s="264">
        <f t="shared" si="10"/>
        <v>0</v>
      </c>
      <c r="Z36" s="264">
        <f t="shared" si="10"/>
        <v>0</v>
      </c>
      <c r="AA36" s="264">
        <f t="shared" si="10"/>
        <v>0</v>
      </c>
      <c r="AB36" s="264">
        <f t="shared" si="10"/>
        <v>0</v>
      </c>
      <c r="AC36" s="264">
        <f t="shared" si="10"/>
        <v>0</v>
      </c>
      <c r="AD36" s="264">
        <f t="shared" si="10"/>
        <v>0</v>
      </c>
      <c r="AE36" s="264">
        <f t="shared" si="10"/>
        <v>0</v>
      </c>
      <c r="AF36" s="264">
        <f t="shared" si="10"/>
        <v>0</v>
      </c>
      <c r="AG36" s="264">
        <f t="shared" si="10"/>
        <v>0</v>
      </c>
      <c r="AH36" s="264">
        <f t="shared" si="10"/>
        <v>0</v>
      </c>
      <c r="AI36" s="264">
        <f t="shared" si="10"/>
        <v>0</v>
      </c>
      <c r="AJ36" s="264">
        <f t="shared" si="10"/>
        <v>0</v>
      </c>
      <c r="AK36" s="264">
        <f t="shared" si="10"/>
        <v>0</v>
      </c>
      <c r="AL36" s="264">
        <f t="shared" si="10"/>
        <v>0</v>
      </c>
      <c r="AM36" s="264">
        <f t="shared" si="10"/>
        <v>0</v>
      </c>
      <c r="AN36" s="264">
        <f t="shared" si="10"/>
        <v>0</v>
      </c>
      <c r="AO36" s="264">
        <f t="shared" si="10"/>
        <v>0</v>
      </c>
      <c r="AP36" s="264">
        <f t="shared" si="10"/>
        <v>0</v>
      </c>
      <c r="AQ36" s="264">
        <f t="shared" si="10"/>
        <v>0</v>
      </c>
      <c r="AR36" s="264">
        <f t="shared" si="10"/>
        <v>0</v>
      </c>
      <c r="AS36" s="264">
        <f t="shared" si="10"/>
        <v>0</v>
      </c>
      <c r="AT36" s="264">
        <f t="shared" si="10"/>
        <v>0</v>
      </c>
      <c r="AU36" s="264">
        <f t="shared" si="10"/>
        <v>0</v>
      </c>
      <c r="AV36" s="264">
        <f t="shared" si="10"/>
        <v>0</v>
      </c>
      <c r="AW36" s="264">
        <f t="shared" si="10"/>
        <v>0</v>
      </c>
      <c r="AX36" s="264">
        <f t="shared" si="10"/>
        <v>0</v>
      </c>
      <c r="AY36" s="264">
        <f t="shared" si="10"/>
        <v>0</v>
      </c>
      <c r="AZ36" s="264">
        <f t="shared" si="10"/>
        <v>0</v>
      </c>
      <c r="BA36" s="264">
        <f t="shared" si="10"/>
        <v>0</v>
      </c>
      <c r="BB36" s="264">
        <f t="shared" si="10"/>
        <v>0</v>
      </c>
    </row>
    <row r="37" spans="1:54" x14ac:dyDescent="0.25">
      <c r="A37" s="274" t="str">
        <f>IF((INDEX('[1]Fuel Mapping'!$O$4:$O$86,MATCH(cenrf!B37,'[1]Fuel Mapping'!$N$4:$N$86,0)))=0,"",INDEX('[1]Fuel Mapping'!$O$4:$O$86,MATCH(cenrf!B37,'[1]Fuel Mapping'!$N$4:$N$86,0)))</f>
        <v/>
      </c>
      <c r="B37" s="262" t="s">
        <v>2696</v>
      </c>
      <c r="C37" s="263" t="s">
        <v>2697</v>
      </c>
      <c r="D37" s="264">
        <f t="shared" si="8"/>
        <v>0</v>
      </c>
      <c r="E37" s="264">
        <f t="shared" si="10"/>
        <v>0</v>
      </c>
      <c r="F37" s="264">
        <f t="shared" si="10"/>
        <v>0</v>
      </c>
      <c r="G37" s="264">
        <f t="shared" si="10"/>
        <v>0</v>
      </c>
      <c r="H37" s="264">
        <f t="shared" si="10"/>
        <v>0</v>
      </c>
      <c r="I37" s="264">
        <f t="shared" si="10"/>
        <v>0</v>
      </c>
      <c r="J37" s="264">
        <f t="shared" si="10"/>
        <v>0</v>
      </c>
      <c r="K37" s="264">
        <f t="shared" si="10"/>
        <v>0</v>
      </c>
      <c r="L37" s="264">
        <f t="shared" si="10"/>
        <v>0</v>
      </c>
      <c r="M37" s="264">
        <f t="shared" si="10"/>
        <v>0</v>
      </c>
      <c r="N37" s="264">
        <f t="shared" si="10"/>
        <v>0</v>
      </c>
      <c r="O37" s="264">
        <f t="shared" si="10"/>
        <v>0</v>
      </c>
      <c r="P37" s="264">
        <f t="shared" si="10"/>
        <v>0</v>
      </c>
      <c r="Q37" s="264">
        <f t="shared" si="10"/>
        <v>0</v>
      </c>
      <c r="R37" s="264">
        <f t="shared" si="10"/>
        <v>0</v>
      </c>
      <c r="S37" s="264">
        <f t="shared" si="10"/>
        <v>0</v>
      </c>
      <c r="T37" s="264">
        <f t="shared" si="10"/>
        <v>0</v>
      </c>
      <c r="U37" s="264">
        <f t="shared" si="10"/>
        <v>0</v>
      </c>
      <c r="V37" s="264">
        <f t="shared" si="10"/>
        <v>0</v>
      </c>
      <c r="W37" s="264">
        <f t="shared" si="10"/>
        <v>0</v>
      </c>
      <c r="X37" s="264">
        <f t="shared" si="10"/>
        <v>0</v>
      </c>
      <c r="Y37" s="264">
        <f t="shared" si="10"/>
        <v>0</v>
      </c>
      <c r="Z37" s="264">
        <f t="shared" si="10"/>
        <v>0</v>
      </c>
      <c r="AA37" s="264">
        <f t="shared" si="10"/>
        <v>0</v>
      </c>
      <c r="AB37" s="264">
        <f t="shared" si="10"/>
        <v>0</v>
      </c>
      <c r="AC37" s="264">
        <f t="shared" si="10"/>
        <v>0</v>
      </c>
      <c r="AD37" s="264">
        <f t="shared" si="10"/>
        <v>0</v>
      </c>
      <c r="AE37" s="264">
        <f t="shared" si="10"/>
        <v>0</v>
      </c>
      <c r="AF37" s="264">
        <f t="shared" si="10"/>
        <v>0</v>
      </c>
      <c r="AG37" s="264">
        <f t="shared" si="10"/>
        <v>0</v>
      </c>
      <c r="AH37" s="264">
        <f t="shared" si="10"/>
        <v>0</v>
      </c>
      <c r="AI37" s="264">
        <f t="shared" si="10"/>
        <v>0</v>
      </c>
      <c r="AJ37" s="264">
        <f t="shared" si="10"/>
        <v>0</v>
      </c>
      <c r="AK37" s="264">
        <f t="shared" si="10"/>
        <v>0</v>
      </c>
      <c r="AL37" s="264">
        <f t="shared" si="10"/>
        <v>0</v>
      </c>
      <c r="AM37" s="264">
        <f t="shared" si="10"/>
        <v>0</v>
      </c>
      <c r="AN37" s="264">
        <f t="shared" si="10"/>
        <v>0</v>
      </c>
      <c r="AO37" s="264">
        <f t="shared" si="10"/>
        <v>0</v>
      </c>
      <c r="AP37" s="264">
        <f t="shared" si="10"/>
        <v>0</v>
      </c>
      <c r="AQ37" s="264">
        <f t="shared" si="10"/>
        <v>0</v>
      </c>
      <c r="AR37" s="264">
        <f t="shared" si="10"/>
        <v>0</v>
      </c>
      <c r="AS37" s="264">
        <f t="shared" si="10"/>
        <v>0</v>
      </c>
      <c r="AT37" s="264">
        <f t="shared" si="10"/>
        <v>0</v>
      </c>
      <c r="AU37" s="264">
        <f t="shared" si="10"/>
        <v>0</v>
      </c>
      <c r="AV37" s="264">
        <f t="shared" si="10"/>
        <v>0</v>
      </c>
      <c r="AW37" s="264">
        <f t="shared" si="10"/>
        <v>0</v>
      </c>
      <c r="AX37" s="264">
        <f t="shared" si="10"/>
        <v>0</v>
      </c>
      <c r="AY37" s="264">
        <f t="shared" si="10"/>
        <v>0</v>
      </c>
      <c r="AZ37" s="264">
        <f t="shared" si="10"/>
        <v>0</v>
      </c>
      <c r="BA37" s="264">
        <f t="shared" si="10"/>
        <v>0</v>
      </c>
      <c r="BB37" s="264">
        <f t="shared" si="10"/>
        <v>0</v>
      </c>
    </row>
    <row r="38" spans="1:54" x14ac:dyDescent="0.25">
      <c r="A38" s="274" t="str">
        <f>IF((INDEX('[1]Fuel Mapping'!$O$4:$O$86,MATCH(cenrf!B38,'[1]Fuel Mapping'!$N$4:$N$86,0)))=0,"",INDEX('[1]Fuel Mapping'!$O$4:$O$86,MATCH(cenrf!B38,'[1]Fuel Mapping'!$N$4:$N$86,0)))</f>
        <v>Petroleum Diesel</v>
      </c>
      <c r="B38" s="259" t="s">
        <v>2698</v>
      </c>
      <c r="C38" s="260" t="s">
        <v>2699</v>
      </c>
      <c r="D38" s="261">
        <f t="shared" si="8"/>
        <v>0</v>
      </c>
      <c r="E38" s="261">
        <f t="shared" si="10"/>
        <v>56.500660000000003</v>
      </c>
      <c r="F38" s="261">
        <f t="shared" si="10"/>
        <v>1.0000100000000001</v>
      </c>
      <c r="G38" s="261">
        <f t="shared" si="10"/>
        <v>2.10005</v>
      </c>
      <c r="H38" s="261">
        <f t="shared" si="10"/>
        <v>0</v>
      </c>
      <c r="I38" s="261">
        <f t="shared" si="10"/>
        <v>1.0270373554982342</v>
      </c>
      <c r="J38" s="261">
        <f t="shared" si="10"/>
        <v>0</v>
      </c>
      <c r="K38" s="261">
        <f t="shared" si="10"/>
        <v>0</v>
      </c>
      <c r="L38" s="261">
        <f t="shared" si="10"/>
        <v>0</v>
      </c>
      <c r="M38" s="261">
        <f t="shared" si="10"/>
        <v>0</v>
      </c>
      <c r="N38" s="261">
        <f t="shared" si="10"/>
        <v>3.0810825872464767</v>
      </c>
      <c r="O38" s="261">
        <f t="shared" si="10"/>
        <v>1.0270400057232727</v>
      </c>
      <c r="P38" s="261">
        <f t="shared" si="10"/>
        <v>0</v>
      </c>
      <c r="Q38" s="261">
        <f t="shared" si="10"/>
        <v>0</v>
      </c>
      <c r="R38" s="261">
        <f t="shared" si="10"/>
        <v>0</v>
      </c>
      <c r="S38" s="261">
        <f t="shared" si="10"/>
        <v>0</v>
      </c>
      <c r="T38" s="261">
        <f t="shared" si="10"/>
        <v>0</v>
      </c>
      <c r="U38" s="261">
        <f t="shared" si="10"/>
        <v>0</v>
      </c>
      <c r="V38" s="261">
        <f t="shared" si="10"/>
        <v>0</v>
      </c>
      <c r="W38" s="261">
        <f t="shared" si="10"/>
        <v>0</v>
      </c>
      <c r="X38" s="261">
        <f t="shared" si="10"/>
        <v>0</v>
      </c>
      <c r="Y38" s="261">
        <f t="shared" si="10"/>
        <v>0</v>
      </c>
      <c r="Z38" s="261">
        <f t="shared" si="10"/>
        <v>0</v>
      </c>
      <c r="AA38" s="261">
        <f t="shared" si="10"/>
        <v>0</v>
      </c>
      <c r="AB38" s="261">
        <f t="shared" si="10"/>
        <v>0</v>
      </c>
      <c r="AC38" s="261">
        <f t="shared" si="10"/>
        <v>0</v>
      </c>
      <c r="AD38" s="261">
        <f t="shared" si="10"/>
        <v>0</v>
      </c>
      <c r="AE38" s="261">
        <f t="shared" si="10"/>
        <v>0</v>
      </c>
      <c r="AF38" s="261">
        <f t="shared" si="10"/>
        <v>0</v>
      </c>
      <c r="AG38" s="261">
        <f t="shared" si="10"/>
        <v>0</v>
      </c>
      <c r="AH38" s="261">
        <f t="shared" si="10"/>
        <v>0</v>
      </c>
      <c r="AI38" s="261">
        <f t="shared" si="10"/>
        <v>0</v>
      </c>
      <c r="AJ38" s="261">
        <f t="shared" si="10"/>
        <v>0</v>
      </c>
      <c r="AK38" s="261">
        <f t="shared" si="10"/>
        <v>0</v>
      </c>
      <c r="AL38" s="261">
        <f t="shared" si="10"/>
        <v>0</v>
      </c>
      <c r="AM38" s="261">
        <f t="shared" si="10"/>
        <v>0</v>
      </c>
      <c r="AN38" s="261">
        <f t="shared" si="10"/>
        <v>0</v>
      </c>
      <c r="AO38" s="261">
        <f t="shared" si="10"/>
        <v>0</v>
      </c>
      <c r="AP38" s="261">
        <f t="shared" si="10"/>
        <v>0</v>
      </c>
      <c r="AQ38" s="261">
        <f t="shared" si="10"/>
        <v>0</v>
      </c>
      <c r="AR38" s="261">
        <f t="shared" si="10"/>
        <v>0</v>
      </c>
      <c r="AS38" s="261">
        <f t="shared" si="10"/>
        <v>0</v>
      </c>
      <c r="AT38" s="261">
        <f t="shared" si="10"/>
        <v>0</v>
      </c>
      <c r="AU38" s="261">
        <f t="shared" si="10"/>
        <v>0</v>
      </c>
      <c r="AV38" s="261">
        <f t="shared" si="10"/>
        <v>0</v>
      </c>
      <c r="AW38" s="261">
        <f t="shared" si="10"/>
        <v>0</v>
      </c>
      <c r="AX38" s="261">
        <f t="shared" si="10"/>
        <v>0</v>
      </c>
      <c r="AY38" s="261">
        <f t="shared" si="10"/>
        <v>0</v>
      </c>
      <c r="AZ38" s="261">
        <f t="shared" si="10"/>
        <v>0</v>
      </c>
      <c r="BA38" s="261">
        <f t="shared" si="10"/>
        <v>0</v>
      </c>
      <c r="BB38" s="261">
        <f t="shared" si="10"/>
        <v>0</v>
      </c>
    </row>
    <row r="39" spans="1:54" x14ac:dyDescent="0.25">
      <c r="A39" s="274" t="str">
        <f>IF((INDEX('[1]Fuel Mapping'!$O$4:$O$86,MATCH(cenrf!B39,'[1]Fuel Mapping'!$N$4:$N$86,0)))=0,"",INDEX('[1]Fuel Mapping'!$O$4:$O$86,MATCH(cenrf!B39,'[1]Fuel Mapping'!$N$4:$N$86,0)))</f>
        <v/>
      </c>
      <c r="B39" s="262" t="s">
        <v>2700</v>
      </c>
      <c r="C39" s="263" t="s">
        <v>2701</v>
      </c>
      <c r="D39" s="264">
        <f t="shared" si="8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ref="T39:BB40" si="11">T216-T128</f>
        <v>0</v>
      </c>
      <c r="U39" s="264">
        <f t="shared" si="11"/>
        <v>0</v>
      </c>
      <c r="V39" s="264">
        <f t="shared" si="11"/>
        <v>0</v>
      </c>
      <c r="W39" s="264">
        <f t="shared" si="11"/>
        <v>0</v>
      </c>
      <c r="X39" s="264">
        <f t="shared" si="11"/>
        <v>0</v>
      </c>
      <c r="Y39" s="264">
        <f t="shared" si="11"/>
        <v>0</v>
      </c>
      <c r="Z39" s="264">
        <f t="shared" si="11"/>
        <v>0</v>
      </c>
      <c r="AA39" s="264">
        <f t="shared" si="11"/>
        <v>0</v>
      </c>
      <c r="AB39" s="264">
        <f t="shared" si="11"/>
        <v>0</v>
      </c>
      <c r="AC39" s="264">
        <f t="shared" si="11"/>
        <v>0</v>
      </c>
      <c r="AD39" s="264">
        <f t="shared" si="11"/>
        <v>0</v>
      </c>
      <c r="AE39" s="264">
        <f t="shared" si="11"/>
        <v>0</v>
      </c>
      <c r="AF39" s="264">
        <f t="shared" si="11"/>
        <v>0</v>
      </c>
      <c r="AG39" s="264">
        <f t="shared" si="11"/>
        <v>0</v>
      </c>
      <c r="AH39" s="264">
        <f t="shared" si="11"/>
        <v>0</v>
      </c>
      <c r="AI39" s="264">
        <f t="shared" si="11"/>
        <v>0</v>
      </c>
      <c r="AJ39" s="264">
        <f t="shared" si="11"/>
        <v>0</v>
      </c>
      <c r="AK39" s="264">
        <f t="shared" si="11"/>
        <v>0</v>
      </c>
      <c r="AL39" s="264">
        <f t="shared" si="11"/>
        <v>0</v>
      </c>
      <c r="AM39" s="264">
        <f t="shared" si="11"/>
        <v>0</v>
      </c>
      <c r="AN39" s="264">
        <f t="shared" si="11"/>
        <v>0</v>
      </c>
      <c r="AO39" s="264">
        <f t="shared" si="11"/>
        <v>0</v>
      </c>
      <c r="AP39" s="264">
        <f t="shared" si="11"/>
        <v>0</v>
      </c>
      <c r="AQ39" s="264">
        <f t="shared" si="11"/>
        <v>0</v>
      </c>
      <c r="AR39" s="264">
        <f t="shared" si="11"/>
        <v>0</v>
      </c>
      <c r="AS39" s="264">
        <f t="shared" si="11"/>
        <v>0</v>
      </c>
      <c r="AT39" s="264">
        <f t="shared" si="11"/>
        <v>0</v>
      </c>
      <c r="AU39" s="264">
        <f t="shared" si="11"/>
        <v>0</v>
      </c>
      <c r="AV39" s="264">
        <f t="shared" si="11"/>
        <v>0</v>
      </c>
      <c r="AW39" s="264">
        <f t="shared" si="11"/>
        <v>0</v>
      </c>
      <c r="AX39" s="264">
        <f t="shared" si="11"/>
        <v>0</v>
      </c>
      <c r="AY39" s="264">
        <f t="shared" si="11"/>
        <v>0</v>
      </c>
      <c r="AZ39" s="264">
        <f t="shared" si="11"/>
        <v>0</v>
      </c>
      <c r="BA39" s="264">
        <f t="shared" si="11"/>
        <v>0</v>
      </c>
      <c r="BB39" s="264">
        <f t="shared" si="11"/>
        <v>0</v>
      </c>
    </row>
    <row r="40" spans="1:54" x14ac:dyDescent="0.25">
      <c r="A40" s="274" t="str">
        <f>IF((INDEX('[1]Fuel Mapping'!$O$4:$O$86,MATCH(cenrf!B40,'[1]Fuel Mapping'!$N$4:$N$86,0)))=0,"",INDEX('[1]Fuel Mapping'!$O$4:$O$86,MATCH(cenrf!B40,'[1]Fuel Mapping'!$N$4:$N$86,0)))</f>
        <v/>
      </c>
      <c r="B40" s="262" t="s">
        <v>2702</v>
      </c>
      <c r="C40" s="263" t="s">
        <v>2703</v>
      </c>
      <c r="D40" s="264">
        <f t="shared" si="8"/>
        <v>0</v>
      </c>
      <c r="E40" s="264">
        <f t="shared" si="8"/>
        <v>0</v>
      </c>
      <c r="F40" s="264">
        <f t="shared" si="8"/>
        <v>0</v>
      </c>
      <c r="G40" s="264">
        <f t="shared" si="8"/>
        <v>0</v>
      </c>
      <c r="H40" s="264">
        <f t="shared" si="8"/>
        <v>0</v>
      </c>
      <c r="I40" s="264">
        <f t="shared" si="8"/>
        <v>1.0270373554982342</v>
      </c>
      <c r="J40" s="264">
        <f t="shared" si="8"/>
        <v>0</v>
      </c>
      <c r="K40" s="264">
        <f t="shared" si="8"/>
        <v>0</v>
      </c>
      <c r="L40" s="264">
        <f t="shared" si="8"/>
        <v>0</v>
      </c>
      <c r="M40" s="264">
        <f t="shared" si="8"/>
        <v>0</v>
      </c>
      <c r="N40" s="264">
        <f t="shared" si="8"/>
        <v>0</v>
      </c>
      <c r="O40" s="264">
        <f t="shared" si="8"/>
        <v>0</v>
      </c>
      <c r="P40" s="264">
        <f t="shared" si="8"/>
        <v>0</v>
      </c>
      <c r="Q40" s="264">
        <f t="shared" si="8"/>
        <v>0</v>
      </c>
      <c r="R40" s="264">
        <f t="shared" si="8"/>
        <v>0</v>
      </c>
      <c r="S40" s="264">
        <f t="shared" si="8"/>
        <v>0</v>
      </c>
      <c r="T40" s="264">
        <f t="shared" si="11"/>
        <v>0</v>
      </c>
      <c r="U40" s="264">
        <f t="shared" si="11"/>
        <v>0</v>
      </c>
      <c r="V40" s="264">
        <f t="shared" si="11"/>
        <v>0</v>
      </c>
      <c r="W40" s="264">
        <f t="shared" si="11"/>
        <v>0</v>
      </c>
      <c r="X40" s="264">
        <f t="shared" si="11"/>
        <v>0</v>
      </c>
      <c r="Y40" s="264">
        <f t="shared" si="11"/>
        <v>0</v>
      </c>
      <c r="Z40" s="264">
        <f t="shared" si="11"/>
        <v>0</v>
      </c>
      <c r="AA40" s="264">
        <f t="shared" si="11"/>
        <v>0</v>
      </c>
      <c r="AB40" s="264">
        <f t="shared" si="11"/>
        <v>0</v>
      </c>
      <c r="AC40" s="264">
        <f t="shared" si="11"/>
        <v>0</v>
      </c>
      <c r="AD40" s="264">
        <f t="shared" si="11"/>
        <v>0</v>
      </c>
      <c r="AE40" s="264">
        <f t="shared" si="11"/>
        <v>0</v>
      </c>
      <c r="AF40" s="264">
        <f t="shared" si="11"/>
        <v>0</v>
      </c>
      <c r="AG40" s="264">
        <f t="shared" si="11"/>
        <v>0</v>
      </c>
      <c r="AH40" s="264">
        <f t="shared" si="11"/>
        <v>0</v>
      </c>
      <c r="AI40" s="264">
        <f t="shared" si="11"/>
        <v>0</v>
      </c>
      <c r="AJ40" s="264">
        <f t="shared" si="11"/>
        <v>0</v>
      </c>
      <c r="AK40" s="264">
        <f t="shared" si="11"/>
        <v>0</v>
      </c>
      <c r="AL40" s="264">
        <f t="shared" si="11"/>
        <v>0</v>
      </c>
      <c r="AM40" s="264">
        <f t="shared" si="11"/>
        <v>0</v>
      </c>
      <c r="AN40" s="264">
        <f t="shared" si="11"/>
        <v>0</v>
      </c>
      <c r="AO40" s="264">
        <f t="shared" si="11"/>
        <v>0</v>
      </c>
      <c r="AP40" s="264">
        <f t="shared" si="11"/>
        <v>0</v>
      </c>
      <c r="AQ40" s="264">
        <f t="shared" si="11"/>
        <v>0</v>
      </c>
      <c r="AR40" s="264">
        <f t="shared" si="11"/>
        <v>0</v>
      </c>
      <c r="AS40" s="264">
        <f t="shared" si="11"/>
        <v>0</v>
      </c>
      <c r="AT40" s="264">
        <f t="shared" si="11"/>
        <v>0</v>
      </c>
      <c r="AU40" s="264">
        <f t="shared" si="11"/>
        <v>0</v>
      </c>
      <c r="AV40" s="264">
        <f t="shared" si="11"/>
        <v>0</v>
      </c>
      <c r="AW40" s="264">
        <f t="shared" si="11"/>
        <v>0</v>
      </c>
      <c r="AX40" s="264">
        <f t="shared" si="11"/>
        <v>0</v>
      </c>
      <c r="AY40" s="264">
        <f t="shared" si="11"/>
        <v>0</v>
      </c>
      <c r="AZ40" s="264">
        <f t="shared" si="11"/>
        <v>0</v>
      </c>
      <c r="BA40" s="264">
        <f t="shared" si="11"/>
        <v>0</v>
      </c>
      <c r="BB40" s="264">
        <f t="shared" si="11"/>
        <v>0</v>
      </c>
    </row>
    <row r="41" spans="1:54" x14ac:dyDescent="0.25">
      <c r="A41" s="274" t="str">
        <f>IF((INDEX('[1]Fuel Mapping'!$O$4:$O$86,MATCH(cenrf!B41,'[1]Fuel Mapping'!$N$4:$N$86,0)))=0,"",INDEX('[1]Fuel Mapping'!$O$4:$O$86,MATCH(cenrf!B41,'[1]Fuel Mapping'!$N$4:$N$86,0)))</f>
        <v/>
      </c>
      <c r="B41" s="262" t="s">
        <v>2704</v>
      </c>
      <c r="C41" s="263" t="s">
        <v>2705</v>
      </c>
      <c r="D41" s="264">
        <f t="shared" ref="D41:BB45" si="12">D218-D130</f>
        <v>0</v>
      </c>
      <c r="E41" s="264">
        <f t="shared" si="12"/>
        <v>56.500660000000003</v>
      </c>
      <c r="F41" s="264">
        <f t="shared" si="12"/>
        <v>1.0000100000000001</v>
      </c>
      <c r="G41" s="264">
        <f t="shared" si="12"/>
        <v>2.10005</v>
      </c>
      <c r="H41" s="264">
        <f t="shared" si="12"/>
        <v>0</v>
      </c>
      <c r="I41" s="264">
        <f t="shared" si="12"/>
        <v>0</v>
      </c>
      <c r="J41" s="264">
        <f t="shared" si="12"/>
        <v>0</v>
      </c>
      <c r="K41" s="264">
        <f t="shared" si="12"/>
        <v>0</v>
      </c>
      <c r="L41" s="264">
        <f t="shared" si="12"/>
        <v>0</v>
      </c>
      <c r="M41" s="264">
        <f t="shared" si="12"/>
        <v>0</v>
      </c>
      <c r="N41" s="264">
        <f t="shared" si="12"/>
        <v>3.0810825872464767</v>
      </c>
      <c r="O41" s="264">
        <f t="shared" si="12"/>
        <v>1.0270400057232727</v>
      </c>
      <c r="P41" s="264">
        <f t="shared" si="12"/>
        <v>0</v>
      </c>
      <c r="Q41" s="264">
        <f t="shared" si="12"/>
        <v>0</v>
      </c>
      <c r="R41" s="264">
        <f t="shared" si="12"/>
        <v>0</v>
      </c>
      <c r="S41" s="264">
        <f t="shared" si="12"/>
        <v>0</v>
      </c>
      <c r="T41" s="264">
        <f t="shared" si="12"/>
        <v>0</v>
      </c>
      <c r="U41" s="264">
        <f t="shared" si="12"/>
        <v>0</v>
      </c>
      <c r="V41" s="264">
        <f t="shared" si="12"/>
        <v>0</v>
      </c>
      <c r="W41" s="264">
        <f t="shared" si="12"/>
        <v>0</v>
      </c>
      <c r="X41" s="264">
        <f t="shared" si="12"/>
        <v>0</v>
      </c>
      <c r="Y41" s="264">
        <f t="shared" si="12"/>
        <v>0</v>
      </c>
      <c r="Z41" s="264">
        <f t="shared" si="12"/>
        <v>0</v>
      </c>
      <c r="AA41" s="264">
        <f t="shared" si="12"/>
        <v>0</v>
      </c>
      <c r="AB41" s="264">
        <f t="shared" si="12"/>
        <v>0</v>
      </c>
      <c r="AC41" s="264">
        <f t="shared" si="12"/>
        <v>0</v>
      </c>
      <c r="AD41" s="264">
        <f t="shared" si="12"/>
        <v>0</v>
      </c>
      <c r="AE41" s="264">
        <f t="shared" si="12"/>
        <v>0</v>
      </c>
      <c r="AF41" s="264">
        <f t="shared" si="12"/>
        <v>0</v>
      </c>
      <c r="AG41" s="264">
        <f t="shared" si="12"/>
        <v>0</v>
      </c>
      <c r="AH41" s="264">
        <f t="shared" si="12"/>
        <v>0</v>
      </c>
      <c r="AI41" s="264">
        <f t="shared" si="12"/>
        <v>0</v>
      </c>
      <c r="AJ41" s="264">
        <f t="shared" si="12"/>
        <v>0</v>
      </c>
      <c r="AK41" s="264">
        <f t="shared" si="12"/>
        <v>0</v>
      </c>
      <c r="AL41" s="264">
        <f t="shared" si="12"/>
        <v>0</v>
      </c>
      <c r="AM41" s="264">
        <f t="shared" si="12"/>
        <v>0</v>
      </c>
      <c r="AN41" s="264">
        <f t="shared" si="12"/>
        <v>0</v>
      </c>
      <c r="AO41" s="264">
        <f t="shared" si="12"/>
        <v>0</v>
      </c>
      <c r="AP41" s="264">
        <f t="shared" si="12"/>
        <v>0</v>
      </c>
      <c r="AQ41" s="264">
        <f t="shared" si="12"/>
        <v>0</v>
      </c>
      <c r="AR41" s="264">
        <f t="shared" si="12"/>
        <v>0</v>
      </c>
      <c r="AS41" s="264">
        <f t="shared" si="12"/>
        <v>0</v>
      </c>
      <c r="AT41" s="264">
        <f t="shared" si="12"/>
        <v>0</v>
      </c>
      <c r="AU41" s="264">
        <f t="shared" si="12"/>
        <v>0</v>
      </c>
      <c r="AV41" s="264">
        <f t="shared" si="12"/>
        <v>0</v>
      </c>
      <c r="AW41" s="264">
        <f t="shared" si="12"/>
        <v>0</v>
      </c>
      <c r="AX41" s="264">
        <f t="shared" si="12"/>
        <v>0</v>
      </c>
      <c r="AY41" s="264">
        <f t="shared" si="12"/>
        <v>0</v>
      </c>
      <c r="AZ41" s="264">
        <f t="shared" si="12"/>
        <v>0</v>
      </c>
      <c r="BA41" s="264">
        <f t="shared" si="12"/>
        <v>0</v>
      </c>
      <c r="BB41" s="264">
        <f t="shared" si="12"/>
        <v>0</v>
      </c>
    </row>
    <row r="42" spans="1:54" x14ac:dyDescent="0.25">
      <c r="A42" s="274" t="str">
        <f>IF((INDEX('[1]Fuel Mapping'!$O$4:$O$86,MATCH(cenrf!B42,'[1]Fuel Mapping'!$N$4:$N$86,0)))=0,"",INDEX('[1]Fuel Mapping'!$O$4:$O$86,MATCH(cenrf!B42,'[1]Fuel Mapping'!$N$4:$N$86,0)))</f>
        <v>Petroleum Diesel</v>
      </c>
      <c r="B42" s="259" t="s">
        <v>2621</v>
      </c>
      <c r="C42" s="260" t="s">
        <v>2706</v>
      </c>
      <c r="D42" s="261">
        <f t="shared" si="12"/>
        <v>231.13114942289059</v>
      </c>
      <c r="E42" s="261">
        <f t="shared" si="12"/>
        <v>420.79565999999994</v>
      </c>
      <c r="F42" s="261">
        <f t="shared" si="12"/>
        <v>476.80291999999997</v>
      </c>
      <c r="G42" s="261">
        <f t="shared" si="12"/>
        <v>337.20516999999995</v>
      </c>
      <c r="H42" s="261">
        <f t="shared" si="12"/>
        <v>216.40144000000001</v>
      </c>
      <c r="I42" s="261">
        <f t="shared" si="12"/>
        <v>138.76976986205383</v>
      </c>
      <c r="J42" s="261">
        <f t="shared" si="12"/>
        <v>127.37119</v>
      </c>
      <c r="K42" s="261">
        <f t="shared" si="12"/>
        <v>89.39967</v>
      </c>
      <c r="L42" s="261">
        <f t="shared" si="12"/>
        <v>72.101190000000003</v>
      </c>
      <c r="M42" s="261">
        <f t="shared" si="12"/>
        <v>15.799300000000001</v>
      </c>
      <c r="N42" s="261">
        <f t="shared" si="12"/>
        <v>13.661854572906879</v>
      </c>
      <c r="O42" s="261">
        <f t="shared" si="12"/>
        <v>12.611095884229996</v>
      </c>
      <c r="P42" s="261">
        <f t="shared" si="12"/>
        <v>10.509250837781186</v>
      </c>
      <c r="Q42" s="261">
        <f t="shared" si="12"/>
        <v>0</v>
      </c>
      <c r="R42" s="261">
        <f t="shared" si="12"/>
        <v>2.1018010615921434</v>
      </c>
      <c r="S42" s="261">
        <f t="shared" si="12"/>
        <v>2.1018826791353669</v>
      </c>
      <c r="T42" s="261">
        <f t="shared" si="12"/>
        <v>2.1206684637667084</v>
      </c>
      <c r="U42" s="261">
        <f t="shared" si="12"/>
        <v>2.1253678342285123</v>
      </c>
      <c r="V42" s="261">
        <f t="shared" si="12"/>
        <v>1.9743378636497044</v>
      </c>
      <c r="W42" s="261">
        <f t="shared" si="12"/>
        <v>1.8824647644250307</v>
      </c>
      <c r="X42" s="261">
        <f t="shared" si="12"/>
        <v>1.7948937023474669</v>
      </c>
      <c r="Y42" s="261">
        <f t="shared" si="12"/>
        <v>1.7358378300326081</v>
      </c>
      <c r="Z42" s="261">
        <f t="shared" si="12"/>
        <v>1.6670863896990815</v>
      </c>
      <c r="AA42" s="261">
        <f t="shared" si="12"/>
        <v>1.5974306930972246</v>
      </c>
      <c r="AB42" s="261">
        <f t="shared" si="12"/>
        <v>1.5534346790447415</v>
      </c>
      <c r="AC42" s="261">
        <f t="shared" si="12"/>
        <v>1.5133154821895896</v>
      </c>
      <c r="AD42" s="261">
        <f t="shared" si="12"/>
        <v>1.4727524445613167</v>
      </c>
      <c r="AE42" s="261">
        <f t="shared" si="12"/>
        <v>1.4252999902091377</v>
      </c>
      <c r="AF42" s="261">
        <f t="shared" si="12"/>
        <v>1.4029330799724768</v>
      </c>
      <c r="AG42" s="261">
        <f t="shared" si="12"/>
        <v>1.3779226037885632</v>
      </c>
      <c r="AH42" s="261">
        <f t="shared" si="12"/>
        <v>1.3466030512012164</v>
      </c>
      <c r="AI42" s="261">
        <f t="shared" si="12"/>
        <v>1.283244664348282</v>
      </c>
      <c r="AJ42" s="261">
        <f t="shared" si="12"/>
        <v>1.255719793260289</v>
      </c>
      <c r="AK42" s="261">
        <f t="shared" si="12"/>
        <v>1.2322773490892589</v>
      </c>
      <c r="AL42" s="261">
        <f t="shared" si="12"/>
        <v>1.2058115247903514</v>
      </c>
      <c r="AM42" s="261">
        <f t="shared" si="12"/>
        <v>1.180264228209992</v>
      </c>
      <c r="AN42" s="261">
        <f t="shared" si="12"/>
        <v>1.1644367786661936</v>
      </c>
      <c r="AO42" s="261">
        <f t="shared" si="12"/>
        <v>1.1373733072981076</v>
      </c>
      <c r="AP42" s="261">
        <f t="shared" si="12"/>
        <v>1.1130185153532406</v>
      </c>
      <c r="AQ42" s="261">
        <f t="shared" si="12"/>
        <v>1.0906310820749581</v>
      </c>
      <c r="AR42" s="261">
        <f t="shared" si="12"/>
        <v>1.0682438046532141</v>
      </c>
      <c r="AS42" s="261">
        <f t="shared" si="12"/>
        <v>1.0565486785792817</v>
      </c>
      <c r="AT42" s="261">
        <f t="shared" si="12"/>
        <v>1.0406045988802353</v>
      </c>
      <c r="AU42" s="261">
        <f t="shared" si="12"/>
        <v>1.0090881761920427</v>
      </c>
      <c r="AV42" s="261">
        <f t="shared" si="12"/>
        <v>0.99063120084754863</v>
      </c>
      <c r="AW42" s="261">
        <f t="shared" si="12"/>
        <v>0.97994811218427669</v>
      </c>
      <c r="AX42" s="261">
        <f t="shared" si="12"/>
        <v>0.94723580703978194</v>
      </c>
      <c r="AY42" s="261">
        <f t="shared" si="12"/>
        <v>0.9096775902438301</v>
      </c>
      <c r="AZ42" s="261">
        <f t="shared" si="12"/>
        <v>0.89494902947757216</v>
      </c>
      <c r="BA42" s="261">
        <f t="shared" si="12"/>
        <v>0.87849417413938624</v>
      </c>
      <c r="BB42" s="261">
        <f t="shared" si="12"/>
        <v>0.85346310883797083</v>
      </c>
    </row>
    <row r="43" spans="1:54" x14ac:dyDescent="0.25">
      <c r="A43" s="274" t="str">
        <f>IF((INDEX('[1]Fuel Mapping'!$O$4:$O$86,MATCH(cenrf!B43,'[1]Fuel Mapping'!$N$4:$N$86,0)))=0,"",INDEX('[1]Fuel Mapping'!$O$4:$O$86,MATCH(cenrf!B43,'[1]Fuel Mapping'!$N$4:$N$86,0)))</f>
        <v>Petroleum Diesel</v>
      </c>
      <c r="B43" s="259" t="s">
        <v>2707</v>
      </c>
      <c r="C43" s="260" t="s">
        <v>2708</v>
      </c>
      <c r="D43" s="261">
        <f t="shared" si="12"/>
        <v>335.85659638622684</v>
      </c>
      <c r="E43" s="261">
        <f t="shared" si="12"/>
        <v>191.13336999999996</v>
      </c>
      <c r="F43" s="261">
        <f t="shared" si="12"/>
        <v>423.14943</v>
      </c>
      <c r="G43" s="261">
        <f t="shared" si="12"/>
        <v>358.94201999999996</v>
      </c>
      <c r="H43" s="261">
        <f t="shared" si="12"/>
        <v>386.45294000000001</v>
      </c>
      <c r="I43" s="261">
        <f t="shared" si="12"/>
        <v>395.66920098108136</v>
      </c>
      <c r="J43" s="261">
        <f t="shared" si="12"/>
        <v>204.01316999999995</v>
      </c>
      <c r="K43" s="261">
        <f t="shared" si="12"/>
        <v>178.29124999999996</v>
      </c>
      <c r="L43" s="261">
        <f t="shared" si="12"/>
        <v>158.92394000000002</v>
      </c>
      <c r="M43" s="261">
        <f t="shared" si="12"/>
        <v>255.91337000000001</v>
      </c>
      <c r="N43" s="261">
        <f t="shared" si="12"/>
        <v>202.49597812400935</v>
      </c>
      <c r="O43" s="261">
        <f t="shared" si="12"/>
        <v>145.36225751336403</v>
      </c>
      <c r="P43" s="261">
        <f t="shared" si="12"/>
        <v>105.24685089347788</v>
      </c>
      <c r="Q43" s="261">
        <f t="shared" si="12"/>
        <v>184.61980185723147</v>
      </c>
      <c r="R43" s="261">
        <f t="shared" si="12"/>
        <v>48.224794918078125</v>
      </c>
      <c r="S43" s="261">
        <f t="shared" si="12"/>
        <v>42.802512027467969</v>
      </c>
      <c r="T43" s="261">
        <f t="shared" si="12"/>
        <v>44.050540571565151</v>
      </c>
      <c r="U43" s="261">
        <f t="shared" si="12"/>
        <v>45.205571026111357</v>
      </c>
      <c r="V43" s="261">
        <f t="shared" si="12"/>
        <v>42.696424006811768</v>
      </c>
      <c r="W43" s="261">
        <f t="shared" si="12"/>
        <v>42.547954946374446</v>
      </c>
      <c r="X43" s="261">
        <f t="shared" si="12"/>
        <v>42.156852848879595</v>
      </c>
      <c r="Y43" s="261">
        <f t="shared" si="12"/>
        <v>41.761880598861538</v>
      </c>
      <c r="Z43" s="261">
        <f t="shared" si="12"/>
        <v>41.335433604571506</v>
      </c>
      <c r="AA43" s="261">
        <f t="shared" si="12"/>
        <v>40.2513801306117</v>
      </c>
      <c r="AB43" s="261">
        <f t="shared" si="12"/>
        <v>39.484639661730647</v>
      </c>
      <c r="AC43" s="261">
        <f t="shared" si="12"/>
        <v>38.811611183522373</v>
      </c>
      <c r="AD43" s="261">
        <f t="shared" si="12"/>
        <v>37.295498842040786</v>
      </c>
      <c r="AE43" s="261">
        <f t="shared" si="12"/>
        <v>36.171151846502262</v>
      </c>
      <c r="AF43" s="261">
        <f t="shared" si="12"/>
        <v>34.852275008666062</v>
      </c>
      <c r="AG43" s="261">
        <f t="shared" si="12"/>
        <v>34.53390927185098</v>
      </c>
      <c r="AH43" s="261">
        <f t="shared" si="12"/>
        <v>34.071133341962017</v>
      </c>
      <c r="AI43" s="261">
        <f t="shared" si="12"/>
        <v>33.344493098631965</v>
      </c>
      <c r="AJ43" s="261">
        <f t="shared" si="12"/>
        <v>33.005830131648601</v>
      </c>
      <c r="AK43" s="261">
        <f t="shared" si="12"/>
        <v>32.158387786510936</v>
      </c>
      <c r="AL43" s="261">
        <f t="shared" si="12"/>
        <v>31.692644097695375</v>
      </c>
      <c r="AM43" s="261">
        <f t="shared" si="12"/>
        <v>31.201270250923095</v>
      </c>
      <c r="AN43" s="261">
        <f t="shared" si="12"/>
        <v>30.688788471012845</v>
      </c>
      <c r="AO43" s="261">
        <f t="shared" si="12"/>
        <v>30.212067107676695</v>
      </c>
      <c r="AP43" s="261">
        <f t="shared" si="12"/>
        <v>29.587291595843499</v>
      </c>
      <c r="AQ43" s="261">
        <f t="shared" si="12"/>
        <v>29.154775195823316</v>
      </c>
      <c r="AR43" s="261">
        <f t="shared" si="12"/>
        <v>28.665204756702625</v>
      </c>
      <c r="AS43" s="261">
        <f t="shared" si="12"/>
        <v>28.229792494101417</v>
      </c>
      <c r="AT43" s="261">
        <f t="shared" si="12"/>
        <v>27.739357899771111</v>
      </c>
      <c r="AU43" s="261">
        <f t="shared" si="12"/>
        <v>26.761703167602853</v>
      </c>
      <c r="AV43" s="261">
        <f t="shared" si="12"/>
        <v>26.261235561650608</v>
      </c>
      <c r="AW43" s="261">
        <f t="shared" si="12"/>
        <v>25.748705216712253</v>
      </c>
      <c r="AX43" s="261">
        <f t="shared" si="12"/>
        <v>24.179658203301575</v>
      </c>
      <c r="AY43" s="261">
        <f t="shared" si="12"/>
        <v>23.154678919333488</v>
      </c>
      <c r="AZ43" s="261">
        <f t="shared" si="12"/>
        <v>21.83032508891792</v>
      </c>
      <c r="BA43" s="261">
        <f t="shared" si="12"/>
        <v>21.356876136663153</v>
      </c>
      <c r="BB43" s="261">
        <f t="shared" si="12"/>
        <v>20.759615343847443</v>
      </c>
    </row>
    <row r="44" spans="1:54" x14ac:dyDescent="0.25">
      <c r="A44" s="274" t="str">
        <f>IF((INDEX('[1]Fuel Mapping'!$O$4:$O$86,MATCH(cenrf!B44,'[1]Fuel Mapping'!$N$4:$N$86,0)))=0,"",INDEX('[1]Fuel Mapping'!$O$4:$O$86,MATCH(cenrf!B44,'[1]Fuel Mapping'!$N$4:$N$86,0)))</f>
        <v>Heavy or Residual Oil</v>
      </c>
      <c r="B44" s="259" t="s">
        <v>1110</v>
      </c>
      <c r="C44" s="260" t="s">
        <v>2709</v>
      </c>
      <c r="D44" s="261">
        <f t="shared" si="12"/>
        <v>10481.477925159408</v>
      </c>
      <c r="E44" s="261">
        <f t="shared" si="12"/>
        <v>10301.46819</v>
      </c>
      <c r="F44" s="261">
        <f t="shared" si="12"/>
        <v>9709.602179999998</v>
      </c>
      <c r="G44" s="261">
        <f t="shared" si="12"/>
        <v>8220.788999999997</v>
      </c>
      <c r="H44" s="261">
        <f t="shared" si="12"/>
        <v>8029.1955600000038</v>
      </c>
      <c r="I44" s="261">
        <f t="shared" si="12"/>
        <v>7901.0081138012629</v>
      </c>
      <c r="J44" s="261">
        <f t="shared" si="12"/>
        <v>7344.7401400000017</v>
      </c>
      <c r="K44" s="261">
        <f t="shared" si="12"/>
        <v>7351.6058699999994</v>
      </c>
      <c r="L44" s="261">
        <f t="shared" si="12"/>
        <v>7011.6413999999995</v>
      </c>
      <c r="M44" s="261">
        <f t="shared" si="12"/>
        <v>6547.3849599999994</v>
      </c>
      <c r="N44" s="261">
        <f t="shared" si="12"/>
        <v>6160.3098070323567</v>
      </c>
      <c r="O44" s="261">
        <f t="shared" si="12"/>
        <v>5172.4733310292986</v>
      </c>
      <c r="P44" s="261">
        <f t="shared" si="12"/>
        <v>4745.3879321043451</v>
      </c>
      <c r="Q44" s="261">
        <f t="shared" si="12"/>
        <v>3616.1355197216285</v>
      </c>
      <c r="R44" s="261">
        <f t="shared" si="12"/>
        <v>3035.2540265064436</v>
      </c>
      <c r="S44" s="261">
        <f t="shared" si="12"/>
        <v>3298.9340565919842</v>
      </c>
      <c r="T44" s="261">
        <f t="shared" si="12"/>
        <v>3400.6451539235559</v>
      </c>
      <c r="U44" s="261">
        <f t="shared" si="12"/>
        <v>3500.2798032147271</v>
      </c>
      <c r="V44" s="261">
        <f t="shared" si="12"/>
        <v>3317.7326174378582</v>
      </c>
      <c r="W44" s="261">
        <f t="shared" si="12"/>
        <v>3267.2339189512172</v>
      </c>
      <c r="X44" s="261">
        <f t="shared" si="12"/>
        <v>3217.9480286048961</v>
      </c>
      <c r="Y44" s="261">
        <f t="shared" si="12"/>
        <v>3186.5662116395533</v>
      </c>
      <c r="Z44" s="261">
        <f t="shared" si="12"/>
        <v>3130.0687694497601</v>
      </c>
      <c r="AA44" s="261">
        <f t="shared" si="12"/>
        <v>3045.3410636998256</v>
      </c>
      <c r="AB44" s="261">
        <f t="shared" si="12"/>
        <v>2985.8721102929321</v>
      </c>
      <c r="AC44" s="261">
        <f t="shared" si="12"/>
        <v>2931.4565857982238</v>
      </c>
      <c r="AD44" s="261">
        <f t="shared" si="12"/>
        <v>2869.0100403977353</v>
      </c>
      <c r="AE44" s="261">
        <f t="shared" si="12"/>
        <v>2795.9052227948373</v>
      </c>
      <c r="AF44" s="261">
        <f t="shared" si="12"/>
        <v>2755.1772802384439</v>
      </c>
      <c r="AG44" s="261">
        <f t="shared" si="12"/>
        <v>2720.105408868942</v>
      </c>
      <c r="AH44" s="261">
        <f t="shared" si="12"/>
        <v>2659.6621076354095</v>
      </c>
      <c r="AI44" s="261">
        <f t="shared" si="12"/>
        <v>2555.1152767234348</v>
      </c>
      <c r="AJ44" s="261">
        <f t="shared" si="12"/>
        <v>2511.4432018809448</v>
      </c>
      <c r="AK44" s="261">
        <f t="shared" si="12"/>
        <v>2445.4326161748972</v>
      </c>
      <c r="AL44" s="261">
        <f t="shared" si="12"/>
        <v>2388.2792684110586</v>
      </c>
      <c r="AM44" s="261">
        <f t="shared" si="12"/>
        <v>2329.0883558218402</v>
      </c>
      <c r="AN44" s="261">
        <f t="shared" si="12"/>
        <v>2287.9657159068929</v>
      </c>
      <c r="AO44" s="261">
        <f t="shared" si="12"/>
        <v>2231.8900125870732</v>
      </c>
      <c r="AP44" s="261">
        <f t="shared" si="12"/>
        <v>2153.2418424532052</v>
      </c>
      <c r="AQ44" s="261">
        <f t="shared" si="12"/>
        <v>2074.9308773527478</v>
      </c>
      <c r="AR44" s="261">
        <f t="shared" si="12"/>
        <v>2028.7968222204329</v>
      </c>
      <c r="AS44" s="261">
        <f t="shared" si="12"/>
        <v>1967.749815028985</v>
      </c>
      <c r="AT44" s="261">
        <f t="shared" si="12"/>
        <v>1894.5497618138209</v>
      </c>
      <c r="AU44" s="261">
        <f t="shared" si="12"/>
        <v>1797.9482133710069</v>
      </c>
      <c r="AV44" s="261">
        <f t="shared" si="12"/>
        <v>1743.9817999594929</v>
      </c>
      <c r="AW44" s="261">
        <f t="shared" si="12"/>
        <v>1698.6031434560305</v>
      </c>
      <c r="AX44" s="261">
        <f t="shared" si="12"/>
        <v>1640.5182258661955</v>
      </c>
      <c r="AY44" s="261">
        <f t="shared" si="12"/>
        <v>1574.8064263972065</v>
      </c>
      <c r="AZ44" s="261">
        <f t="shared" si="12"/>
        <v>1537.3611257176103</v>
      </c>
      <c r="BA44" s="261">
        <f t="shared" si="12"/>
        <v>1492.0128229688908</v>
      </c>
      <c r="BB44" s="261">
        <f t="shared" si="12"/>
        <v>1436.6072912656589</v>
      </c>
    </row>
    <row r="45" spans="1:54" x14ac:dyDescent="0.25">
      <c r="A45" s="274"/>
      <c r="B45" s="259" t="s">
        <v>2710</v>
      </c>
      <c r="C45" s="260" t="s">
        <v>2711</v>
      </c>
      <c r="D45" s="261">
        <f t="shared" si="12"/>
        <v>5038.8168771573237</v>
      </c>
      <c r="E45" s="261">
        <f t="shared" si="12"/>
        <v>5248.718859999999</v>
      </c>
      <c r="F45" s="261">
        <f t="shared" si="12"/>
        <v>4968.6270800000011</v>
      </c>
      <c r="G45" s="261">
        <f t="shared" si="12"/>
        <v>6153.6039200000005</v>
      </c>
      <c r="H45" s="261">
        <f t="shared" si="12"/>
        <v>6454.4104299999972</v>
      </c>
      <c r="I45" s="261">
        <f t="shared" si="12"/>
        <v>6392.3016463128497</v>
      </c>
      <c r="J45" s="261">
        <f t="shared" si="12"/>
        <v>6663.8513999999986</v>
      </c>
      <c r="K45" s="261">
        <f t="shared" si="12"/>
        <v>6537.2980100000013</v>
      </c>
      <c r="L45" s="261">
        <f t="shared" si="12"/>
        <v>6720.7090599999992</v>
      </c>
      <c r="M45" s="261">
        <f t="shared" si="12"/>
        <v>5947.3903699999992</v>
      </c>
      <c r="N45" s="261">
        <f t="shared" si="12"/>
        <v>5562.2690568129237</v>
      </c>
      <c r="O45" s="261">
        <f t="shared" si="12"/>
        <v>4718.2008941293279</v>
      </c>
      <c r="P45" s="261">
        <f t="shared" si="12"/>
        <v>4569.0174982389199</v>
      </c>
      <c r="Q45" s="261">
        <f t="shared" si="12"/>
        <v>4443.8671914871993</v>
      </c>
      <c r="R45" s="261">
        <f t="shared" si="12"/>
        <v>4333.789204265986</v>
      </c>
      <c r="S45" s="261">
        <f t="shared" si="12"/>
        <v>4349.7450764058322</v>
      </c>
      <c r="T45" s="261">
        <f t="shared" si="12"/>
        <v>4422.3722205199329</v>
      </c>
      <c r="U45" s="261">
        <f t="shared" si="12"/>
        <v>4444.0426656884383</v>
      </c>
      <c r="V45" s="261">
        <f t="shared" si="12"/>
        <v>4111.8022470644537</v>
      </c>
      <c r="W45" s="261">
        <f t="shared" si="12"/>
        <v>3985.3530195125813</v>
      </c>
      <c r="X45" s="261">
        <f t="shared" si="12"/>
        <v>3873.7246923049433</v>
      </c>
      <c r="Y45" s="261">
        <f t="shared" si="12"/>
        <v>3801.7566466286935</v>
      </c>
      <c r="Z45" s="261">
        <f t="shared" si="12"/>
        <v>3704.6371885347335</v>
      </c>
      <c r="AA45" s="261">
        <f t="shared" si="12"/>
        <v>3583.2256127553565</v>
      </c>
      <c r="AB45" s="261">
        <f t="shared" si="12"/>
        <v>3489.9709252616353</v>
      </c>
      <c r="AC45" s="261">
        <f t="shared" si="12"/>
        <v>3418.7317259035972</v>
      </c>
      <c r="AD45" s="261">
        <f t="shared" si="12"/>
        <v>3328.3755950669834</v>
      </c>
      <c r="AE45" s="261">
        <f t="shared" si="12"/>
        <v>3229.9519185684508</v>
      </c>
      <c r="AF45" s="261">
        <f t="shared" si="12"/>
        <v>3170.9849281588249</v>
      </c>
      <c r="AG45" s="261">
        <f t="shared" si="12"/>
        <v>3105.9108726985696</v>
      </c>
      <c r="AH45" s="261">
        <f t="shared" si="12"/>
        <v>3019.3550590487584</v>
      </c>
      <c r="AI45" s="261">
        <f t="shared" si="12"/>
        <v>2925.9277221990224</v>
      </c>
      <c r="AJ45" s="261">
        <f t="shared" si="12"/>
        <v>2859.5466684414769</v>
      </c>
      <c r="AK45" s="261">
        <f t="shared" si="12"/>
        <v>2796.1056584325311</v>
      </c>
      <c r="AL45" s="261">
        <f t="shared" si="12"/>
        <v>2720.7950164015988</v>
      </c>
      <c r="AM45" s="261">
        <f t="shared" si="12"/>
        <v>2644.6757627590705</v>
      </c>
      <c r="AN45" s="261">
        <f t="shared" si="12"/>
        <v>2596.4862239782601</v>
      </c>
      <c r="AO45" s="261">
        <f t="shared" si="12"/>
        <v>2528.0159070085469</v>
      </c>
      <c r="AP45" s="261">
        <f t="shared" si="12"/>
        <v>2447.2449843215359</v>
      </c>
      <c r="AQ45" s="261">
        <f t="shared" si="12"/>
        <v>2364.4704917788549</v>
      </c>
      <c r="AR45" s="261">
        <f t="shared" si="12"/>
        <v>2310.0043964223305</v>
      </c>
      <c r="AS45" s="261">
        <f t="shared" si="12"/>
        <v>2243.0539172378712</v>
      </c>
      <c r="AT45" s="261">
        <f t="shared" si="12"/>
        <v>2164.8538107113527</v>
      </c>
      <c r="AU45" s="261">
        <f t="shared" si="12"/>
        <v>2055.6071413394143</v>
      </c>
      <c r="AV45" s="261">
        <f t="shared" si="12"/>
        <v>1985.8920350595861</v>
      </c>
      <c r="AW45" s="261">
        <f t="shared" si="12"/>
        <v>1934.3077941281681</v>
      </c>
      <c r="AX45" s="261">
        <f t="shared" si="12"/>
        <v>1858.7078338047172</v>
      </c>
      <c r="AY45" s="261">
        <f t="shared" si="12"/>
        <v>1776.7116149780063</v>
      </c>
      <c r="AZ45" s="261">
        <f t="shared" si="12"/>
        <v>1721.7726347985936</v>
      </c>
      <c r="BA45" s="261">
        <f t="shared" si="12"/>
        <v>1662.3352395093004</v>
      </c>
      <c r="BB45" s="261">
        <f t="shared" si="12"/>
        <v>1594.3750516598889</v>
      </c>
    </row>
    <row r="46" spans="1:54" x14ac:dyDescent="0.25">
      <c r="A46" s="274" t="str">
        <f>IF((INDEX('[1]Fuel Mapping'!$O$4:$O$86,MATCH(cenrf!B46,'[1]Fuel Mapping'!$N$4:$N$86,0)))=0,"",INDEX('[1]Fuel Mapping'!$O$4:$O$86,MATCH(cenrf!B46,'[1]Fuel Mapping'!$N$4:$N$86,0)))</f>
        <v/>
      </c>
      <c r="B46" s="262" t="s">
        <v>2712</v>
      </c>
      <c r="C46" s="263" t="s">
        <v>2713</v>
      </c>
      <c r="D46" s="264">
        <f t="shared" ref="D46:BB50" si="13">D223-D135</f>
        <v>0</v>
      </c>
      <c r="E46" s="264">
        <f t="shared" si="13"/>
        <v>1</v>
      </c>
      <c r="F46" s="264">
        <f t="shared" si="13"/>
        <v>0</v>
      </c>
      <c r="G46" s="264">
        <f t="shared" si="13"/>
        <v>1.0000199999999999</v>
      </c>
      <c r="H46" s="264">
        <f t="shared" si="13"/>
        <v>0</v>
      </c>
      <c r="I46" s="264">
        <f t="shared" si="13"/>
        <v>0</v>
      </c>
      <c r="J46" s="264">
        <f t="shared" si="13"/>
        <v>1.0000799999999999</v>
      </c>
      <c r="K46" s="264">
        <f t="shared" si="13"/>
        <v>0</v>
      </c>
      <c r="L46" s="264">
        <f t="shared" si="13"/>
        <v>0</v>
      </c>
      <c r="M46" s="264">
        <f t="shared" si="13"/>
        <v>0</v>
      </c>
      <c r="N46" s="264">
        <f t="shared" si="13"/>
        <v>0</v>
      </c>
      <c r="O46" s="264">
        <f t="shared" si="13"/>
        <v>0</v>
      </c>
      <c r="P46" s="264">
        <f t="shared" si="13"/>
        <v>0</v>
      </c>
      <c r="Q46" s="264">
        <f t="shared" si="13"/>
        <v>0</v>
      </c>
      <c r="R46" s="264">
        <f t="shared" si="13"/>
        <v>0</v>
      </c>
      <c r="S46" s="264">
        <f t="shared" si="13"/>
        <v>0</v>
      </c>
      <c r="T46" s="264">
        <f t="shared" si="13"/>
        <v>0</v>
      </c>
      <c r="U46" s="264">
        <f t="shared" si="13"/>
        <v>0</v>
      </c>
      <c r="V46" s="264">
        <f t="shared" si="13"/>
        <v>0</v>
      </c>
      <c r="W46" s="264">
        <f t="shared" si="13"/>
        <v>0</v>
      </c>
      <c r="X46" s="264">
        <f t="shared" si="13"/>
        <v>0</v>
      </c>
      <c r="Y46" s="264">
        <f t="shared" si="13"/>
        <v>0</v>
      </c>
      <c r="Z46" s="264">
        <f t="shared" si="13"/>
        <v>0</v>
      </c>
      <c r="AA46" s="264">
        <f t="shared" si="13"/>
        <v>0</v>
      </c>
      <c r="AB46" s="264">
        <f t="shared" si="13"/>
        <v>0</v>
      </c>
      <c r="AC46" s="264">
        <f t="shared" si="13"/>
        <v>0</v>
      </c>
      <c r="AD46" s="264">
        <f t="shared" si="13"/>
        <v>0</v>
      </c>
      <c r="AE46" s="264">
        <f t="shared" si="13"/>
        <v>0</v>
      </c>
      <c r="AF46" s="264">
        <f t="shared" si="13"/>
        <v>0</v>
      </c>
      <c r="AG46" s="264">
        <f t="shared" si="13"/>
        <v>0</v>
      </c>
      <c r="AH46" s="264">
        <f t="shared" si="13"/>
        <v>0</v>
      </c>
      <c r="AI46" s="264">
        <f t="shared" si="13"/>
        <v>0</v>
      </c>
      <c r="AJ46" s="264">
        <f t="shared" si="13"/>
        <v>0</v>
      </c>
      <c r="AK46" s="264">
        <f t="shared" si="13"/>
        <v>0</v>
      </c>
      <c r="AL46" s="264">
        <f t="shared" si="13"/>
        <v>0</v>
      </c>
      <c r="AM46" s="264">
        <f t="shared" si="13"/>
        <v>0</v>
      </c>
      <c r="AN46" s="264">
        <f t="shared" si="13"/>
        <v>0</v>
      </c>
      <c r="AO46" s="264">
        <f t="shared" si="13"/>
        <v>0</v>
      </c>
      <c r="AP46" s="264">
        <f t="shared" si="13"/>
        <v>0</v>
      </c>
      <c r="AQ46" s="264">
        <f t="shared" si="13"/>
        <v>0</v>
      </c>
      <c r="AR46" s="264">
        <f t="shared" si="13"/>
        <v>0</v>
      </c>
      <c r="AS46" s="264">
        <f t="shared" si="13"/>
        <v>0</v>
      </c>
      <c r="AT46" s="264">
        <f t="shared" si="13"/>
        <v>0</v>
      </c>
      <c r="AU46" s="264">
        <f t="shared" si="13"/>
        <v>0</v>
      </c>
      <c r="AV46" s="264">
        <f t="shared" si="13"/>
        <v>0</v>
      </c>
      <c r="AW46" s="264">
        <f t="shared" si="13"/>
        <v>0</v>
      </c>
      <c r="AX46" s="264">
        <f t="shared" si="13"/>
        <v>0</v>
      </c>
      <c r="AY46" s="264">
        <f t="shared" si="13"/>
        <v>0</v>
      </c>
      <c r="AZ46" s="264">
        <f t="shared" si="13"/>
        <v>0</v>
      </c>
      <c r="BA46" s="264">
        <f t="shared" si="13"/>
        <v>0</v>
      </c>
      <c r="BB46" s="264">
        <f t="shared" si="13"/>
        <v>0</v>
      </c>
    </row>
    <row r="47" spans="1:54" x14ac:dyDescent="0.25">
      <c r="A47" s="274" t="str">
        <f>IF((INDEX('[1]Fuel Mapping'!$O$4:$O$86,MATCH(cenrf!B47,'[1]Fuel Mapping'!$N$4:$N$86,0)))=0,"",INDEX('[1]Fuel Mapping'!$O$4:$O$86,MATCH(cenrf!B47,'[1]Fuel Mapping'!$N$4:$N$86,0)))</f>
        <v/>
      </c>
      <c r="B47" s="262" t="s">
        <v>341</v>
      </c>
      <c r="C47" s="263" t="s">
        <v>2714</v>
      </c>
      <c r="D47" s="264">
        <f t="shared" si="13"/>
        <v>1.0031295268473945</v>
      </c>
      <c r="E47" s="264">
        <f t="shared" si="13"/>
        <v>0</v>
      </c>
      <c r="F47" s="264">
        <f t="shared" si="13"/>
        <v>0</v>
      </c>
      <c r="G47" s="264">
        <f t="shared" si="13"/>
        <v>1.0000199999999999</v>
      </c>
      <c r="H47" s="264">
        <f t="shared" si="13"/>
        <v>0.99995999999999996</v>
      </c>
      <c r="I47" s="264">
        <f t="shared" si="13"/>
        <v>1.003152765835484</v>
      </c>
      <c r="J47" s="264">
        <f t="shared" si="13"/>
        <v>0.9998999999999999</v>
      </c>
      <c r="K47" s="264">
        <f t="shared" si="13"/>
        <v>0</v>
      </c>
      <c r="L47" s="264">
        <f t="shared" si="13"/>
        <v>0</v>
      </c>
      <c r="M47" s="264">
        <f t="shared" si="13"/>
        <v>0</v>
      </c>
      <c r="N47" s="264">
        <f t="shared" si="13"/>
        <v>0</v>
      </c>
      <c r="O47" s="264">
        <f t="shared" si="13"/>
        <v>0</v>
      </c>
      <c r="P47" s="264">
        <f t="shared" si="13"/>
        <v>0</v>
      </c>
      <c r="Q47" s="264">
        <f t="shared" si="13"/>
        <v>0</v>
      </c>
      <c r="R47" s="264">
        <f t="shared" si="13"/>
        <v>0</v>
      </c>
      <c r="S47" s="264">
        <f t="shared" si="13"/>
        <v>0</v>
      </c>
      <c r="T47" s="264">
        <f t="shared" si="13"/>
        <v>0</v>
      </c>
      <c r="U47" s="264">
        <f t="shared" si="13"/>
        <v>0</v>
      </c>
      <c r="V47" s="264">
        <f t="shared" si="13"/>
        <v>0</v>
      </c>
      <c r="W47" s="264">
        <f t="shared" si="13"/>
        <v>0</v>
      </c>
      <c r="X47" s="264">
        <f t="shared" si="13"/>
        <v>0</v>
      </c>
      <c r="Y47" s="264">
        <f t="shared" si="13"/>
        <v>0</v>
      </c>
      <c r="Z47" s="264">
        <f t="shared" si="13"/>
        <v>0</v>
      </c>
      <c r="AA47" s="264">
        <f t="shared" si="13"/>
        <v>0</v>
      </c>
      <c r="AB47" s="264">
        <f t="shared" si="13"/>
        <v>0</v>
      </c>
      <c r="AC47" s="264">
        <f t="shared" si="13"/>
        <v>0</v>
      </c>
      <c r="AD47" s="264">
        <f t="shared" si="13"/>
        <v>0</v>
      </c>
      <c r="AE47" s="264">
        <f t="shared" si="13"/>
        <v>0</v>
      </c>
      <c r="AF47" s="264">
        <f t="shared" si="13"/>
        <v>0</v>
      </c>
      <c r="AG47" s="264">
        <f t="shared" si="13"/>
        <v>0</v>
      </c>
      <c r="AH47" s="264">
        <f t="shared" si="13"/>
        <v>0</v>
      </c>
      <c r="AI47" s="264">
        <f t="shared" si="13"/>
        <v>0</v>
      </c>
      <c r="AJ47" s="264">
        <f t="shared" si="13"/>
        <v>0</v>
      </c>
      <c r="AK47" s="264">
        <f t="shared" si="13"/>
        <v>0</v>
      </c>
      <c r="AL47" s="264">
        <f t="shared" si="13"/>
        <v>0</v>
      </c>
      <c r="AM47" s="264">
        <f t="shared" si="13"/>
        <v>0</v>
      </c>
      <c r="AN47" s="264">
        <f t="shared" si="13"/>
        <v>0</v>
      </c>
      <c r="AO47" s="264">
        <f t="shared" si="13"/>
        <v>0</v>
      </c>
      <c r="AP47" s="264">
        <f t="shared" si="13"/>
        <v>0</v>
      </c>
      <c r="AQ47" s="264">
        <f t="shared" si="13"/>
        <v>0</v>
      </c>
      <c r="AR47" s="264">
        <f t="shared" si="13"/>
        <v>0</v>
      </c>
      <c r="AS47" s="264">
        <f t="shared" si="13"/>
        <v>0</v>
      </c>
      <c r="AT47" s="264">
        <f t="shared" si="13"/>
        <v>0</v>
      </c>
      <c r="AU47" s="264">
        <f t="shared" si="13"/>
        <v>0</v>
      </c>
      <c r="AV47" s="264">
        <f t="shared" si="13"/>
        <v>0</v>
      </c>
      <c r="AW47" s="264">
        <f t="shared" si="13"/>
        <v>0</v>
      </c>
      <c r="AX47" s="264">
        <f t="shared" si="13"/>
        <v>0</v>
      </c>
      <c r="AY47" s="264">
        <f t="shared" si="13"/>
        <v>0</v>
      </c>
      <c r="AZ47" s="264">
        <f t="shared" si="13"/>
        <v>0</v>
      </c>
      <c r="BA47" s="264">
        <f t="shared" si="13"/>
        <v>0</v>
      </c>
      <c r="BB47" s="264">
        <f t="shared" si="13"/>
        <v>0</v>
      </c>
    </row>
    <row r="48" spans="1:54" x14ac:dyDescent="0.25">
      <c r="A48" s="274" t="str">
        <f>IF((INDEX('[1]Fuel Mapping'!$O$4:$O$86,MATCH(cenrf!B48,'[1]Fuel Mapping'!$N$4:$N$86,0)))=0,"",INDEX('[1]Fuel Mapping'!$O$4:$O$86,MATCH(cenrf!B48,'[1]Fuel Mapping'!$N$4:$N$86,0)))</f>
        <v/>
      </c>
      <c r="B48" s="262" t="s">
        <v>2715</v>
      </c>
      <c r="C48" s="263" t="s">
        <v>2716</v>
      </c>
      <c r="D48" s="264">
        <f t="shared" si="13"/>
        <v>0</v>
      </c>
      <c r="E48" s="264">
        <f t="shared" si="13"/>
        <v>0</v>
      </c>
      <c r="F48" s="264">
        <f t="shared" si="13"/>
        <v>0</v>
      </c>
      <c r="G48" s="264">
        <f t="shared" si="13"/>
        <v>0</v>
      </c>
      <c r="H48" s="264">
        <f t="shared" si="13"/>
        <v>0</v>
      </c>
      <c r="I48" s="264">
        <f t="shared" si="13"/>
        <v>0</v>
      </c>
      <c r="J48" s="264">
        <f t="shared" si="13"/>
        <v>0</v>
      </c>
      <c r="K48" s="264">
        <f t="shared" si="13"/>
        <v>0</v>
      </c>
      <c r="L48" s="264">
        <f t="shared" si="13"/>
        <v>0</v>
      </c>
      <c r="M48" s="264">
        <f t="shared" si="13"/>
        <v>0</v>
      </c>
      <c r="N48" s="264">
        <f t="shared" si="13"/>
        <v>0</v>
      </c>
      <c r="O48" s="264">
        <f t="shared" si="13"/>
        <v>0</v>
      </c>
      <c r="P48" s="264">
        <f t="shared" si="13"/>
        <v>0</v>
      </c>
      <c r="Q48" s="264">
        <f t="shared" si="13"/>
        <v>0</v>
      </c>
      <c r="R48" s="264">
        <f t="shared" si="13"/>
        <v>0</v>
      </c>
      <c r="S48" s="264">
        <f t="shared" si="13"/>
        <v>0</v>
      </c>
      <c r="T48" s="264">
        <f t="shared" si="13"/>
        <v>0</v>
      </c>
      <c r="U48" s="264">
        <f t="shared" si="13"/>
        <v>0</v>
      </c>
      <c r="V48" s="264">
        <f t="shared" si="13"/>
        <v>0</v>
      </c>
      <c r="W48" s="264">
        <f t="shared" si="13"/>
        <v>0</v>
      </c>
      <c r="X48" s="264">
        <f t="shared" si="13"/>
        <v>0</v>
      </c>
      <c r="Y48" s="264">
        <f t="shared" si="13"/>
        <v>0</v>
      </c>
      <c r="Z48" s="264">
        <f t="shared" si="13"/>
        <v>0</v>
      </c>
      <c r="AA48" s="264">
        <f t="shared" si="13"/>
        <v>0</v>
      </c>
      <c r="AB48" s="264">
        <f t="shared" si="13"/>
        <v>0</v>
      </c>
      <c r="AC48" s="264">
        <f t="shared" si="13"/>
        <v>0</v>
      </c>
      <c r="AD48" s="264">
        <f t="shared" si="13"/>
        <v>0</v>
      </c>
      <c r="AE48" s="264">
        <f t="shared" si="13"/>
        <v>0</v>
      </c>
      <c r="AF48" s="264">
        <f t="shared" si="13"/>
        <v>0</v>
      </c>
      <c r="AG48" s="264">
        <f t="shared" si="13"/>
        <v>0</v>
      </c>
      <c r="AH48" s="264">
        <f t="shared" si="13"/>
        <v>0</v>
      </c>
      <c r="AI48" s="264">
        <f t="shared" si="13"/>
        <v>0</v>
      </c>
      <c r="AJ48" s="264">
        <f t="shared" si="13"/>
        <v>0</v>
      </c>
      <c r="AK48" s="264">
        <f t="shared" si="13"/>
        <v>0</v>
      </c>
      <c r="AL48" s="264">
        <f t="shared" si="13"/>
        <v>0</v>
      </c>
      <c r="AM48" s="264">
        <f t="shared" si="13"/>
        <v>0</v>
      </c>
      <c r="AN48" s="264">
        <f t="shared" si="13"/>
        <v>0</v>
      </c>
      <c r="AO48" s="264">
        <f t="shared" si="13"/>
        <v>0</v>
      </c>
      <c r="AP48" s="264">
        <f t="shared" si="13"/>
        <v>0</v>
      </c>
      <c r="AQ48" s="264">
        <f t="shared" si="13"/>
        <v>0</v>
      </c>
      <c r="AR48" s="264">
        <f t="shared" si="13"/>
        <v>0</v>
      </c>
      <c r="AS48" s="264">
        <f t="shared" si="13"/>
        <v>0</v>
      </c>
      <c r="AT48" s="264">
        <f t="shared" si="13"/>
        <v>0</v>
      </c>
      <c r="AU48" s="264">
        <f t="shared" si="13"/>
        <v>0</v>
      </c>
      <c r="AV48" s="264">
        <f t="shared" si="13"/>
        <v>0</v>
      </c>
      <c r="AW48" s="264">
        <f t="shared" si="13"/>
        <v>0</v>
      </c>
      <c r="AX48" s="264">
        <f t="shared" si="13"/>
        <v>0</v>
      </c>
      <c r="AY48" s="264">
        <f t="shared" si="13"/>
        <v>0</v>
      </c>
      <c r="AZ48" s="264">
        <f t="shared" si="13"/>
        <v>0</v>
      </c>
      <c r="BA48" s="264">
        <f t="shared" si="13"/>
        <v>0</v>
      </c>
      <c r="BB48" s="264">
        <f t="shared" si="13"/>
        <v>0</v>
      </c>
    </row>
    <row r="49" spans="1:54" x14ac:dyDescent="0.25">
      <c r="A49" s="274" t="str">
        <f>IF((INDEX('[1]Fuel Mapping'!$O$4:$O$86,MATCH(cenrf!B49,'[1]Fuel Mapping'!$N$4:$N$86,0)))=0,"",INDEX('[1]Fuel Mapping'!$O$4:$O$86,MATCH(cenrf!B49,'[1]Fuel Mapping'!$N$4:$N$86,0)))</f>
        <v/>
      </c>
      <c r="B49" s="262" t="s">
        <v>1112</v>
      </c>
      <c r="C49" s="263" t="s">
        <v>2717</v>
      </c>
      <c r="D49" s="264">
        <f t="shared" si="13"/>
        <v>2971.1542425892121</v>
      </c>
      <c r="E49" s="264">
        <f t="shared" si="13"/>
        <v>2835.48054</v>
      </c>
      <c r="F49" s="264">
        <f t="shared" si="13"/>
        <v>2803.6841400000008</v>
      </c>
      <c r="G49" s="264">
        <f t="shared" si="13"/>
        <v>2782.5214700000006</v>
      </c>
      <c r="H49" s="264">
        <f t="shared" si="13"/>
        <v>3087.00531</v>
      </c>
      <c r="I49" s="264">
        <f t="shared" si="13"/>
        <v>3358.2857963325528</v>
      </c>
      <c r="J49" s="264">
        <f t="shared" si="13"/>
        <v>3428.2487199999996</v>
      </c>
      <c r="K49" s="264">
        <f t="shared" si="13"/>
        <v>3477.9851700000004</v>
      </c>
      <c r="L49" s="264">
        <f t="shared" si="13"/>
        <v>3504.56997</v>
      </c>
      <c r="M49" s="264">
        <f t="shared" si="13"/>
        <v>3412.9844499999999</v>
      </c>
      <c r="N49" s="264">
        <f t="shared" si="13"/>
        <v>3265.1699414126947</v>
      </c>
      <c r="O49" s="264">
        <f t="shared" si="13"/>
        <v>3173.1208747827086</v>
      </c>
      <c r="P49" s="264">
        <f t="shared" si="13"/>
        <v>3163.8882700053314</v>
      </c>
      <c r="Q49" s="264">
        <f t="shared" si="13"/>
        <v>2915.7281175970229</v>
      </c>
      <c r="R49" s="264">
        <f t="shared" si="13"/>
        <v>2974.0440353022364</v>
      </c>
      <c r="S49" s="264">
        <f t="shared" si="13"/>
        <v>3108.8760505304012</v>
      </c>
      <c r="T49" s="264">
        <f t="shared" si="13"/>
        <v>3151.602467972908</v>
      </c>
      <c r="U49" s="264">
        <f t="shared" si="13"/>
        <v>3155.8824298290747</v>
      </c>
      <c r="V49" s="264">
        <f t="shared" si="13"/>
        <v>2890.5187575635805</v>
      </c>
      <c r="W49" s="264">
        <f t="shared" si="13"/>
        <v>2795.0510986558957</v>
      </c>
      <c r="X49" s="264">
        <f t="shared" si="13"/>
        <v>2714.8888552183525</v>
      </c>
      <c r="Y49" s="264">
        <f t="shared" si="13"/>
        <v>2666.1624947366804</v>
      </c>
      <c r="Z49" s="264">
        <f t="shared" si="13"/>
        <v>2591.1510335005732</v>
      </c>
      <c r="AA49" s="264">
        <f t="shared" si="13"/>
        <v>2507.2517640137603</v>
      </c>
      <c r="AB49" s="264">
        <f t="shared" si="13"/>
        <v>2442.4961111109351</v>
      </c>
      <c r="AC49" s="264">
        <f t="shared" si="13"/>
        <v>2390.3027624356619</v>
      </c>
      <c r="AD49" s="264">
        <f t="shared" si="13"/>
        <v>2326.187727338739</v>
      </c>
      <c r="AE49" s="264">
        <f t="shared" si="13"/>
        <v>2254.3346463978123</v>
      </c>
      <c r="AF49" s="264">
        <f t="shared" si="13"/>
        <v>2208.3788569758494</v>
      </c>
      <c r="AG49" s="264">
        <f t="shared" si="13"/>
        <v>2163.1833080422512</v>
      </c>
      <c r="AH49" s="264">
        <f t="shared" si="13"/>
        <v>2100.1112723742308</v>
      </c>
      <c r="AI49" s="264">
        <f t="shared" si="13"/>
        <v>2021.6016671381476</v>
      </c>
      <c r="AJ49" s="264">
        <f t="shared" si="13"/>
        <v>1969.4698555682403</v>
      </c>
      <c r="AK49" s="264">
        <f t="shared" si="13"/>
        <v>1925.556347318457</v>
      </c>
      <c r="AL49" s="264">
        <f t="shared" si="13"/>
        <v>1870.1604167314467</v>
      </c>
      <c r="AM49" s="264">
        <f t="shared" si="13"/>
        <v>1811.4719565613586</v>
      </c>
      <c r="AN49" s="264">
        <f t="shared" si="13"/>
        <v>1778.2917178262921</v>
      </c>
      <c r="AO49" s="264">
        <f t="shared" si="13"/>
        <v>1729.7400180029958</v>
      </c>
      <c r="AP49" s="264">
        <f t="shared" si="13"/>
        <v>1670.7570454967363</v>
      </c>
      <c r="AQ49" s="264">
        <f t="shared" si="13"/>
        <v>1613.5841021446026</v>
      </c>
      <c r="AR49" s="264">
        <f t="shared" si="13"/>
        <v>1577.0718142629571</v>
      </c>
      <c r="AS49" s="264">
        <f t="shared" si="13"/>
        <v>1535.2168192248009</v>
      </c>
      <c r="AT49" s="264">
        <f t="shared" si="13"/>
        <v>1479.9140180349671</v>
      </c>
      <c r="AU49" s="264">
        <f t="shared" si="13"/>
        <v>1408.9476079420815</v>
      </c>
      <c r="AV49" s="264">
        <f t="shared" si="13"/>
        <v>1360.7900555891856</v>
      </c>
      <c r="AW49" s="264">
        <f t="shared" si="13"/>
        <v>1326.7853759495601</v>
      </c>
      <c r="AX49" s="264">
        <f t="shared" si="13"/>
        <v>1270.3958770337024</v>
      </c>
      <c r="AY49" s="264">
        <f t="shared" si="13"/>
        <v>1207.8986096826341</v>
      </c>
      <c r="AZ49" s="264">
        <f t="shared" si="13"/>
        <v>1163.5420795561888</v>
      </c>
      <c r="BA49" s="264">
        <f t="shared" si="13"/>
        <v>1121.8199482519337</v>
      </c>
      <c r="BB49" s="264">
        <f t="shared" si="13"/>
        <v>1070.8241367999897</v>
      </c>
    </row>
    <row r="50" spans="1:54" x14ac:dyDescent="0.25">
      <c r="A50" s="274" t="str">
        <f>IF((INDEX('[1]Fuel Mapping'!$O$4:$O$86,MATCH(cenrf!B50,'[1]Fuel Mapping'!$N$4:$N$86,0)))=0,"",INDEX('[1]Fuel Mapping'!$O$4:$O$86,MATCH(cenrf!B50,'[1]Fuel Mapping'!$N$4:$N$86,0)))</f>
        <v/>
      </c>
      <c r="B50" s="262" t="s">
        <v>2718</v>
      </c>
      <c r="C50" s="263" t="s">
        <v>2719</v>
      </c>
      <c r="D50" s="264">
        <f t="shared" si="13"/>
        <v>3.8215172222538873</v>
      </c>
      <c r="E50" s="264">
        <f t="shared" si="13"/>
        <v>0</v>
      </c>
      <c r="F50" s="264">
        <f t="shared" si="13"/>
        <v>0</v>
      </c>
      <c r="G50" s="264">
        <f t="shared" si="13"/>
        <v>0</v>
      </c>
      <c r="H50" s="264">
        <f t="shared" si="13"/>
        <v>0</v>
      </c>
      <c r="I50" s="264">
        <f t="shared" si="13"/>
        <v>0</v>
      </c>
      <c r="J50" s="264">
        <f t="shared" si="13"/>
        <v>0</v>
      </c>
      <c r="K50" s="264">
        <f t="shared" si="13"/>
        <v>0</v>
      </c>
      <c r="L50" s="264">
        <f t="shared" si="13"/>
        <v>0</v>
      </c>
      <c r="M50" s="264">
        <f t="shared" si="13"/>
        <v>0</v>
      </c>
      <c r="N50" s="264">
        <f t="shared" si="13"/>
        <v>0</v>
      </c>
      <c r="O50" s="264">
        <f t="shared" si="13"/>
        <v>0</v>
      </c>
      <c r="P50" s="264">
        <f t="shared" si="13"/>
        <v>0</v>
      </c>
      <c r="Q50" s="264">
        <f t="shared" si="13"/>
        <v>0</v>
      </c>
      <c r="R50" s="264">
        <f t="shared" si="13"/>
        <v>0</v>
      </c>
      <c r="S50" s="264">
        <f t="shared" si="13"/>
        <v>0</v>
      </c>
      <c r="T50" s="264">
        <f t="shared" si="13"/>
        <v>0</v>
      </c>
      <c r="U50" s="264">
        <f t="shared" si="13"/>
        <v>0</v>
      </c>
      <c r="V50" s="264">
        <f t="shared" si="13"/>
        <v>0</v>
      </c>
      <c r="W50" s="264">
        <f t="shared" si="13"/>
        <v>0</v>
      </c>
      <c r="X50" s="264">
        <f t="shared" si="13"/>
        <v>0</v>
      </c>
      <c r="Y50" s="264">
        <f t="shared" si="13"/>
        <v>0</v>
      </c>
      <c r="Z50" s="264">
        <f t="shared" si="13"/>
        <v>0</v>
      </c>
      <c r="AA50" s="264">
        <f t="shared" si="13"/>
        <v>0</v>
      </c>
      <c r="AB50" s="264">
        <f t="shared" si="13"/>
        <v>0</v>
      </c>
      <c r="AC50" s="264">
        <f t="shared" si="13"/>
        <v>0</v>
      </c>
      <c r="AD50" s="264">
        <f t="shared" si="13"/>
        <v>0</v>
      </c>
      <c r="AE50" s="264">
        <f t="shared" si="13"/>
        <v>0</v>
      </c>
      <c r="AF50" s="264">
        <f t="shared" si="13"/>
        <v>0</v>
      </c>
      <c r="AG50" s="264">
        <f t="shared" si="13"/>
        <v>0</v>
      </c>
      <c r="AH50" s="264">
        <f t="shared" si="13"/>
        <v>0</v>
      </c>
      <c r="AI50" s="264">
        <f t="shared" si="13"/>
        <v>0</v>
      </c>
      <c r="AJ50" s="264">
        <f t="shared" si="13"/>
        <v>0</v>
      </c>
      <c r="AK50" s="264">
        <f t="shared" si="13"/>
        <v>0</v>
      </c>
      <c r="AL50" s="264">
        <f t="shared" si="13"/>
        <v>0</v>
      </c>
      <c r="AM50" s="264">
        <f t="shared" si="13"/>
        <v>0</v>
      </c>
      <c r="AN50" s="264">
        <f t="shared" si="13"/>
        <v>0</v>
      </c>
      <c r="AO50" s="264">
        <f t="shared" si="13"/>
        <v>0</v>
      </c>
      <c r="AP50" s="264">
        <f t="shared" si="13"/>
        <v>0</v>
      </c>
      <c r="AQ50" s="264">
        <f t="shared" si="13"/>
        <v>0</v>
      </c>
      <c r="AR50" s="264">
        <f t="shared" si="13"/>
        <v>0</v>
      </c>
      <c r="AS50" s="264">
        <f t="shared" si="13"/>
        <v>0</v>
      </c>
      <c r="AT50" s="264">
        <f t="shared" si="13"/>
        <v>0</v>
      </c>
      <c r="AU50" s="264">
        <f t="shared" si="13"/>
        <v>0</v>
      </c>
      <c r="AV50" s="264">
        <f t="shared" si="13"/>
        <v>0</v>
      </c>
      <c r="AW50" s="264">
        <f t="shared" si="13"/>
        <v>0</v>
      </c>
      <c r="AX50" s="264">
        <f t="shared" si="13"/>
        <v>0</v>
      </c>
      <c r="AY50" s="264">
        <f t="shared" si="13"/>
        <v>0</v>
      </c>
      <c r="AZ50" s="264">
        <f t="shared" si="13"/>
        <v>0</v>
      </c>
      <c r="BA50" s="264">
        <f t="shared" si="13"/>
        <v>0</v>
      </c>
      <c r="BB50" s="264">
        <f t="shared" si="13"/>
        <v>0</v>
      </c>
    </row>
    <row r="51" spans="1:54" x14ac:dyDescent="0.25">
      <c r="A51" s="274" t="str">
        <f>IF((INDEX('[1]Fuel Mapping'!$O$4:$O$86,MATCH(cenrf!B51,'[1]Fuel Mapping'!$N$4:$N$86,0)))=0,"",INDEX('[1]Fuel Mapping'!$O$4:$O$86,MATCH(cenrf!B51,'[1]Fuel Mapping'!$N$4:$N$86,0)))</f>
        <v/>
      </c>
      <c r="B51" s="262" t="s">
        <v>2720</v>
      </c>
      <c r="C51" s="263" t="s">
        <v>2721</v>
      </c>
      <c r="D51" s="264">
        <f t="shared" ref="D51:BB55" si="14">D228-D140</f>
        <v>2062.8379878190094</v>
      </c>
      <c r="E51" s="264">
        <f t="shared" si="14"/>
        <v>2412.238319999999</v>
      </c>
      <c r="F51" s="264">
        <f t="shared" si="14"/>
        <v>2164.9429399999999</v>
      </c>
      <c r="G51" s="264">
        <f t="shared" si="14"/>
        <v>3369.08241</v>
      </c>
      <c r="H51" s="264">
        <f t="shared" si="14"/>
        <v>3366.4051599999993</v>
      </c>
      <c r="I51" s="264">
        <f t="shared" si="14"/>
        <v>3033.012697214459</v>
      </c>
      <c r="J51" s="264">
        <f t="shared" si="14"/>
        <v>3233.6027000000004</v>
      </c>
      <c r="K51" s="264">
        <f t="shared" si="14"/>
        <v>3059.3128399999996</v>
      </c>
      <c r="L51" s="264">
        <f t="shared" si="14"/>
        <v>3216.1390899999992</v>
      </c>
      <c r="M51" s="264">
        <f t="shared" si="14"/>
        <v>2534.4059199999992</v>
      </c>
      <c r="N51" s="264">
        <f t="shared" si="14"/>
        <v>2297.0991154002309</v>
      </c>
      <c r="O51" s="264">
        <f t="shared" si="14"/>
        <v>1545.08001934662</v>
      </c>
      <c r="P51" s="264">
        <f t="shared" si="14"/>
        <v>1405.1292282335889</v>
      </c>
      <c r="Q51" s="264">
        <f t="shared" si="14"/>
        <v>1528.1390738901764</v>
      </c>
      <c r="R51" s="264">
        <f t="shared" si="14"/>
        <v>1359.7451689637498</v>
      </c>
      <c r="S51" s="264">
        <f t="shared" si="14"/>
        <v>1240.8690258754302</v>
      </c>
      <c r="T51" s="264">
        <f t="shared" si="14"/>
        <v>1270.7697525470269</v>
      </c>
      <c r="U51" s="264">
        <f t="shared" si="14"/>
        <v>1288.1602358593655</v>
      </c>
      <c r="V51" s="264">
        <f t="shared" si="14"/>
        <v>1221.2834895008725</v>
      </c>
      <c r="W51" s="264">
        <f t="shared" si="14"/>
        <v>1190.301920856685</v>
      </c>
      <c r="X51" s="264">
        <f t="shared" si="14"/>
        <v>1158.8358370865903</v>
      </c>
      <c r="Y51" s="264">
        <f t="shared" si="14"/>
        <v>1135.5941518920126</v>
      </c>
      <c r="Z51" s="264">
        <f t="shared" si="14"/>
        <v>1113.4861550341614</v>
      </c>
      <c r="AA51" s="264">
        <f t="shared" si="14"/>
        <v>1075.9738487415964</v>
      </c>
      <c r="AB51" s="264">
        <f t="shared" si="14"/>
        <v>1047.4748141507</v>
      </c>
      <c r="AC51" s="264">
        <f t="shared" si="14"/>
        <v>1028.4289634679353</v>
      </c>
      <c r="AD51" s="264">
        <f t="shared" si="14"/>
        <v>1002.1878677282435</v>
      </c>
      <c r="AE51" s="264">
        <f t="shared" si="14"/>
        <v>975.61727217064015</v>
      </c>
      <c r="AF51" s="264">
        <f t="shared" si="14"/>
        <v>962.60607118297605</v>
      </c>
      <c r="AG51" s="264">
        <f t="shared" si="14"/>
        <v>942.72756465631983</v>
      </c>
      <c r="AH51" s="264">
        <f t="shared" si="14"/>
        <v>919.24378667452675</v>
      </c>
      <c r="AI51" s="264">
        <f t="shared" si="14"/>
        <v>904.32605506087498</v>
      </c>
      <c r="AJ51" s="264">
        <f t="shared" si="14"/>
        <v>890.07681287323692</v>
      </c>
      <c r="AK51" s="264">
        <f t="shared" si="14"/>
        <v>870.54931111407382</v>
      </c>
      <c r="AL51" s="264">
        <f t="shared" si="14"/>
        <v>850.63459967015194</v>
      </c>
      <c r="AM51" s="264">
        <f t="shared" si="14"/>
        <v>833.20380619771242</v>
      </c>
      <c r="AN51" s="264">
        <f t="shared" si="14"/>
        <v>818.19450615196831</v>
      </c>
      <c r="AO51" s="264">
        <f t="shared" si="14"/>
        <v>798.27588900555065</v>
      </c>
      <c r="AP51" s="264">
        <f t="shared" si="14"/>
        <v>776.48793882479913</v>
      </c>
      <c r="AQ51" s="264">
        <f t="shared" si="14"/>
        <v>750.88638963425228</v>
      </c>
      <c r="AR51" s="264">
        <f t="shared" si="14"/>
        <v>732.93258215937351</v>
      </c>
      <c r="AS51" s="264">
        <f t="shared" si="14"/>
        <v>707.83709801307043</v>
      </c>
      <c r="AT51" s="264">
        <f t="shared" si="14"/>
        <v>684.93979267638599</v>
      </c>
      <c r="AU51" s="264">
        <f t="shared" si="14"/>
        <v>646.65953339733255</v>
      </c>
      <c r="AV51" s="264">
        <f t="shared" si="14"/>
        <v>625.10197947040058</v>
      </c>
      <c r="AW51" s="264">
        <f t="shared" si="14"/>
        <v>607.5224181786075</v>
      </c>
      <c r="AX51" s="264">
        <f t="shared" si="14"/>
        <v>588.31195677101493</v>
      </c>
      <c r="AY51" s="264">
        <f t="shared" si="14"/>
        <v>568.81300529537214</v>
      </c>
      <c r="AZ51" s="264">
        <f t="shared" si="14"/>
        <v>558.23055524240431</v>
      </c>
      <c r="BA51" s="264">
        <f t="shared" si="14"/>
        <v>540.51529125736681</v>
      </c>
      <c r="BB51" s="264">
        <f t="shared" si="14"/>
        <v>523.55091485989919</v>
      </c>
    </row>
    <row r="52" spans="1:54" x14ac:dyDescent="0.25">
      <c r="A52" s="274" t="str">
        <f>IF((INDEX('[1]Fuel Mapping'!$O$4:$O$86,MATCH(cenrf!B52,'[1]Fuel Mapping'!$N$4:$N$86,0)))=0,"",INDEX('[1]Fuel Mapping'!$O$4:$O$86,MATCH(cenrf!B52,'[1]Fuel Mapping'!$N$4:$N$86,0)))</f>
        <v/>
      </c>
      <c r="B52" s="253" t="s">
        <v>2722</v>
      </c>
      <c r="C52" s="254" t="s">
        <v>2723</v>
      </c>
      <c r="D52" s="255">
        <f t="shared" si="14"/>
        <v>2985.8342547684488</v>
      </c>
      <c r="E52" s="255">
        <f t="shared" si="14"/>
        <v>2335.1659800000002</v>
      </c>
      <c r="F52" s="255">
        <f t="shared" si="14"/>
        <v>2873.7018300000004</v>
      </c>
      <c r="G52" s="255">
        <f t="shared" si="14"/>
        <v>2548.4562300000002</v>
      </c>
      <c r="H52" s="255">
        <f t="shared" si="14"/>
        <v>2664.4301099999998</v>
      </c>
      <c r="I52" s="255">
        <f t="shared" si="14"/>
        <v>2947.3229309622084</v>
      </c>
      <c r="J52" s="255">
        <f t="shared" si="14"/>
        <v>3097.0513900000001</v>
      </c>
      <c r="K52" s="255">
        <f t="shared" si="14"/>
        <v>3792.7467299999998</v>
      </c>
      <c r="L52" s="255">
        <f t="shared" si="14"/>
        <v>4401.0701999999983</v>
      </c>
      <c r="M52" s="255">
        <f t="shared" si="14"/>
        <v>4363.5568899999998</v>
      </c>
      <c r="N52" s="255">
        <f t="shared" si="14"/>
        <v>4933.2597040110495</v>
      </c>
      <c r="O52" s="255">
        <f t="shared" si="14"/>
        <v>5499.7777095768442</v>
      </c>
      <c r="P52" s="255">
        <f t="shared" si="14"/>
        <v>6135.4086753096672</v>
      </c>
      <c r="Q52" s="255">
        <f t="shared" si="14"/>
        <v>6935.4181793516464</v>
      </c>
      <c r="R52" s="255">
        <f t="shared" si="14"/>
        <v>7315.1320250566305</v>
      </c>
      <c r="S52" s="255">
        <f t="shared" si="14"/>
        <v>8131.918713308678</v>
      </c>
      <c r="T52" s="255">
        <f t="shared" si="14"/>
        <v>8317.01951174641</v>
      </c>
      <c r="U52" s="255">
        <f t="shared" si="14"/>
        <v>8423.4424906003533</v>
      </c>
      <c r="V52" s="255">
        <f t="shared" si="14"/>
        <v>8865.3110483391429</v>
      </c>
      <c r="W52" s="255">
        <f t="shared" si="14"/>
        <v>8783.8538697761614</v>
      </c>
      <c r="X52" s="255">
        <f t="shared" si="14"/>
        <v>8643.5825692508115</v>
      </c>
      <c r="Y52" s="255">
        <f t="shared" si="14"/>
        <v>8572.3955858141926</v>
      </c>
      <c r="Z52" s="255">
        <f t="shared" si="14"/>
        <v>8467.6825187382365</v>
      </c>
      <c r="AA52" s="255">
        <f t="shared" si="14"/>
        <v>8276.0612330920976</v>
      </c>
      <c r="AB52" s="255">
        <f t="shared" si="14"/>
        <v>8098.6170423920084</v>
      </c>
      <c r="AC52" s="255">
        <f t="shared" si="14"/>
        <v>7952.6356989743044</v>
      </c>
      <c r="AD52" s="255">
        <f t="shared" si="14"/>
        <v>7828.6533758202959</v>
      </c>
      <c r="AE52" s="255">
        <f t="shared" si="14"/>
        <v>7589.8386398848725</v>
      </c>
      <c r="AF52" s="255">
        <f t="shared" si="14"/>
        <v>7454.3107260900415</v>
      </c>
      <c r="AG52" s="255">
        <f t="shared" si="14"/>
        <v>7303.2641700764434</v>
      </c>
      <c r="AH52" s="255">
        <f t="shared" si="14"/>
        <v>6986.1554201010349</v>
      </c>
      <c r="AI52" s="255">
        <f t="shared" si="14"/>
        <v>6883.7471006138176</v>
      </c>
      <c r="AJ52" s="255">
        <f t="shared" si="14"/>
        <v>6736.5971031742047</v>
      </c>
      <c r="AK52" s="255">
        <f t="shared" si="14"/>
        <v>6574.0894665907626</v>
      </c>
      <c r="AL52" s="255">
        <f t="shared" si="14"/>
        <v>6429.4049308973035</v>
      </c>
      <c r="AM52" s="255">
        <f t="shared" si="14"/>
        <v>6285.3519384853289</v>
      </c>
      <c r="AN52" s="255">
        <f t="shared" si="14"/>
        <v>6217.4109854003209</v>
      </c>
      <c r="AO52" s="255">
        <f t="shared" si="14"/>
        <v>6052.4059031830711</v>
      </c>
      <c r="AP52" s="255">
        <f t="shared" si="14"/>
        <v>5929.0272128003717</v>
      </c>
      <c r="AQ52" s="255">
        <f t="shared" si="14"/>
        <v>5626.0809866614391</v>
      </c>
      <c r="AR52" s="255">
        <f t="shared" si="14"/>
        <v>5501.9103056452341</v>
      </c>
      <c r="AS52" s="255">
        <f t="shared" si="14"/>
        <v>5233.7567617989152</v>
      </c>
      <c r="AT52" s="255">
        <f t="shared" si="14"/>
        <v>4850.2936071373924</v>
      </c>
      <c r="AU52" s="255">
        <f t="shared" si="14"/>
        <v>4394.3976590406755</v>
      </c>
      <c r="AV52" s="255">
        <f t="shared" si="14"/>
        <v>4280.8507368397877</v>
      </c>
      <c r="AW52" s="255">
        <f t="shared" si="14"/>
        <v>4169.0395813440446</v>
      </c>
      <c r="AX52" s="255">
        <f t="shared" si="14"/>
        <v>4026.5648228092441</v>
      </c>
      <c r="AY52" s="255">
        <f t="shared" si="14"/>
        <v>3854.821936881086</v>
      </c>
      <c r="AZ52" s="255">
        <f t="shared" si="14"/>
        <v>3722.05146505833</v>
      </c>
      <c r="BA52" s="255">
        <f t="shared" si="14"/>
        <v>3613.1000258503641</v>
      </c>
      <c r="BB52" s="255">
        <f t="shared" si="14"/>
        <v>3434.116697093983</v>
      </c>
    </row>
    <row r="53" spans="1:54" x14ac:dyDescent="0.25">
      <c r="A53" s="274" t="str">
        <f>IF((INDEX('[1]Fuel Mapping'!$O$4:$O$86,MATCH(cenrf!B53,'[1]Fuel Mapping'!$N$4:$N$86,0)))=0,"",INDEX('[1]Fuel Mapping'!$O$4:$O$86,MATCH(cenrf!B53,'[1]Fuel Mapping'!$N$4:$N$86,0)))</f>
        <v>Natural Gas</v>
      </c>
      <c r="B53" s="256" t="s">
        <v>2061</v>
      </c>
      <c r="C53" s="257" t="s">
        <v>2724</v>
      </c>
      <c r="D53" s="258">
        <f t="shared" si="14"/>
        <v>2875.4398384180627</v>
      </c>
      <c r="E53" s="258">
        <f t="shared" si="14"/>
        <v>2299.0674999999997</v>
      </c>
      <c r="F53" s="258">
        <f t="shared" si="14"/>
        <v>2761.0021299999999</v>
      </c>
      <c r="G53" s="258">
        <f t="shared" si="14"/>
        <v>2481.8578600000005</v>
      </c>
      <c r="H53" s="258">
        <f t="shared" si="14"/>
        <v>2595.5366900000004</v>
      </c>
      <c r="I53" s="258">
        <f t="shared" si="14"/>
        <v>2833.4421897735274</v>
      </c>
      <c r="J53" s="258">
        <f t="shared" si="14"/>
        <v>3049.8509100000001</v>
      </c>
      <c r="K53" s="258">
        <f t="shared" si="14"/>
        <v>3706.7909200000004</v>
      </c>
      <c r="L53" s="258">
        <f t="shared" si="14"/>
        <v>4317.4751299999998</v>
      </c>
      <c r="M53" s="258">
        <f t="shared" si="14"/>
        <v>4287.1537099999996</v>
      </c>
      <c r="N53" s="258">
        <f t="shared" si="14"/>
        <v>4914.2461295405883</v>
      </c>
      <c r="O53" s="258">
        <f t="shared" si="14"/>
        <v>5473.6480418258616</v>
      </c>
      <c r="P53" s="258">
        <f t="shared" si="14"/>
        <v>6106.8662760156003</v>
      </c>
      <c r="Q53" s="258">
        <f t="shared" si="14"/>
        <v>6903.890520996817</v>
      </c>
      <c r="R53" s="258">
        <f t="shared" si="14"/>
        <v>7285.7993950435985</v>
      </c>
      <c r="S53" s="258">
        <f t="shared" si="14"/>
        <v>8101.8710507577289</v>
      </c>
      <c r="T53" s="258">
        <f t="shared" si="14"/>
        <v>8286.3493486573643</v>
      </c>
      <c r="U53" s="258">
        <f t="shared" si="14"/>
        <v>8392.8167808398121</v>
      </c>
      <c r="V53" s="258">
        <f t="shared" si="14"/>
        <v>8838.4981618506044</v>
      </c>
      <c r="W53" s="258">
        <f t="shared" si="14"/>
        <v>8757.6753073614072</v>
      </c>
      <c r="X53" s="258">
        <f t="shared" si="14"/>
        <v>8617.2084114295158</v>
      </c>
      <c r="Y53" s="258">
        <f t="shared" si="14"/>
        <v>8545.05116874948</v>
      </c>
      <c r="Z53" s="258">
        <f t="shared" si="14"/>
        <v>8442.0352587328944</v>
      </c>
      <c r="AA53" s="258">
        <f t="shared" si="14"/>
        <v>8251.374838405256</v>
      </c>
      <c r="AB53" s="258">
        <f t="shared" si="14"/>
        <v>8074.3596009091407</v>
      </c>
      <c r="AC53" s="258">
        <f t="shared" si="14"/>
        <v>7928.2018614989565</v>
      </c>
      <c r="AD53" s="258">
        <f t="shared" si="14"/>
        <v>7804.1860883655554</v>
      </c>
      <c r="AE53" s="258">
        <f t="shared" si="14"/>
        <v>7565.8103285085563</v>
      </c>
      <c r="AF53" s="258">
        <f t="shared" si="14"/>
        <v>7430.610104182324</v>
      </c>
      <c r="AG53" s="258">
        <f t="shared" si="14"/>
        <v>7280.4528676742666</v>
      </c>
      <c r="AH53" s="258">
        <f t="shared" si="14"/>
        <v>6964.4569563188725</v>
      </c>
      <c r="AI53" s="258">
        <f t="shared" si="14"/>
        <v>6862.274817829174</v>
      </c>
      <c r="AJ53" s="258">
        <f t="shared" si="14"/>
        <v>6716.9980068120549</v>
      </c>
      <c r="AK53" s="258">
        <f t="shared" si="14"/>
        <v>6555.8809122471321</v>
      </c>
      <c r="AL53" s="258">
        <f t="shared" si="14"/>
        <v>6412.5575168740615</v>
      </c>
      <c r="AM53" s="258">
        <f t="shared" si="14"/>
        <v>6269.4081595356001</v>
      </c>
      <c r="AN53" s="258">
        <f t="shared" si="14"/>
        <v>6201.6672377466493</v>
      </c>
      <c r="AO53" s="258">
        <f t="shared" si="14"/>
        <v>6037.3996599397533</v>
      </c>
      <c r="AP53" s="258">
        <f t="shared" si="14"/>
        <v>5914.6366734080848</v>
      </c>
      <c r="AQ53" s="258">
        <f t="shared" si="14"/>
        <v>5612.1464333114991</v>
      </c>
      <c r="AR53" s="258">
        <f t="shared" si="14"/>
        <v>5488.4403580182843</v>
      </c>
      <c r="AS53" s="258">
        <f t="shared" si="14"/>
        <v>5220.4745468005622</v>
      </c>
      <c r="AT53" s="258">
        <f t="shared" si="14"/>
        <v>4837.3840067561841</v>
      </c>
      <c r="AU53" s="258">
        <f t="shared" si="14"/>
        <v>4382.4554621595962</v>
      </c>
      <c r="AV53" s="258">
        <f t="shared" si="14"/>
        <v>4269.4543567284063</v>
      </c>
      <c r="AW53" s="258">
        <f t="shared" si="14"/>
        <v>4157.8776274701568</v>
      </c>
      <c r="AX53" s="258">
        <f t="shared" si="14"/>
        <v>4015.8121930524512</v>
      </c>
      <c r="AY53" s="258">
        <f t="shared" si="14"/>
        <v>3844.9297706964344</v>
      </c>
      <c r="AZ53" s="258">
        <f t="shared" si="14"/>
        <v>3712.4059493522923</v>
      </c>
      <c r="BA53" s="258">
        <f t="shared" si="14"/>
        <v>3603.9254203839869</v>
      </c>
      <c r="BB53" s="258">
        <f t="shared" si="14"/>
        <v>3425.4404059665594</v>
      </c>
    </row>
    <row r="54" spans="1:54" x14ac:dyDescent="0.25">
      <c r="A54" s="274" t="str">
        <f>IF((INDEX('[1]Fuel Mapping'!$O$4:$O$86,MATCH(cenrf!B54,'[1]Fuel Mapping'!$N$4:$N$86,0)))=0,"",INDEX('[1]Fuel Mapping'!$O$4:$O$86,MATCH(cenrf!B54,'[1]Fuel Mapping'!$N$4:$N$86,0)))</f>
        <v/>
      </c>
      <c r="B54" s="256" t="s">
        <v>2725</v>
      </c>
      <c r="C54" s="257" t="s">
        <v>2726</v>
      </c>
      <c r="D54" s="258">
        <f t="shared" si="14"/>
        <v>110.39441635038587</v>
      </c>
      <c r="E54" s="258">
        <f t="shared" si="14"/>
        <v>36.098479999999959</v>
      </c>
      <c r="F54" s="258">
        <f t="shared" si="14"/>
        <v>112.69970000000001</v>
      </c>
      <c r="G54" s="258">
        <f t="shared" si="14"/>
        <v>66.598370000000017</v>
      </c>
      <c r="H54" s="258">
        <f t="shared" si="14"/>
        <v>68.893419999999992</v>
      </c>
      <c r="I54" s="258">
        <f t="shared" si="14"/>
        <v>113.88074118868121</v>
      </c>
      <c r="J54" s="258">
        <f t="shared" si="14"/>
        <v>47.20048000000002</v>
      </c>
      <c r="K54" s="258">
        <f t="shared" si="14"/>
        <v>85.955809999999985</v>
      </c>
      <c r="L54" s="258">
        <f t="shared" si="14"/>
        <v>83.595070000000021</v>
      </c>
      <c r="M54" s="258">
        <f t="shared" si="14"/>
        <v>76.403180000000006</v>
      </c>
      <c r="N54" s="258">
        <f t="shared" si="14"/>
        <v>19.013574470461265</v>
      </c>
      <c r="O54" s="258">
        <f t="shared" si="14"/>
        <v>26.129667750981895</v>
      </c>
      <c r="P54" s="258">
        <f t="shared" si="14"/>
        <v>28.542399294067216</v>
      </c>
      <c r="Q54" s="258">
        <f t="shared" si="14"/>
        <v>31.527658354829498</v>
      </c>
      <c r="R54" s="258">
        <f t="shared" si="14"/>
        <v>29.332630013032055</v>
      </c>
      <c r="S54" s="258">
        <f t="shared" si="14"/>
        <v>30.047662550950946</v>
      </c>
      <c r="T54" s="258">
        <f t="shared" si="14"/>
        <v>30.670163089046845</v>
      </c>
      <c r="U54" s="258">
        <f t="shared" si="14"/>
        <v>30.625709760539785</v>
      </c>
      <c r="V54" s="258">
        <f t="shared" si="14"/>
        <v>26.812886488536268</v>
      </c>
      <c r="W54" s="258">
        <f t="shared" si="14"/>
        <v>26.178562414753443</v>
      </c>
      <c r="X54" s="258">
        <f t="shared" si="14"/>
        <v>26.374157821297089</v>
      </c>
      <c r="Y54" s="258">
        <f t="shared" si="14"/>
        <v>27.344417064710409</v>
      </c>
      <c r="Z54" s="258">
        <f t="shared" si="14"/>
        <v>25.647260005342439</v>
      </c>
      <c r="AA54" s="258">
        <f t="shared" si="14"/>
        <v>24.686394686841261</v>
      </c>
      <c r="AB54" s="258">
        <f t="shared" si="14"/>
        <v>24.257441482867954</v>
      </c>
      <c r="AC54" s="258">
        <f t="shared" si="14"/>
        <v>24.433837475350103</v>
      </c>
      <c r="AD54" s="258">
        <f t="shared" si="14"/>
        <v>24.467287454739871</v>
      </c>
      <c r="AE54" s="258">
        <f t="shared" si="14"/>
        <v>24.028311376316719</v>
      </c>
      <c r="AF54" s="258">
        <f t="shared" si="14"/>
        <v>23.700621907715838</v>
      </c>
      <c r="AG54" s="258">
        <f t="shared" si="14"/>
        <v>22.811302402175553</v>
      </c>
      <c r="AH54" s="258">
        <f t="shared" si="14"/>
        <v>21.698463782163195</v>
      </c>
      <c r="AI54" s="258">
        <f t="shared" si="14"/>
        <v>21.472282784642367</v>
      </c>
      <c r="AJ54" s="258">
        <f t="shared" si="14"/>
        <v>19.599096362148863</v>
      </c>
      <c r="AK54" s="258">
        <f t="shared" si="14"/>
        <v>18.208554343631697</v>
      </c>
      <c r="AL54" s="258">
        <f t="shared" si="14"/>
        <v>16.847414023242901</v>
      </c>
      <c r="AM54" s="258">
        <f t="shared" si="14"/>
        <v>15.943778949727456</v>
      </c>
      <c r="AN54" s="258">
        <f t="shared" si="14"/>
        <v>15.743747653671983</v>
      </c>
      <c r="AO54" s="258">
        <f t="shared" si="14"/>
        <v>15.006243243317682</v>
      </c>
      <c r="AP54" s="258">
        <f t="shared" si="14"/>
        <v>14.390539392286092</v>
      </c>
      <c r="AQ54" s="258">
        <f t="shared" si="14"/>
        <v>13.934553349940561</v>
      </c>
      <c r="AR54" s="258">
        <f t="shared" si="14"/>
        <v>13.469947626950688</v>
      </c>
      <c r="AS54" s="258">
        <f t="shared" si="14"/>
        <v>13.282214998352583</v>
      </c>
      <c r="AT54" s="258">
        <f t="shared" si="14"/>
        <v>12.909600381208056</v>
      </c>
      <c r="AU54" s="258">
        <f t="shared" si="14"/>
        <v>11.942196881080061</v>
      </c>
      <c r="AV54" s="258">
        <f t="shared" si="14"/>
        <v>11.396380111381747</v>
      </c>
      <c r="AW54" s="258">
        <f t="shared" si="14"/>
        <v>11.16195387388743</v>
      </c>
      <c r="AX54" s="258">
        <f t="shared" si="14"/>
        <v>10.752629756793095</v>
      </c>
      <c r="AY54" s="258">
        <f t="shared" si="14"/>
        <v>9.8921661846513249</v>
      </c>
      <c r="AZ54" s="258">
        <f t="shared" si="14"/>
        <v>9.6455157060374912</v>
      </c>
      <c r="BA54" s="258">
        <f t="shared" si="14"/>
        <v>9.1746054663771499</v>
      </c>
      <c r="BB54" s="258">
        <f t="shared" si="14"/>
        <v>8.6762911274242125</v>
      </c>
    </row>
    <row r="55" spans="1:54" x14ac:dyDescent="0.25">
      <c r="A55" s="274" t="str">
        <f>IF((INDEX('[1]Fuel Mapping'!$O$4:$O$86,MATCH(cenrf!B55,'[1]Fuel Mapping'!$N$4:$N$86,0)))=0,"",INDEX('[1]Fuel Mapping'!$O$4:$O$86,MATCH(cenrf!B55,'[1]Fuel Mapping'!$N$4:$N$86,0)))</f>
        <v/>
      </c>
      <c r="B55" s="259" t="s">
        <v>2727</v>
      </c>
      <c r="C55" s="260" t="s">
        <v>2728</v>
      </c>
      <c r="D55" s="261">
        <f t="shared" si="14"/>
        <v>110.39441635038587</v>
      </c>
      <c r="E55" s="261">
        <f t="shared" si="14"/>
        <v>36.098479999999959</v>
      </c>
      <c r="F55" s="261">
        <f t="shared" si="14"/>
        <v>112.69970000000001</v>
      </c>
      <c r="G55" s="261">
        <f t="shared" si="14"/>
        <v>66.598370000000017</v>
      </c>
      <c r="H55" s="261">
        <f t="shared" si="14"/>
        <v>68.893419999999992</v>
      </c>
      <c r="I55" s="261">
        <f t="shared" si="14"/>
        <v>113.88074118868121</v>
      </c>
      <c r="J55" s="261">
        <f t="shared" si="14"/>
        <v>47.20048000000002</v>
      </c>
      <c r="K55" s="261">
        <f t="shared" si="14"/>
        <v>85.955809999999985</v>
      </c>
      <c r="L55" s="261">
        <f t="shared" si="14"/>
        <v>83.595070000000021</v>
      </c>
      <c r="M55" s="261">
        <f t="shared" si="14"/>
        <v>76.403180000000006</v>
      </c>
      <c r="N55" s="261">
        <f t="shared" si="14"/>
        <v>19.013574470461265</v>
      </c>
      <c r="O55" s="261">
        <f t="shared" si="14"/>
        <v>26.129667750981895</v>
      </c>
      <c r="P55" s="261">
        <f t="shared" si="14"/>
        <v>28.542399294067216</v>
      </c>
      <c r="Q55" s="261">
        <f t="shared" si="14"/>
        <v>31.527658354829498</v>
      </c>
      <c r="R55" s="261">
        <f t="shared" si="14"/>
        <v>29.332630013032055</v>
      </c>
      <c r="S55" s="261">
        <f t="shared" si="14"/>
        <v>30.047662550950946</v>
      </c>
      <c r="T55" s="261">
        <f t="shared" si="14"/>
        <v>30.670163089046845</v>
      </c>
      <c r="U55" s="261">
        <f t="shared" si="14"/>
        <v>30.625709760539785</v>
      </c>
      <c r="V55" s="261">
        <f t="shared" si="14"/>
        <v>26.812886488536268</v>
      </c>
      <c r="W55" s="261">
        <f t="shared" si="14"/>
        <v>26.178562414753443</v>
      </c>
      <c r="X55" s="261">
        <f t="shared" si="14"/>
        <v>26.374157821297089</v>
      </c>
      <c r="Y55" s="261">
        <f t="shared" si="14"/>
        <v>27.344417064710409</v>
      </c>
      <c r="Z55" s="261">
        <f t="shared" si="14"/>
        <v>25.647260005342439</v>
      </c>
      <c r="AA55" s="261">
        <f t="shared" si="14"/>
        <v>24.686394686841261</v>
      </c>
      <c r="AB55" s="261">
        <f t="shared" si="14"/>
        <v>24.257441482867954</v>
      </c>
      <c r="AC55" s="261">
        <f t="shared" si="14"/>
        <v>24.433837475350103</v>
      </c>
      <c r="AD55" s="261">
        <f t="shared" si="14"/>
        <v>24.467287454739871</v>
      </c>
      <c r="AE55" s="261">
        <f t="shared" si="14"/>
        <v>24.028311376316719</v>
      </c>
      <c r="AF55" s="261">
        <f t="shared" si="14"/>
        <v>23.700621907715838</v>
      </c>
      <c r="AG55" s="261">
        <f t="shared" si="14"/>
        <v>22.811302402175553</v>
      </c>
      <c r="AH55" s="261">
        <f t="shared" si="14"/>
        <v>21.698463782163195</v>
      </c>
      <c r="AI55" s="261">
        <f t="shared" si="14"/>
        <v>21.472282784642367</v>
      </c>
      <c r="AJ55" s="261">
        <f t="shared" si="14"/>
        <v>19.599096362148863</v>
      </c>
      <c r="AK55" s="261">
        <f t="shared" si="14"/>
        <v>18.208554343631697</v>
      </c>
      <c r="AL55" s="261">
        <f t="shared" si="14"/>
        <v>16.847414023242901</v>
      </c>
      <c r="AM55" s="261">
        <f t="shared" si="14"/>
        <v>15.943778949727456</v>
      </c>
      <c r="AN55" s="261">
        <f t="shared" si="14"/>
        <v>15.743747653671983</v>
      </c>
      <c r="AO55" s="261">
        <f t="shared" si="14"/>
        <v>15.006243243317682</v>
      </c>
      <c r="AP55" s="261">
        <f t="shared" si="14"/>
        <v>14.390539392286092</v>
      </c>
      <c r="AQ55" s="261">
        <f t="shared" si="14"/>
        <v>13.934553349940561</v>
      </c>
      <c r="AR55" s="261">
        <f t="shared" si="14"/>
        <v>13.469947626950688</v>
      </c>
      <c r="AS55" s="261">
        <f t="shared" si="14"/>
        <v>13.282214998352583</v>
      </c>
      <c r="AT55" s="261">
        <f t="shared" si="14"/>
        <v>12.909600381208056</v>
      </c>
      <c r="AU55" s="261">
        <f t="shared" si="14"/>
        <v>11.942196881080061</v>
      </c>
      <c r="AV55" s="261">
        <f t="shared" si="14"/>
        <v>11.396380111381747</v>
      </c>
      <c r="AW55" s="261">
        <f t="shared" si="14"/>
        <v>11.16195387388743</v>
      </c>
      <c r="AX55" s="261">
        <f t="shared" si="14"/>
        <v>10.752629756793095</v>
      </c>
      <c r="AY55" s="261">
        <f t="shared" si="14"/>
        <v>9.8921661846513249</v>
      </c>
      <c r="AZ55" s="261">
        <f t="shared" si="14"/>
        <v>9.6455157060374912</v>
      </c>
      <c r="BA55" s="261">
        <f t="shared" si="14"/>
        <v>9.1746054663771499</v>
      </c>
      <c r="BB55" s="261">
        <f t="shared" si="14"/>
        <v>8.6762911274242125</v>
      </c>
    </row>
    <row r="56" spans="1:54" x14ac:dyDescent="0.25">
      <c r="A56" s="274" t="str">
        <f>IF((INDEX('[1]Fuel Mapping'!$O$4:$O$86,MATCH(cenrf!B56,'[1]Fuel Mapping'!$N$4:$N$86,0)))=0,"",INDEX('[1]Fuel Mapping'!$O$4:$O$86,MATCH(cenrf!B56,'[1]Fuel Mapping'!$N$4:$N$86,0)))</f>
        <v/>
      </c>
      <c r="B56" s="259" t="s">
        <v>2729</v>
      </c>
      <c r="C56" s="260" t="s">
        <v>2730</v>
      </c>
      <c r="D56" s="261">
        <f t="shared" ref="D56:BB60" si="15">D233-D145</f>
        <v>0</v>
      </c>
      <c r="E56" s="261">
        <f t="shared" si="15"/>
        <v>0</v>
      </c>
      <c r="F56" s="261">
        <f t="shared" si="15"/>
        <v>0</v>
      </c>
      <c r="G56" s="261">
        <f t="shared" si="15"/>
        <v>0</v>
      </c>
      <c r="H56" s="261">
        <f t="shared" si="15"/>
        <v>0</v>
      </c>
      <c r="I56" s="261">
        <f t="shared" si="15"/>
        <v>0</v>
      </c>
      <c r="J56" s="261">
        <f t="shared" si="15"/>
        <v>0</v>
      </c>
      <c r="K56" s="261">
        <f t="shared" si="15"/>
        <v>0</v>
      </c>
      <c r="L56" s="261">
        <f t="shared" si="15"/>
        <v>0</v>
      </c>
      <c r="M56" s="261">
        <f t="shared" si="15"/>
        <v>0</v>
      </c>
      <c r="N56" s="261">
        <f t="shared" si="15"/>
        <v>0</v>
      </c>
      <c r="O56" s="261">
        <f t="shared" si="15"/>
        <v>0</v>
      </c>
      <c r="P56" s="261">
        <f t="shared" si="15"/>
        <v>0</v>
      </c>
      <c r="Q56" s="261">
        <f t="shared" si="15"/>
        <v>0</v>
      </c>
      <c r="R56" s="261">
        <f t="shared" si="15"/>
        <v>0</v>
      </c>
      <c r="S56" s="261">
        <f t="shared" si="15"/>
        <v>0</v>
      </c>
      <c r="T56" s="261">
        <f t="shared" si="15"/>
        <v>0</v>
      </c>
      <c r="U56" s="261">
        <f t="shared" si="15"/>
        <v>0</v>
      </c>
      <c r="V56" s="261">
        <f t="shared" si="15"/>
        <v>0</v>
      </c>
      <c r="W56" s="261">
        <f t="shared" si="15"/>
        <v>0</v>
      </c>
      <c r="X56" s="261">
        <f t="shared" si="15"/>
        <v>0</v>
      </c>
      <c r="Y56" s="261">
        <f t="shared" si="15"/>
        <v>0</v>
      </c>
      <c r="Z56" s="261">
        <f t="shared" si="15"/>
        <v>0</v>
      </c>
      <c r="AA56" s="261">
        <f t="shared" si="15"/>
        <v>0</v>
      </c>
      <c r="AB56" s="261">
        <f t="shared" si="15"/>
        <v>0</v>
      </c>
      <c r="AC56" s="261">
        <f t="shared" si="15"/>
        <v>0</v>
      </c>
      <c r="AD56" s="261">
        <f t="shared" si="15"/>
        <v>0</v>
      </c>
      <c r="AE56" s="261">
        <f t="shared" si="15"/>
        <v>0</v>
      </c>
      <c r="AF56" s="261">
        <f t="shared" si="15"/>
        <v>0</v>
      </c>
      <c r="AG56" s="261">
        <f t="shared" si="15"/>
        <v>0</v>
      </c>
      <c r="AH56" s="261">
        <f t="shared" si="15"/>
        <v>0</v>
      </c>
      <c r="AI56" s="261">
        <f t="shared" si="15"/>
        <v>0</v>
      </c>
      <c r="AJ56" s="261">
        <f t="shared" si="15"/>
        <v>0</v>
      </c>
      <c r="AK56" s="261">
        <f t="shared" si="15"/>
        <v>0</v>
      </c>
      <c r="AL56" s="261">
        <f t="shared" si="15"/>
        <v>0</v>
      </c>
      <c r="AM56" s="261">
        <f t="shared" si="15"/>
        <v>0</v>
      </c>
      <c r="AN56" s="261">
        <f t="shared" si="15"/>
        <v>0</v>
      </c>
      <c r="AO56" s="261">
        <f t="shared" si="15"/>
        <v>0</v>
      </c>
      <c r="AP56" s="261">
        <f t="shared" si="15"/>
        <v>0</v>
      </c>
      <c r="AQ56" s="261">
        <f t="shared" si="15"/>
        <v>0</v>
      </c>
      <c r="AR56" s="261">
        <f t="shared" si="15"/>
        <v>0</v>
      </c>
      <c r="AS56" s="261">
        <f t="shared" si="15"/>
        <v>0</v>
      </c>
      <c r="AT56" s="261">
        <f t="shared" si="15"/>
        <v>0</v>
      </c>
      <c r="AU56" s="261">
        <f t="shared" si="15"/>
        <v>0</v>
      </c>
      <c r="AV56" s="261">
        <f t="shared" si="15"/>
        <v>0</v>
      </c>
      <c r="AW56" s="261">
        <f t="shared" si="15"/>
        <v>0</v>
      </c>
      <c r="AX56" s="261">
        <f t="shared" si="15"/>
        <v>0</v>
      </c>
      <c r="AY56" s="261">
        <f t="shared" si="15"/>
        <v>0</v>
      </c>
      <c r="AZ56" s="261">
        <f t="shared" si="15"/>
        <v>0</v>
      </c>
      <c r="BA56" s="261">
        <f t="shared" si="15"/>
        <v>0</v>
      </c>
      <c r="BB56" s="261">
        <f t="shared" si="15"/>
        <v>0</v>
      </c>
    </row>
    <row r="57" spans="1:54" x14ac:dyDescent="0.25">
      <c r="A57" s="274" t="str">
        <f>IF((INDEX('[1]Fuel Mapping'!$O$4:$O$86,MATCH(cenrf!B57,'[1]Fuel Mapping'!$N$4:$N$86,0)))=0,"",INDEX('[1]Fuel Mapping'!$O$4:$O$86,MATCH(cenrf!B57,'[1]Fuel Mapping'!$N$4:$N$86,0)))</f>
        <v/>
      </c>
      <c r="B57" s="259" t="s">
        <v>2731</v>
      </c>
      <c r="C57" s="260" t="s">
        <v>2732</v>
      </c>
      <c r="D57" s="261">
        <f t="shared" si="15"/>
        <v>0</v>
      </c>
      <c r="E57" s="261">
        <f t="shared" si="15"/>
        <v>0</v>
      </c>
      <c r="F57" s="261">
        <f t="shared" si="15"/>
        <v>0</v>
      </c>
      <c r="G57" s="261">
        <f t="shared" si="15"/>
        <v>0</v>
      </c>
      <c r="H57" s="261">
        <f t="shared" si="15"/>
        <v>0</v>
      </c>
      <c r="I57" s="261">
        <f t="shared" si="15"/>
        <v>0</v>
      </c>
      <c r="J57" s="261">
        <f t="shared" si="15"/>
        <v>0</v>
      </c>
      <c r="K57" s="261">
        <f t="shared" si="15"/>
        <v>0</v>
      </c>
      <c r="L57" s="261">
        <f t="shared" si="15"/>
        <v>0</v>
      </c>
      <c r="M57" s="261">
        <f t="shared" si="15"/>
        <v>0</v>
      </c>
      <c r="N57" s="261">
        <f t="shared" si="15"/>
        <v>0</v>
      </c>
      <c r="O57" s="261">
        <f t="shared" si="15"/>
        <v>0</v>
      </c>
      <c r="P57" s="261">
        <f t="shared" si="15"/>
        <v>0</v>
      </c>
      <c r="Q57" s="261">
        <f t="shared" si="15"/>
        <v>0</v>
      </c>
      <c r="R57" s="261">
        <f t="shared" si="15"/>
        <v>0</v>
      </c>
      <c r="S57" s="261">
        <f t="shared" si="15"/>
        <v>0</v>
      </c>
      <c r="T57" s="261">
        <f t="shared" si="15"/>
        <v>0</v>
      </c>
      <c r="U57" s="261">
        <f t="shared" si="15"/>
        <v>0</v>
      </c>
      <c r="V57" s="261">
        <f t="shared" si="15"/>
        <v>0</v>
      </c>
      <c r="W57" s="261">
        <f t="shared" si="15"/>
        <v>0</v>
      </c>
      <c r="X57" s="261">
        <f t="shared" si="15"/>
        <v>0</v>
      </c>
      <c r="Y57" s="261">
        <f t="shared" si="15"/>
        <v>0</v>
      </c>
      <c r="Z57" s="261">
        <f t="shared" si="15"/>
        <v>0</v>
      </c>
      <c r="AA57" s="261">
        <f t="shared" si="15"/>
        <v>0</v>
      </c>
      <c r="AB57" s="261">
        <f t="shared" si="15"/>
        <v>0</v>
      </c>
      <c r="AC57" s="261">
        <f t="shared" si="15"/>
        <v>0</v>
      </c>
      <c r="AD57" s="261">
        <f t="shared" si="15"/>
        <v>0</v>
      </c>
      <c r="AE57" s="261">
        <f t="shared" si="15"/>
        <v>0</v>
      </c>
      <c r="AF57" s="261">
        <f t="shared" si="15"/>
        <v>0</v>
      </c>
      <c r="AG57" s="261">
        <f t="shared" si="15"/>
        <v>0</v>
      </c>
      <c r="AH57" s="261">
        <f t="shared" si="15"/>
        <v>0</v>
      </c>
      <c r="AI57" s="261">
        <f t="shared" si="15"/>
        <v>0</v>
      </c>
      <c r="AJ57" s="261">
        <f t="shared" si="15"/>
        <v>0</v>
      </c>
      <c r="AK57" s="261">
        <f t="shared" si="15"/>
        <v>0</v>
      </c>
      <c r="AL57" s="261">
        <f t="shared" si="15"/>
        <v>0</v>
      </c>
      <c r="AM57" s="261">
        <f t="shared" si="15"/>
        <v>0</v>
      </c>
      <c r="AN57" s="261">
        <f t="shared" si="15"/>
        <v>0</v>
      </c>
      <c r="AO57" s="261">
        <f t="shared" si="15"/>
        <v>0</v>
      </c>
      <c r="AP57" s="261">
        <f t="shared" si="15"/>
        <v>0</v>
      </c>
      <c r="AQ57" s="261">
        <f t="shared" si="15"/>
        <v>0</v>
      </c>
      <c r="AR57" s="261">
        <f t="shared" si="15"/>
        <v>0</v>
      </c>
      <c r="AS57" s="261">
        <f t="shared" si="15"/>
        <v>0</v>
      </c>
      <c r="AT57" s="261">
        <f t="shared" si="15"/>
        <v>0</v>
      </c>
      <c r="AU57" s="261">
        <f t="shared" si="15"/>
        <v>0</v>
      </c>
      <c r="AV57" s="261">
        <f t="shared" si="15"/>
        <v>0</v>
      </c>
      <c r="AW57" s="261">
        <f t="shared" si="15"/>
        <v>0</v>
      </c>
      <c r="AX57" s="261">
        <f t="shared" si="15"/>
        <v>0</v>
      </c>
      <c r="AY57" s="261">
        <f t="shared" si="15"/>
        <v>0</v>
      </c>
      <c r="AZ57" s="261">
        <f t="shared" si="15"/>
        <v>0</v>
      </c>
      <c r="BA57" s="261">
        <f t="shared" si="15"/>
        <v>0</v>
      </c>
      <c r="BB57" s="261">
        <f t="shared" si="15"/>
        <v>0</v>
      </c>
    </row>
    <row r="58" spans="1:54" x14ac:dyDescent="0.25">
      <c r="A58" s="274" t="str">
        <f>IF((INDEX('[1]Fuel Mapping'!$O$4:$O$86,MATCH(cenrf!B58,'[1]Fuel Mapping'!$N$4:$N$86,0)))=0,"",INDEX('[1]Fuel Mapping'!$O$4:$O$86,MATCH(cenrf!B58,'[1]Fuel Mapping'!$N$4:$N$86,0)))</f>
        <v/>
      </c>
      <c r="B58" s="259" t="s">
        <v>2733</v>
      </c>
      <c r="C58" s="260" t="s">
        <v>2734</v>
      </c>
      <c r="D58" s="261">
        <f t="shared" si="15"/>
        <v>0</v>
      </c>
      <c r="E58" s="261">
        <f t="shared" si="15"/>
        <v>0</v>
      </c>
      <c r="F58" s="261">
        <f t="shared" si="15"/>
        <v>0</v>
      </c>
      <c r="G58" s="261">
        <f t="shared" si="15"/>
        <v>0</v>
      </c>
      <c r="H58" s="261">
        <f t="shared" si="15"/>
        <v>0</v>
      </c>
      <c r="I58" s="261">
        <f t="shared" si="15"/>
        <v>0</v>
      </c>
      <c r="J58" s="261">
        <f t="shared" si="15"/>
        <v>0</v>
      </c>
      <c r="K58" s="261">
        <f t="shared" si="15"/>
        <v>0</v>
      </c>
      <c r="L58" s="261">
        <f t="shared" si="15"/>
        <v>0</v>
      </c>
      <c r="M58" s="261">
        <f t="shared" si="15"/>
        <v>0</v>
      </c>
      <c r="N58" s="261">
        <f t="shared" si="15"/>
        <v>0</v>
      </c>
      <c r="O58" s="261">
        <f t="shared" si="15"/>
        <v>0</v>
      </c>
      <c r="P58" s="261">
        <f t="shared" si="15"/>
        <v>0</v>
      </c>
      <c r="Q58" s="261">
        <f t="shared" si="15"/>
        <v>0</v>
      </c>
      <c r="R58" s="261">
        <f t="shared" si="15"/>
        <v>0</v>
      </c>
      <c r="S58" s="261">
        <f t="shared" si="15"/>
        <v>0</v>
      </c>
      <c r="T58" s="261">
        <f t="shared" si="15"/>
        <v>0</v>
      </c>
      <c r="U58" s="261">
        <f t="shared" si="15"/>
        <v>0</v>
      </c>
      <c r="V58" s="261">
        <f t="shared" si="15"/>
        <v>0</v>
      </c>
      <c r="W58" s="261">
        <f t="shared" si="15"/>
        <v>0</v>
      </c>
      <c r="X58" s="261">
        <f t="shared" si="15"/>
        <v>0</v>
      </c>
      <c r="Y58" s="261">
        <f t="shared" si="15"/>
        <v>0</v>
      </c>
      <c r="Z58" s="261">
        <f t="shared" si="15"/>
        <v>0</v>
      </c>
      <c r="AA58" s="261">
        <f t="shared" si="15"/>
        <v>0</v>
      </c>
      <c r="AB58" s="261">
        <f t="shared" si="15"/>
        <v>0</v>
      </c>
      <c r="AC58" s="261">
        <f t="shared" si="15"/>
        <v>0</v>
      </c>
      <c r="AD58" s="261">
        <f t="shared" si="15"/>
        <v>0</v>
      </c>
      <c r="AE58" s="261">
        <f t="shared" si="15"/>
        <v>0</v>
      </c>
      <c r="AF58" s="261">
        <f t="shared" si="15"/>
        <v>0</v>
      </c>
      <c r="AG58" s="261">
        <f t="shared" si="15"/>
        <v>0</v>
      </c>
      <c r="AH58" s="261">
        <f t="shared" si="15"/>
        <v>0</v>
      </c>
      <c r="AI58" s="261">
        <f t="shared" si="15"/>
        <v>0</v>
      </c>
      <c r="AJ58" s="261">
        <f t="shared" si="15"/>
        <v>0</v>
      </c>
      <c r="AK58" s="261">
        <f t="shared" si="15"/>
        <v>0</v>
      </c>
      <c r="AL58" s="261">
        <f t="shared" si="15"/>
        <v>0</v>
      </c>
      <c r="AM58" s="261">
        <f t="shared" si="15"/>
        <v>0</v>
      </c>
      <c r="AN58" s="261">
        <f t="shared" si="15"/>
        <v>0</v>
      </c>
      <c r="AO58" s="261">
        <f t="shared" si="15"/>
        <v>0</v>
      </c>
      <c r="AP58" s="261">
        <f t="shared" si="15"/>
        <v>0</v>
      </c>
      <c r="AQ58" s="261">
        <f t="shared" si="15"/>
        <v>0</v>
      </c>
      <c r="AR58" s="261">
        <f t="shared" si="15"/>
        <v>0</v>
      </c>
      <c r="AS58" s="261">
        <f t="shared" si="15"/>
        <v>0</v>
      </c>
      <c r="AT58" s="261">
        <f t="shared" si="15"/>
        <v>0</v>
      </c>
      <c r="AU58" s="261">
        <f t="shared" si="15"/>
        <v>0</v>
      </c>
      <c r="AV58" s="261">
        <f t="shared" si="15"/>
        <v>0</v>
      </c>
      <c r="AW58" s="261">
        <f t="shared" si="15"/>
        <v>0</v>
      </c>
      <c r="AX58" s="261">
        <f t="shared" si="15"/>
        <v>0</v>
      </c>
      <c r="AY58" s="261">
        <f t="shared" si="15"/>
        <v>0</v>
      </c>
      <c r="AZ58" s="261">
        <f t="shared" si="15"/>
        <v>0</v>
      </c>
      <c r="BA58" s="261">
        <f t="shared" si="15"/>
        <v>0</v>
      </c>
      <c r="BB58" s="261">
        <f t="shared" si="15"/>
        <v>0</v>
      </c>
    </row>
    <row r="59" spans="1:54" x14ac:dyDescent="0.25">
      <c r="A59" s="274" t="str">
        <f>IF((INDEX('[1]Fuel Mapping'!$O$4:$O$86,MATCH(cenrf!B59,'[1]Fuel Mapping'!$N$4:$N$86,0)))=0,"",INDEX('[1]Fuel Mapping'!$O$4:$O$86,MATCH(cenrf!B59,'[1]Fuel Mapping'!$N$4:$N$86,0)))</f>
        <v>Heat</v>
      </c>
      <c r="B59" s="253" t="s">
        <v>2735</v>
      </c>
      <c r="C59" s="254" t="s">
        <v>2736</v>
      </c>
      <c r="D59" s="255">
        <f t="shared" si="15"/>
        <v>0</v>
      </c>
      <c r="E59" s="255">
        <f t="shared" si="15"/>
        <v>0</v>
      </c>
      <c r="F59" s="255">
        <f t="shared" si="15"/>
        <v>0</v>
      </c>
      <c r="G59" s="255">
        <f t="shared" si="15"/>
        <v>0</v>
      </c>
      <c r="H59" s="255">
        <f t="shared" si="15"/>
        <v>0</v>
      </c>
      <c r="I59" s="255">
        <f t="shared" si="15"/>
        <v>0</v>
      </c>
      <c r="J59" s="255">
        <f t="shared" si="15"/>
        <v>0</v>
      </c>
      <c r="K59" s="255">
        <f t="shared" si="15"/>
        <v>0</v>
      </c>
      <c r="L59" s="255">
        <f t="shared" si="15"/>
        <v>0</v>
      </c>
      <c r="M59" s="255">
        <f t="shared" si="15"/>
        <v>0</v>
      </c>
      <c r="N59" s="255">
        <f t="shared" si="15"/>
        <v>0</v>
      </c>
      <c r="O59" s="255">
        <f t="shared" si="15"/>
        <v>0</v>
      </c>
      <c r="P59" s="255">
        <f t="shared" si="15"/>
        <v>0</v>
      </c>
      <c r="Q59" s="255">
        <f t="shared" si="15"/>
        <v>0</v>
      </c>
      <c r="R59" s="255">
        <f t="shared" si="15"/>
        <v>0</v>
      </c>
      <c r="S59" s="255">
        <f t="shared" si="15"/>
        <v>0</v>
      </c>
      <c r="T59" s="255">
        <f t="shared" si="15"/>
        <v>0</v>
      </c>
      <c r="U59" s="255">
        <f t="shared" si="15"/>
        <v>0</v>
      </c>
      <c r="V59" s="255">
        <f t="shared" si="15"/>
        <v>0</v>
      </c>
      <c r="W59" s="255">
        <f t="shared" si="15"/>
        <v>0</v>
      </c>
      <c r="X59" s="255">
        <f t="shared" si="15"/>
        <v>0</v>
      </c>
      <c r="Y59" s="255">
        <f t="shared" si="15"/>
        <v>0</v>
      </c>
      <c r="Z59" s="255">
        <f t="shared" si="15"/>
        <v>0</v>
      </c>
      <c r="AA59" s="255">
        <f t="shared" si="15"/>
        <v>0</v>
      </c>
      <c r="AB59" s="255">
        <f t="shared" si="15"/>
        <v>0</v>
      </c>
      <c r="AC59" s="255">
        <f t="shared" si="15"/>
        <v>0</v>
      </c>
      <c r="AD59" s="255">
        <f t="shared" si="15"/>
        <v>0</v>
      </c>
      <c r="AE59" s="255">
        <f t="shared" si="15"/>
        <v>0</v>
      </c>
      <c r="AF59" s="255">
        <f t="shared" si="15"/>
        <v>0</v>
      </c>
      <c r="AG59" s="255">
        <f t="shared" si="15"/>
        <v>0</v>
      </c>
      <c r="AH59" s="255">
        <f t="shared" si="15"/>
        <v>0</v>
      </c>
      <c r="AI59" s="255">
        <f t="shared" si="15"/>
        <v>0</v>
      </c>
      <c r="AJ59" s="255">
        <f t="shared" si="15"/>
        <v>0</v>
      </c>
      <c r="AK59" s="255">
        <f t="shared" si="15"/>
        <v>0</v>
      </c>
      <c r="AL59" s="255">
        <f t="shared" si="15"/>
        <v>0</v>
      </c>
      <c r="AM59" s="255">
        <f t="shared" si="15"/>
        <v>0</v>
      </c>
      <c r="AN59" s="255">
        <f t="shared" si="15"/>
        <v>0</v>
      </c>
      <c r="AO59" s="255">
        <f t="shared" si="15"/>
        <v>0</v>
      </c>
      <c r="AP59" s="255">
        <f t="shared" si="15"/>
        <v>0</v>
      </c>
      <c r="AQ59" s="255">
        <f t="shared" si="15"/>
        <v>0</v>
      </c>
      <c r="AR59" s="255">
        <f t="shared" si="15"/>
        <v>0</v>
      </c>
      <c r="AS59" s="255">
        <f t="shared" si="15"/>
        <v>0</v>
      </c>
      <c r="AT59" s="255">
        <f t="shared" si="15"/>
        <v>0</v>
      </c>
      <c r="AU59" s="255">
        <f t="shared" si="15"/>
        <v>0</v>
      </c>
      <c r="AV59" s="255">
        <f t="shared" si="15"/>
        <v>0</v>
      </c>
      <c r="AW59" s="255">
        <f t="shared" si="15"/>
        <v>0</v>
      </c>
      <c r="AX59" s="255">
        <f t="shared" si="15"/>
        <v>0</v>
      </c>
      <c r="AY59" s="255">
        <f t="shared" si="15"/>
        <v>0</v>
      </c>
      <c r="AZ59" s="255">
        <f t="shared" si="15"/>
        <v>0</v>
      </c>
      <c r="BA59" s="255">
        <f t="shared" si="15"/>
        <v>0</v>
      </c>
      <c r="BB59" s="255">
        <f t="shared" si="15"/>
        <v>0</v>
      </c>
    </row>
    <row r="60" spans="1:54" x14ac:dyDescent="0.25">
      <c r="A60" s="274" t="str">
        <f>IF((INDEX('[1]Fuel Mapping'!$O$4:$O$86,MATCH(cenrf!B60,'[1]Fuel Mapping'!$N$4:$N$86,0)))=0,"",INDEX('[1]Fuel Mapping'!$O$4:$O$86,MATCH(cenrf!B60,'[1]Fuel Mapping'!$N$4:$N$86,0)))</f>
        <v>Heat</v>
      </c>
      <c r="B60" s="253" t="s">
        <v>2737</v>
      </c>
      <c r="C60" s="254" t="s">
        <v>2738</v>
      </c>
      <c r="D60" s="255">
        <f t="shared" si="15"/>
        <v>745.02487539278286</v>
      </c>
      <c r="E60" s="255">
        <f t="shared" si="15"/>
        <v>769.24766999999997</v>
      </c>
      <c r="F60" s="255">
        <f t="shared" si="15"/>
        <v>644.06745000000012</v>
      </c>
      <c r="G60" s="255">
        <f t="shared" si="15"/>
        <v>795.72380999999996</v>
      </c>
      <c r="H60" s="255">
        <f t="shared" si="15"/>
        <v>1251.7203099999999</v>
      </c>
      <c r="I60" s="255">
        <f t="shared" si="15"/>
        <v>1179.7317250296546</v>
      </c>
      <c r="J60" s="255">
        <f t="shared" si="15"/>
        <v>1676.4605199999999</v>
      </c>
      <c r="K60" s="255">
        <f t="shared" si="15"/>
        <v>1659.33872</v>
      </c>
      <c r="L60" s="255">
        <f t="shared" si="15"/>
        <v>1662.6651000000002</v>
      </c>
      <c r="M60" s="255">
        <f t="shared" si="15"/>
        <v>2136.11427</v>
      </c>
      <c r="N60" s="255">
        <f t="shared" si="15"/>
        <v>2039.8172968344877</v>
      </c>
      <c r="O60" s="255">
        <f t="shared" si="15"/>
        <v>2242.3114486069544</v>
      </c>
      <c r="P60" s="255">
        <f t="shared" si="15"/>
        <v>2061.3057787678913</v>
      </c>
      <c r="Q60" s="255">
        <f t="shared" si="15"/>
        <v>2265.0971365110545</v>
      </c>
      <c r="R60" s="255">
        <f t="shared" si="15"/>
        <v>1840.3240363210693</v>
      </c>
      <c r="S60" s="255">
        <f t="shared" si="15"/>
        <v>1911.5087357224365</v>
      </c>
      <c r="T60" s="255">
        <f t="shared" si="15"/>
        <v>1942.6000553798069</v>
      </c>
      <c r="U60" s="255">
        <f t="shared" si="15"/>
        <v>1956.0074057669785</v>
      </c>
      <c r="V60" s="255">
        <f t="shared" si="15"/>
        <v>2009.8346707367666</v>
      </c>
      <c r="W60" s="255">
        <f t="shared" si="15"/>
        <v>2081.8448820804138</v>
      </c>
      <c r="X60" s="255">
        <f t="shared" si="15"/>
        <v>2111.7897211119389</v>
      </c>
      <c r="Y60" s="255">
        <f t="shared" si="15"/>
        <v>2127.7734756963769</v>
      </c>
      <c r="Z60" s="255">
        <f t="shared" si="15"/>
        <v>2165.403844950461</v>
      </c>
      <c r="AA60" s="255">
        <f t="shared" si="15"/>
        <v>2160.1608353075171</v>
      </c>
      <c r="AB60" s="255">
        <f t="shared" si="15"/>
        <v>2148.5698709929579</v>
      </c>
      <c r="AC60" s="255">
        <f t="shared" si="15"/>
        <v>2128.7630383372698</v>
      </c>
      <c r="AD60" s="255">
        <f t="shared" si="15"/>
        <v>2078.0503887449354</v>
      </c>
      <c r="AE60" s="255">
        <f t="shared" si="15"/>
        <v>2022.4054975748409</v>
      </c>
      <c r="AF60" s="255">
        <f t="shared" si="15"/>
        <v>1978.8531739139289</v>
      </c>
      <c r="AG60" s="255">
        <f t="shared" si="15"/>
        <v>1973.5909426961994</v>
      </c>
      <c r="AH60" s="255">
        <f t="shared" si="15"/>
        <v>1949.4796645927756</v>
      </c>
      <c r="AI60" s="255">
        <f t="shared" si="15"/>
        <v>1905.8867772555166</v>
      </c>
      <c r="AJ60" s="255">
        <f t="shared" si="15"/>
        <v>1906.3834716588854</v>
      </c>
      <c r="AK60" s="255">
        <f t="shared" si="15"/>
        <v>1898.4365574979265</v>
      </c>
      <c r="AL60" s="255">
        <f t="shared" si="15"/>
        <v>1901.7866607421875</v>
      </c>
      <c r="AM60" s="255">
        <f t="shared" si="15"/>
        <v>1885.8956608506267</v>
      </c>
      <c r="AN60" s="255">
        <f t="shared" si="15"/>
        <v>1869.3089699511991</v>
      </c>
      <c r="AO60" s="255">
        <f t="shared" si="15"/>
        <v>1855.34324775442</v>
      </c>
      <c r="AP60" s="255">
        <f t="shared" si="15"/>
        <v>1837.432769881636</v>
      </c>
      <c r="AQ60" s="255">
        <f t="shared" si="15"/>
        <v>1817.2751575848408</v>
      </c>
      <c r="AR60" s="255">
        <f t="shared" si="15"/>
        <v>1797.7693722415884</v>
      </c>
      <c r="AS60" s="255">
        <f t="shared" si="15"/>
        <v>1774.8467725941373</v>
      </c>
      <c r="AT60" s="255">
        <f t="shared" si="15"/>
        <v>1757.651301093407</v>
      </c>
      <c r="AU60" s="255">
        <f t="shared" si="15"/>
        <v>1707.9017019714738</v>
      </c>
      <c r="AV60" s="255">
        <f t="shared" si="15"/>
        <v>1675.0178054772646</v>
      </c>
      <c r="AW60" s="255">
        <f t="shared" si="15"/>
        <v>1638.6586649326894</v>
      </c>
      <c r="AX60" s="255">
        <f t="shared" si="15"/>
        <v>1579.4116657482382</v>
      </c>
      <c r="AY60" s="255">
        <f t="shared" si="15"/>
        <v>1540.0377598421671</v>
      </c>
      <c r="AZ60" s="255">
        <f t="shared" si="15"/>
        <v>1477.7081570265773</v>
      </c>
      <c r="BA60" s="255">
        <f t="shared" si="15"/>
        <v>1465.5103396750928</v>
      </c>
      <c r="BB60" s="255">
        <f t="shared" si="15"/>
        <v>1426.1622164397431</v>
      </c>
    </row>
    <row r="61" spans="1:54" x14ac:dyDescent="0.25">
      <c r="A61" s="274" t="str">
        <f>IF((INDEX('[1]Fuel Mapping'!$O$4:$O$86,MATCH(cenrf!B61,'[1]Fuel Mapping'!$N$4:$N$86,0)))=0,"",INDEX('[1]Fuel Mapping'!$O$4:$O$86,MATCH(cenrf!B61,'[1]Fuel Mapping'!$N$4:$N$86,0)))</f>
        <v/>
      </c>
      <c r="B61" s="253" t="s">
        <v>2739</v>
      </c>
      <c r="C61" s="254" t="s">
        <v>2740</v>
      </c>
      <c r="D61" s="255">
        <f t="shared" ref="D61:BB65" si="16">D238-D150</f>
        <v>0</v>
      </c>
      <c r="E61" s="255">
        <f t="shared" si="16"/>
        <v>0</v>
      </c>
      <c r="F61" s="255">
        <f t="shared" si="16"/>
        <v>0</v>
      </c>
      <c r="G61" s="255">
        <f t="shared" si="16"/>
        <v>0</v>
      </c>
      <c r="H61" s="255">
        <f t="shared" si="16"/>
        <v>0</v>
      </c>
      <c r="I61" s="255">
        <f t="shared" si="16"/>
        <v>0</v>
      </c>
      <c r="J61" s="255">
        <f t="shared" si="16"/>
        <v>9.9999999999999978E-2</v>
      </c>
      <c r="K61" s="255">
        <f t="shared" si="16"/>
        <v>4.8999999999999995</v>
      </c>
      <c r="L61" s="255">
        <f t="shared" si="16"/>
        <v>11.599999999999998</v>
      </c>
      <c r="M61" s="255">
        <f t="shared" si="16"/>
        <v>25.401150000000001</v>
      </c>
      <c r="N61" s="255">
        <f t="shared" si="16"/>
        <v>25.460958160709762</v>
      </c>
      <c r="O61" s="255">
        <f t="shared" si="16"/>
        <v>19.346517327720175</v>
      </c>
      <c r="P61" s="255">
        <f t="shared" si="16"/>
        <v>22.045744819642959</v>
      </c>
      <c r="Q61" s="255">
        <f t="shared" si="16"/>
        <v>45.285161131284255</v>
      </c>
      <c r="R61" s="255">
        <f t="shared" si="16"/>
        <v>49.27390847425243</v>
      </c>
      <c r="S61" s="255">
        <f t="shared" si="16"/>
        <v>38.119808267510734</v>
      </c>
      <c r="T61" s="255">
        <f t="shared" si="16"/>
        <v>39.349535193431976</v>
      </c>
      <c r="U61" s="255">
        <f t="shared" si="16"/>
        <v>38.985450651474764</v>
      </c>
      <c r="V61" s="255">
        <f t="shared" si="16"/>
        <v>37.987947833849631</v>
      </c>
      <c r="W61" s="255">
        <f t="shared" si="16"/>
        <v>38.076322026328853</v>
      </c>
      <c r="X61" s="255">
        <f t="shared" si="16"/>
        <v>37.571235603436953</v>
      </c>
      <c r="Y61" s="255">
        <f t="shared" si="16"/>
        <v>36.813948370625745</v>
      </c>
      <c r="Z61" s="255">
        <f t="shared" si="16"/>
        <v>36.833468201304456</v>
      </c>
      <c r="AA61" s="255">
        <f t="shared" si="16"/>
        <v>36.035192852468356</v>
      </c>
      <c r="AB61" s="255">
        <f t="shared" si="16"/>
        <v>35.232527688160872</v>
      </c>
      <c r="AC61" s="255">
        <f t="shared" si="16"/>
        <v>34.273758101013634</v>
      </c>
      <c r="AD61" s="255">
        <f t="shared" si="16"/>
        <v>32.280750655618128</v>
      </c>
      <c r="AE61" s="255">
        <f t="shared" si="16"/>
        <v>31.023954503419144</v>
      </c>
      <c r="AF61" s="255">
        <f t="shared" si="16"/>
        <v>30.031279226363868</v>
      </c>
      <c r="AG61" s="255">
        <f t="shared" si="16"/>
        <v>29.72265689372907</v>
      </c>
      <c r="AH61" s="255">
        <f t="shared" si="16"/>
        <v>28.528055204376152</v>
      </c>
      <c r="AI61" s="255">
        <f t="shared" si="16"/>
        <v>27.787796085564679</v>
      </c>
      <c r="AJ61" s="255">
        <f t="shared" si="16"/>
        <v>27.486701011678569</v>
      </c>
      <c r="AK61" s="255">
        <f t="shared" si="16"/>
        <v>27.321866842588356</v>
      </c>
      <c r="AL61" s="255">
        <f t="shared" si="16"/>
        <v>26.89779059141387</v>
      </c>
      <c r="AM61" s="255">
        <f t="shared" si="16"/>
        <v>26.42999101109034</v>
      </c>
      <c r="AN61" s="255">
        <f t="shared" si="16"/>
        <v>26.014879248179618</v>
      </c>
      <c r="AO61" s="255">
        <f t="shared" si="16"/>
        <v>25.839171327672783</v>
      </c>
      <c r="AP61" s="255">
        <f t="shared" si="16"/>
        <v>25.703442043799946</v>
      </c>
      <c r="AQ61" s="255">
        <f t="shared" si="16"/>
        <v>25.554109369561992</v>
      </c>
      <c r="AR61" s="255">
        <f t="shared" si="16"/>
        <v>25.219751256101151</v>
      </c>
      <c r="AS61" s="255">
        <f t="shared" si="16"/>
        <v>24.966478381177669</v>
      </c>
      <c r="AT61" s="255">
        <f t="shared" si="16"/>
        <v>24.735874893091111</v>
      </c>
      <c r="AU61" s="255">
        <f t="shared" si="16"/>
        <v>24.532857997981331</v>
      </c>
      <c r="AV61" s="255">
        <f t="shared" si="16"/>
        <v>24.340331352030336</v>
      </c>
      <c r="AW61" s="255">
        <f t="shared" si="16"/>
        <v>24.039333385718969</v>
      </c>
      <c r="AX61" s="255">
        <f t="shared" si="16"/>
        <v>22.791788365951337</v>
      </c>
      <c r="AY61" s="255">
        <f t="shared" si="16"/>
        <v>22.320286394230848</v>
      </c>
      <c r="AZ61" s="255">
        <f t="shared" si="16"/>
        <v>21.640467483538689</v>
      </c>
      <c r="BA61" s="255">
        <f t="shared" si="16"/>
        <v>21.611229595122037</v>
      </c>
      <c r="BB61" s="255">
        <f t="shared" si="16"/>
        <v>20.660288795574814</v>
      </c>
    </row>
    <row r="62" spans="1:54" x14ac:dyDescent="0.25">
      <c r="A62" s="274" t="str">
        <f>IF((INDEX('[1]Fuel Mapping'!$O$4:$O$86,MATCH(cenrf!B62,'[1]Fuel Mapping'!$N$4:$N$86,0)))=0,"",INDEX('[1]Fuel Mapping'!$O$4:$O$86,MATCH(cenrf!B62,'[1]Fuel Mapping'!$N$4:$N$86,0)))</f>
        <v/>
      </c>
      <c r="B62" s="256" t="s">
        <v>2741</v>
      </c>
      <c r="C62" s="257" t="s">
        <v>2742</v>
      </c>
      <c r="D62" s="258">
        <f t="shared" si="16"/>
        <v>0</v>
      </c>
      <c r="E62" s="258">
        <f t="shared" si="16"/>
        <v>0</v>
      </c>
      <c r="F62" s="258">
        <f t="shared" si="16"/>
        <v>0</v>
      </c>
      <c r="G62" s="258">
        <f t="shared" si="16"/>
        <v>0</v>
      </c>
      <c r="H62" s="258">
        <f t="shared" si="16"/>
        <v>0</v>
      </c>
      <c r="I62" s="258">
        <f t="shared" si="16"/>
        <v>0</v>
      </c>
      <c r="J62" s="258">
        <f t="shared" si="16"/>
        <v>0</v>
      </c>
      <c r="K62" s="258">
        <f t="shared" si="16"/>
        <v>0</v>
      </c>
      <c r="L62" s="258">
        <f t="shared" si="16"/>
        <v>0</v>
      </c>
      <c r="M62" s="258">
        <f t="shared" si="16"/>
        <v>0</v>
      </c>
      <c r="N62" s="258">
        <f t="shared" si="16"/>
        <v>0</v>
      </c>
      <c r="O62" s="258">
        <f t="shared" si="16"/>
        <v>0</v>
      </c>
      <c r="P62" s="258">
        <f t="shared" si="16"/>
        <v>0</v>
      </c>
      <c r="Q62" s="258">
        <f t="shared" si="16"/>
        <v>0</v>
      </c>
      <c r="R62" s="258">
        <f t="shared" si="16"/>
        <v>0</v>
      </c>
      <c r="S62" s="258">
        <f t="shared" si="16"/>
        <v>0</v>
      </c>
      <c r="T62" s="258">
        <f t="shared" si="16"/>
        <v>0</v>
      </c>
      <c r="U62" s="258">
        <f t="shared" si="16"/>
        <v>0</v>
      </c>
      <c r="V62" s="258">
        <f t="shared" si="16"/>
        <v>0</v>
      </c>
      <c r="W62" s="258">
        <f t="shared" si="16"/>
        <v>0</v>
      </c>
      <c r="X62" s="258">
        <f t="shared" si="16"/>
        <v>0</v>
      </c>
      <c r="Y62" s="258">
        <f t="shared" si="16"/>
        <v>0</v>
      </c>
      <c r="Z62" s="258">
        <f t="shared" si="16"/>
        <v>0</v>
      </c>
      <c r="AA62" s="258">
        <f t="shared" si="16"/>
        <v>0</v>
      </c>
      <c r="AB62" s="258">
        <f t="shared" si="16"/>
        <v>0</v>
      </c>
      <c r="AC62" s="258">
        <f t="shared" si="16"/>
        <v>0</v>
      </c>
      <c r="AD62" s="258">
        <f t="shared" si="16"/>
        <v>0</v>
      </c>
      <c r="AE62" s="258">
        <f t="shared" si="16"/>
        <v>0</v>
      </c>
      <c r="AF62" s="258">
        <f t="shared" si="16"/>
        <v>0</v>
      </c>
      <c r="AG62" s="258">
        <f t="shared" si="16"/>
        <v>0</v>
      </c>
      <c r="AH62" s="258">
        <f t="shared" si="16"/>
        <v>0</v>
      </c>
      <c r="AI62" s="258">
        <f t="shared" si="16"/>
        <v>0</v>
      </c>
      <c r="AJ62" s="258">
        <f t="shared" si="16"/>
        <v>0</v>
      </c>
      <c r="AK62" s="258">
        <f t="shared" si="16"/>
        <v>0</v>
      </c>
      <c r="AL62" s="258">
        <f t="shared" si="16"/>
        <v>0</v>
      </c>
      <c r="AM62" s="258">
        <f t="shared" si="16"/>
        <v>0</v>
      </c>
      <c r="AN62" s="258">
        <f t="shared" si="16"/>
        <v>0</v>
      </c>
      <c r="AO62" s="258">
        <f t="shared" si="16"/>
        <v>0</v>
      </c>
      <c r="AP62" s="258">
        <f t="shared" si="16"/>
        <v>0</v>
      </c>
      <c r="AQ62" s="258">
        <f t="shared" si="16"/>
        <v>0</v>
      </c>
      <c r="AR62" s="258">
        <f t="shared" si="16"/>
        <v>0</v>
      </c>
      <c r="AS62" s="258">
        <f t="shared" si="16"/>
        <v>0</v>
      </c>
      <c r="AT62" s="258">
        <f t="shared" si="16"/>
        <v>0</v>
      </c>
      <c r="AU62" s="258">
        <f t="shared" si="16"/>
        <v>0</v>
      </c>
      <c r="AV62" s="258">
        <f t="shared" si="16"/>
        <v>0</v>
      </c>
      <c r="AW62" s="258">
        <f t="shared" si="16"/>
        <v>0</v>
      </c>
      <c r="AX62" s="258">
        <f t="shared" si="16"/>
        <v>0</v>
      </c>
      <c r="AY62" s="258">
        <f t="shared" si="16"/>
        <v>0</v>
      </c>
      <c r="AZ62" s="258">
        <f t="shared" si="16"/>
        <v>0</v>
      </c>
      <c r="BA62" s="258">
        <f t="shared" si="16"/>
        <v>0</v>
      </c>
      <c r="BB62" s="258">
        <f t="shared" si="16"/>
        <v>0</v>
      </c>
    </row>
    <row r="63" spans="1:54" x14ac:dyDescent="0.25">
      <c r="A63" s="274" t="str">
        <f>IF((INDEX('[1]Fuel Mapping'!$O$4:$O$86,MATCH(cenrf!B63,'[1]Fuel Mapping'!$N$4:$N$86,0)))=0,"",INDEX('[1]Fuel Mapping'!$O$4:$O$86,MATCH(cenrf!B63,'[1]Fuel Mapping'!$N$4:$N$86,0)))</f>
        <v/>
      </c>
      <c r="B63" s="256" t="s">
        <v>2743</v>
      </c>
      <c r="C63" s="257" t="s">
        <v>2744</v>
      </c>
      <c r="D63" s="258">
        <f t="shared" si="16"/>
        <v>0</v>
      </c>
      <c r="E63" s="258">
        <f t="shared" si="16"/>
        <v>0</v>
      </c>
      <c r="F63" s="258">
        <f t="shared" si="16"/>
        <v>0</v>
      </c>
      <c r="G63" s="258">
        <f t="shared" si="16"/>
        <v>0</v>
      </c>
      <c r="H63" s="258">
        <f t="shared" si="16"/>
        <v>0</v>
      </c>
      <c r="I63" s="258">
        <f t="shared" si="16"/>
        <v>0</v>
      </c>
      <c r="J63" s="258">
        <f t="shared" si="16"/>
        <v>0</v>
      </c>
      <c r="K63" s="258">
        <f t="shared" si="16"/>
        <v>0</v>
      </c>
      <c r="L63" s="258">
        <f t="shared" si="16"/>
        <v>0</v>
      </c>
      <c r="M63" s="258">
        <f t="shared" si="16"/>
        <v>0</v>
      </c>
      <c r="N63" s="258">
        <f t="shared" si="16"/>
        <v>0</v>
      </c>
      <c r="O63" s="258">
        <f t="shared" si="16"/>
        <v>0</v>
      </c>
      <c r="P63" s="258">
        <f t="shared" si="16"/>
        <v>0</v>
      </c>
      <c r="Q63" s="258">
        <f t="shared" si="16"/>
        <v>0</v>
      </c>
      <c r="R63" s="258">
        <f t="shared" si="16"/>
        <v>0</v>
      </c>
      <c r="S63" s="258">
        <f t="shared" si="16"/>
        <v>0</v>
      </c>
      <c r="T63" s="258">
        <f t="shared" si="16"/>
        <v>0</v>
      </c>
      <c r="U63" s="258">
        <f t="shared" si="16"/>
        <v>0</v>
      </c>
      <c r="V63" s="258">
        <f t="shared" si="16"/>
        <v>0</v>
      </c>
      <c r="W63" s="258">
        <f t="shared" si="16"/>
        <v>0</v>
      </c>
      <c r="X63" s="258">
        <f t="shared" si="16"/>
        <v>0</v>
      </c>
      <c r="Y63" s="258">
        <f t="shared" si="16"/>
        <v>0</v>
      </c>
      <c r="Z63" s="258">
        <f t="shared" si="16"/>
        <v>0</v>
      </c>
      <c r="AA63" s="258">
        <f t="shared" si="16"/>
        <v>0</v>
      </c>
      <c r="AB63" s="258">
        <f t="shared" si="16"/>
        <v>0</v>
      </c>
      <c r="AC63" s="258">
        <f t="shared" si="16"/>
        <v>0</v>
      </c>
      <c r="AD63" s="258">
        <f t="shared" si="16"/>
        <v>0</v>
      </c>
      <c r="AE63" s="258">
        <f t="shared" si="16"/>
        <v>0</v>
      </c>
      <c r="AF63" s="258">
        <f t="shared" si="16"/>
        <v>0</v>
      </c>
      <c r="AG63" s="258">
        <f t="shared" si="16"/>
        <v>0</v>
      </c>
      <c r="AH63" s="258">
        <f t="shared" si="16"/>
        <v>0</v>
      </c>
      <c r="AI63" s="258">
        <f t="shared" si="16"/>
        <v>0</v>
      </c>
      <c r="AJ63" s="258">
        <f t="shared" si="16"/>
        <v>0</v>
      </c>
      <c r="AK63" s="258">
        <f t="shared" si="16"/>
        <v>0</v>
      </c>
      <c r="AL63" s="258">
        <f t="shared" si="16"/>
        <v>0</v>
      </c>
      <c r="AM63" s="258">
        <f t="shared" si="16"/>
        <v>0</v>
      </c>
      <c r="AN63" s="258">
        <f t="shared" si="16"/>
        <v>0</v>
      </c>
      <c r="AO63" s="258">
        <f t="shared" si="16"/>
        <v>0</v>
      </c>
      <c r="AP63" s="258">
        <f t="shared" si="16"/>
        <v>0</v>
      </c>
      <c r="AQ63" s="258">
        <f t="shared" si="16"/>
        <v>0</v>
      </c>
      <c r="AR63" s="258">
        <f t="shared" si="16"/>
        <v>0</v>
      </c>
      <c r="AS63" s="258">
        <f t="shared" si="16"/>
        <v>0</v>
      </c>
      <c r="AT63" s="258">
        <f t="shared" si="16"/>
        <v>0</v>
      </c>
      <c r="AU63" s="258">
        <f t="shared" si="16"/>
        <v>0</v>
      </c>
      <c r="AV63" s="258">
        <f t="shared" si="16"/>
        <v>0</v>
      </c>
      <c r="AW63" s="258">
        <f t="shared" si="16"/>
        <v>0</v>
      </c>
      <c r="AX63" s="258">
        <f t="shared" si="16"/>
        <v>0</v>
      </c>
      <c r="AY63" s="258">
        <f t="shared" si="16"/>
        <v>0</v>
      </c>
      <c r="AZ63" s="258">
        <f t="shared" si="16"/>
        <v>0</v>
      </c>
      <c r="BA63" s="258">
        <f t="shared" si="16"/>
        <v>0</v>
      </c>
      <c r="BB63" s="258">
        <f t="shared" si="16"/>
        <v>0</v>
      </c>
    </row>
    <row r="64" spans="1:54" x14ac:dyDescent="0.25">
      <c r="A64" s="274" t="str">
        <f>IF((INDEX('[1]Fuel Mapping'!$O$4:$O$86,MATCH(cenrf!B64,'[1]Fuel Mapping'!$N$4:$N$86,0)))=0,"",INDEX('[1]Fuel Mapping'!$O$4:$O$86,MATCH(cenrf!B64,'[1]Fuel Mapping'!$N$4:$N$86,0)))</f>
        <v/>
      </c>
      <c r="B64" s="256" t="s">
        <v>2745</v>
      </c>
      <c r="C64" s="257" t="s">
        <v>2746</v>
      </c>
      <c r="D64" s="258">
        <f t="shared" si="16"/>
        <v>0</v>
      </c>
      <c r="E64" s="258">
        <f t="shared" si="16"/>
        <v>0</v>
      </c>
      <c r="F64" s="258">
        <f t="shared" si="16"/>
        <v>0</v>
      </c>
      <c r="G64" s="258">
        <f t="shared" si="16"/>
        <v>0</v>
      </c>
      <c r="H64" s="258">
        <f t="shared" si="16"/>
        <v>0</v>
      </c>
      <c r="I64" s="258">
        <f t="shared" si="16"/>
        <v>0</v>
      </c>
      <c r="J64" s="258">
        <f t="shared" si="16"/>
        <v>0</v>
      </c>
      <c r="K64" s="258">
        <f t="shared" si="16"/>
        <v>0</v>
      </c>
      <c r="L64" s="258">
        <f t="shared" si="16"/>
        <v>0</v>
      </c>
      <c r="M64" s="258">
        <f t="shared" si="16"/>
        <v>0</v>
      </c>
      <c r="N64" s="258">
        <f t="shared" si="16"/>
        <v>0</v>
      </c>
      <c r="O64" s="258">
        <f t="shared" si="16"/>
        <v>0</v>
      </c>
      <c r="P64" s="258">
        <f t="shared" si="16"/>
        <v>0</v>
      </c>
      <c r="Q64" s="258">
        <f t="shared" si="16"/>
        <v>0</v>
      </c>
      <c r="R64" s="258">
        <f t="shared" si="16"/>
        <v>0</v>
      </c>
      <c r="S64" s="258">
        <f t="shared" si="16"/>
        <v>0</v>
      </c>
      <c r="T64" s="258">
        <f t="shared" si="16"/>
        <v>0</v>
      </c>
      <c r="U64" s="258">
        <f t="shared" si="16"/>
        <v>0</v>
      </c>
      <c r="V64" s="258">
        <f t="shared" si="16"/>
        <v>0</v>
      </c>
      <c r="W64" s="258">
        <f t="shared" si="16"/>
        <v>0</v>
      </c>
      <c r="X64" s="258">
        <f t="shared" si="16"/>
        <v>0</v>
      </c>
      <c r="Y64" s="258">
        <f t="shared" si="16"/>
        <v>0</v>
      </c>
      <c r="Z64" s="258">
        <f t="shared" si="16"/>
        <v>0</v>
      </c>
      <c r="AA64" s="258">
        <f t="shared" si="16"/>
        <v>0</v>
      </c>
      <c r="AB64" s="258">
        <f t="shared" si="16"/>
        <v>0</v>
      </c>
      <c r="AC64" s="258">
        <f t="shared" si="16"/>
        <v>0</v>
      </c>
      <c r="AD64" s="258">
        <f t="shared" si="16"/>
        <v>0</v>
      </c>
      <c r="AE64" s="258">
        <f t="shared" si="16"/>
        <v>0</v>
      </c>
      <c r="AF64" s="258">
        <f t="shared" si="16"/>
        <v>0</v>
      </c>
      <c r="AG64" s="258">
        <f t="shared" si="16"/>
        <v>0</v>
      </c>
      <c r="AH64" s="258">
        <f t="shared" si="16"/>
        <v>0</v>
      </c>
      <c r="AI64" s="258">
        <f t="shared" si="16"/>
        <v>0</v>
      </c>
      <c r="AJ64" s="258">
        <f t="shared" si="16"/>
        <v>0</v>
      </c>
      <c r="AK64" s="258">
        <f t="shared" si="16"/>
        <v>0</v>
      </c>
      <c r="AL64" s="258">
        <f t="shared" si="16"/>
        <v>0</v>
      </c>
      <c r="AM64" s="258">
        <f t="shared" si="16"/>
        <v>0</v>
      </c>
      <c r="AN64" s="258">
        <f t="shared" si="16"/>
        <v>0</v>
      </c>
      <c r="AO64" s="258">
        <f t="shared" si="16"/>
        <v>0</v>
      </c>
      <c r="AP64" s="258">
        <f t="shared" si="16"/>
        <v>0</v>
      </c>
      <c r="AQ64" s="258">
        <f t="shared" si="16"/>
        <v>0</v>
      </c>
      <c r="AR64" s="258">
        <f t="shared" si="16"/>
        <v>0</v>
      </c>
      <c r="AS64" s="258">
        <f t="shared" si="16"/>
        <v>0</v>
      </c>
      <c r="AT64" s="258">
        <f t="shared" si="16"/>
        <v>0</v>
      </c>
      <c r="AU64" s="258">
        <f t="shared" si="16"/>
        <v>0</v>
      </c>
      <c r="AV64" s="258">
        <f t="shared" si="16"/>
        <v>0</v>
      </c>
      <c r="AW64" s="258">
        <f t="shared" si="16"/>
        <v>0</v>
      </c>
      <c r="AX64" s="258">
        <f t="shared" si="16"/>
        <v>0</v>
      </c>
      <c r="AY64" s="258">
        <f t="shared" si="16"/>
        <v>0</v>
      </c>
      <c r="AZ64" s="258">
        <f t="shared" si="16"/>
        <v>0</v>
      </c>
      <c r="BA64" s="258">
        <f t="shared" si="16"/>
        <v>0</v>
      </c>
      <c r="BB64" s="258">
        <f t="shared" si="16"/>
        <v>0</v>
      </c>
    </row>
    <row r="65" spans="1:54" x14ac:dyDescent="0.25">
      <c r="A65" s="274" t="str">
        <f>IF((INDEX('[1]Fuel Mapping'!$O$4:$O$86,MATCH(cenrf!B65,'[1]Fuel Mapping'!$N$4:$N$86,0)))=0,"",INDEX('[1]Fuel Mapping'!$O$4:$O$86,MATCH(cenrf!B65,'[1]Fuel Mapping'!$N$4:$N$86,0)))</f>
        <v/>
      </c>
      <c r="B65" s="259" t="s">
        <v>2747</v>
      </c>
      <c r="C65" s="260" t="s">
        <v>2748</v>
      </c>
      <c r="D65" s="261">
        <f t="shared" si="16"/>
        <v>0</v>
      </c>
      <c r="E65" s="261">
        <f t="shared" si="16"/>
        <v>0</v>
      </c>
      <c r="F65" s="261">
        <f t="shared" si="16"/>
        <v>0</v>
      </c>
      <c r="G65" s="261">
        <f t="shared" si="16"/>
        <v>0</v>
      </c>
      <c r="H65" s="261">
        <f t="shared" si="16"/>
        <v>0</v>
      </c>
      <c r="I65" s="261">
        <f t="shared" si="16"/>
        <v>0</v>
      </c>
      <c r="J65" s="261">
        <f t="shared" si="16"/>
        <v>0</v>
      </c>
      <c r="K65" s="261">
        <f t="shared" si="16"/>
        <v>0</v>
      </c>
      <c r="L65" s="261">
        <f t="shared" si="16"/>
        <v>0</v>
      </c>
      <c r="M65" s="261">
        <f t="shared" si="16"/>
        <v>0</v>
      </c>
      <c r="N65" s="261">
        <f t="shared" si="16"/>
        <v>0</v>
      </c>
      <c r="O65" s="261">
        <f t="shared" si="16"/>
        <v>0</v>
      </c>
      <c r="P65" s="261">
        <f t="shared" si="16"/>
        <v>0</v>
      </c>
      <c r="Q65" s="261">
        <f t="shared" si="16"/>
        <v>0</v>
      </c>
      <c r="R65" s="261">
        <f t="shared" si="16"/>
        <v>0</v>
      </c>
      <c r="S65" s="261">
        <f t="shared" si="16"/>
        <v>0</v>
      </c>
      <c r="T65" s="261">
        <f t="shared" si="16"/>
        <v>0</v>
      </c>
      <c r="U65" s="261">
        <f t="shared" si="16"/>
        <v>0</v>
      </c>
      <c r="V65" s="261">
        <f t="shared" si="16"/>
        <v>0</v>
      </c>
      <c r="W65" s="261">
        <f t="shared" si="16"/>
        <v>0</v>
      </c>
      <c r="X65" s="261">
        <f t="shared" si="16"/>
        <v>0</v>
      </c>
      <c r="Y65" s="261">
        <f t="shared" si="16"/>
        <v>0</v>
      </c>
      <c r="Z65" s="261">
        <f t="shared" si="16"/>
        <v>0</v>
      </c>
      <c r="AA65" s="261">
        <f t="shared" si="16"/>
        <v>0</v>
      </c>
      <c r="AB65" s="261">
        <f t="shared" si="16"/>
        <v>0</v>
      </c>
      <c r="AC65" s="261">
        <f t="shared" si="16"/>
        <v>0</v>
      </c>
      <c r="AD65" s="261">
        <f t="shared" si="16"/>
        <v>0</v>
      </c>
      <c r="AE65" s="261">
        <f t="shared" si="16"/>
        <v>0</v>
      </c>
      <c r="AF65" s="261">
        <f t="shared" si="16"/>
        <v>0</v>
      </c>
      <c r="AG65" s="261">
        <f t="shared" si="16"/>
        <v>0</v>
      </c>
      <c r="AH65" s="261">
        <f t="shared" si="16"/>
        <v>0</v>
      </c>
      <c r="AI65" s="261">
        <f t="shared" si="16"/>
        <v>0</v>
      </c>
      <c r="AJ65" s="261">
        <f t="shared" si="16"/>
        <v>0</v>
      </c>
      <c r="AK65" s="261">
        <f t="shared" si="16"/>
        <v>0</v>
      </c>
      <c r="AL65" s="261">
        <f t="shared" si="16"/>
        <v>0</v>
      </c>
      <c r="AM65" s="261">
        <f t="shared" si="16"/>
        <v>0</v>
      </c>
      <c r="AN65" s="261">
        <f t="shared" si="16"/>
        <v>0</v>
      </c>
      <c r="AO65" s="261">
        <f t="shared" si="16"/>
        <v>0</v>
      </c>
      <c r="AP65" s="261">
        <f t="shared" si="16"/>
        <v>0</v>
      </c>
      <c r="AQ65" s="261">
        <f t="shared" si="16"/>
        <v>0</v>
      </c>
      <c r="AR65" s="261">
        <f t="shared" si="16"/>
        <v>0</v>
      </c>
      <c r="AS65" s="261">
        <f t="shared" si="16"/>
        <v>0</v>
      </c>
      <c r="AT65" s="261">
        <f t="shared" si="16"/>
        <v>0</v>
      </c>
      <c r="AU65" s="261">
        <f t="shared" si="16"/>
        <v>0</v>
      </c>
      <c r="AV65" s="261">
        <f t="shared" si="16"/>
        <v>0</v>
      </c>
      <c r="AW65" s="261">
        <f t="shared" si="16"/>
        <v>0</v>
      </c>
      <c r="AX65" s="261">
        <f t="shared" si="16"/>
        <v>0</v>
      </c>
      <c r="AY65" s="261">
        <f t="shared" si="16"/>
        <v>0</v>
      </c>
      <c r="AZ65" s="261">
        <f t="shared" si="16"/>
        <v>0</v>
      </c>
      <c r="BA65" s="261">
        <f t="shared" si="16"/>
        <v>0</v>
      </c>
      <c r="BB65" s="261">
        <f t="shared" si="16"/>
        <v>0</v>
      </c>
    </row>
    <row r="66" spans="1:54" x14ac:dyDescent="0.25">
      <c r="A66" s="274" t="str">
        <f>IF((INDEX('[1]Fuel Mapping'!$O$4:$O$86,MATCH(cenrf!B66,'[1]Fuel Mapping'!$N$4:$N$86,0)))=0,"",INDEX('[1]Fuel Mapping'!$O$4:$O$86,MATCH(cenrf!B66,'[1]Fuel Mapping'!$N$4:$N$86,0)))</f>
        <v/>
      </c>
      <c r="B66" s="259" t="s">
        <v>2749</v>
      </c>
      <c r="C66" s="260" t="s">
        <v>2750</v>
      </c>
      <c r="D66" s="261">
        <f t="shared" ref="D66:BB70" si="17">D243-D155</f>
        <v>0</v>
      </c>
      <c r="E66" s="261">
        <f t="shared" si="17"/>
        <v>0</v>
      </c>
      <c r="F66" s="261">
        <f t="shared" si="17"/>
        <v>0</v>
      </c>
      <c r="G66" s="261">
        <f t="shared" si="17"/>
        <v>0</v>
      </c>
      <c r="H66" s="261">
        <f t="shared" si="17"/>
        <v>0</v>
      </c>
      <c r="I66" s="261">
        <f t="shared" si="17"/>
        <v>0</v>
      </c>
      <c r="J66" s="261">
        <f t="shared" si="17"/>
        <v>0</v>
      </c>
      <c r="K66" s="261">
        <f t="shared" si="17"/>
        <v>0</v>
      </c>
      <c r="L66" s="261">
        <f t="shared" si="17"/>
        <v>0</v>
      </c>
      <c r="M66" s="261">
        <f t="shared" si="17"/>
        <v>0</v>
      </c>
      <c r="N66" s="261">
        <f t="shared" si="17"/>
        <v>0</v>
      </c>
      <c r="O66" s="261">
        <f t="shared" si="17"/>
        <v>0</v>
      </c>
      <c r="P66" s="261">
        <f t="shared" si="17"/>
        <v>0</v>
      </c>
      <c r="Q66" s="261">
        <f t="shared" si="17"/>
        <v>0</v>
      </c>
      <c r="R66" s="261">
        <f t="shared" si="17"/>
        <v>0</v>
      </c>
      <c r="S66" s="261">
        <f t="shared" si="17"/>
        <v>0</v>
      </c>
      <c r="T66" s="261">
        <f t="shared" si="17"/>
        <v>0</v>
      </c>
      <c r="U66" s="261">
        <f t="shared" si="17"/>
        <v>0</v>
      </c>
      <c r="V66" s="261">
        <f t="shared" si="17"/>
        <v>0</v>
      </c>
      <c r="W66" s="261">
        <f t="shared" si="17"/>
        <v>0</v>
      </c>
      <c r="X66" s="261">
        <f t="shared" si="17"/>
        <v>0</v>
      </c>
      <c r="Y66" s="261">
        <f t="shared" si="17"/>
        <v>0</v>
      </c>
      <c r="Z66" s="261">
        <f t="shared" si="17"/>
        <v>0</v>
      </c>
      <c r="AA66" s="261">
        <f t="shared" si="17"/>
        <v>0</v>
      </c>
      <c r="AB66" s="261">
        <f t="shared" si="17"/>
        <v>0</v>
      </c>
      <c r="AC66" s="261">
        <f t="shared" si="17"/>
        <v>0</v>
      </c>
      <c r="AD66" s="261">
        <f t="shared" si="17"/>
        <v>0</v>
      </c>
      <c r="AE66" s="261">
        <f t="shared" si="17"/>
        <v>0</v>
      </c>
      <c r="AF66" s="261">
        <f t="shared" si="17"/>
        <v>0</v>
      </c>
      <c r="AG66" s="261">
        <f t="shared" si="17"/>
        <v>0</v>
      </c>
      <c r="AH66" s="261">
        <f t="shared" si="17"/>
        <v>0</v>
      </c>
      <c r="AI66" s="261">
        <f t="shared" si="17"/>
        <v>0</v>
      </c>
      <c r="AJ66" s="261">
        <f t="shared" si="17"/>
        <v>0</v>
      </c>
      <c r="AK66" s="261">
        <f t="shared" si="17"/>
        <v>0</v>
      </c>
      <c r="AL66" s="261">
        <f t="shared" si="17"/>
        <v>0</v>
      </c>
      <c r="AM66" s="261">
        <f t="shared" si="17"/>
        <v>0</v>
      </c>
      <c r="AN66" s="261">
        <f t="shared" si="17"/>
        <v>0</v>
      </c>
      <c r="AO66" s="261">
        <f t="shared" si="17"/>
        <v>0</v>
      </c>
      <c r="AP66" s="261">
        <f t="shared" si="17"/>
        <v>0</v>
      </c>
      <c r="AQ66" s="261">
        <f t="shared" si="17"/>
        <v>0</v>
      </c>
      <c r="AR66" s="261">
        <f t="shared" si="17"/>
        <v>0</v>
      </c>
      <c r="AS66" s="261">
        <f t="shared" si="17"/>
        <v>0</v>
      </c>
      <c r="AT66" s="261">
        <f t="shared" si="17"/>
        <v>0</v>
      </c>
      <c r="AU66" s="261">
        <f t="shared" si="17"/>
        <v>0</v>
      </c>
      <c r="AV66" s="261">
        <f t="shared" si="17"/>
        <v>0</v>
      </c>
      <c r="AW66" s="261">
        <f t="shared" si="17"/>
        <v>0</v>
      </c>
      <c r="AX66" s="261">
        <f t="shared" si="17"/>
        <v>0</v>
      </c>
      <c r="AY66" s="261">
        <f t="shared" si="17"/>
        <v>0</v>
      </c>
      <c r="AZ66" s="261">
        <f t="shared" si="17"/>
        <v>0</v>
      </c>
      <c r="BA66" s="261">
        <f t="shared" si="17"/>
        <v>0</v>
      </c>
      <c r="BB66" s="261">
        <f t="shared" si="17"/>
        <v>0</v>
      </c>
    </row>
    <row r="67" spans="1:54" x14ac:dyDescent="0.25">
      <c r="A67" s="274" t="str">
        <f>IF((INDEX('[1]Fuel Mapping'!$O$4:$O$86,MATCH(cenrf!B67,'[1]Fuel Mapping'!$N$4:$N$86,0)))=0,"",INDEX('[1]Fuel Mapping'!$O$4:$O$86,MATCH(cenrf!B67,'[1]Fuel Mapping'!$N$4:$N$86,0)))</f>
        <v/>
      </c>
      <c r="B67" s="256" t="s">
        <v>2751</v>
      </c>
      <c r="C67" s="257" t="s">
        <v>2752</v>
      </c>
      <c r="D67" s="258">
        <f t="shared" si="17"/>
        <v>0</v>
      </c>
      <c r="E67" s="258">
        <f t="shared" si="17"/>
        <v>0</v>
      </c>
      <c r="F67" s="258">
        <f t="shared" si="17"/>
        <v>0</v>
      </c>
      <c r="G67" s="258">
        <f t="shared" si="17"/>
        <v>0</v>
      </c>
      <c r="H67" s="258">
        <f t="shared" si="17"/>
        <v>0</v>
      </c>
      <c r="I67" s="258">
        <f t="shared" si="17"/>
        <v>0</v>
      </c>
      <c r="J67" s="258">
        <f t="shared" si="17"/>
        <v>0</v>
      </c>
      <c r="K67" s="258">
        <f t="shared" si="17"/>
        <v>0</v>
      </c>
      <c r="L67" s="258">
        <f t="shared" si="17"/>
        <v>0</v>
      </c>
      <c r="M67" s="258">
        <f t="shared" si="17"/>
        <v>0</v>
      </c>
      <c r="N67" s="258">
        <f t="shared" si="17"/>
        <v>0</v>
      </c>
      <c r="O67" s="258">
        <f t="shared" si="17"/>
        <v>0</v>
      </c>
      <c r="P67" s="258">
        <f t="shared" si="17"/>
        <v>0</v>
      </c>
      <c r="Q67" s="258">
        <f t="shared" si="17"/>
        <v>0</v>
      </c>
      <c r="R67" s="258">
        <f t="shared" si="17"/>
        <v>0</v>
      </c>
      <c r="S67" s="258">
        <f t="shared" si="17"/>
        <v>0</v>
      </c>
      <c r="T67" s="258">
        <f t="shared" si="17"/>
        <v>0</v>
      </c>
      <c r="U67" s="258">
        <f t="shared" si="17"/>
        <v>0</v>
      </c>
      <c r="V67" s="258">
        <f t="shared" si="17"/>
        <v>0</v>
      </c>
      <c r="W67" s="258">
        <f t="shared" si="17"/>
        <v>0</v>
      </c>
      <c r="X67" s="258">
        <f t="shared" si="17"/>
        <v>0</v>
      </c>
      <c r="Y67" s="258">
        <f t="shared" si="17"/>
        <v>0</v>
      </c>
      <c r="Z67" s="258">
        <f t="shared" si="17"/>
        <v>0</v>
      </c>
      <c r="AA67" s="258">
        <f t="shared" si="17"/>
        <v>0</v>
      </c>
      <c r="AB67" s="258">
        <f t="shared" si="17"/>
        <v>0</v>
      </c>
      <c r="AC67" s="258">
        <f t="shared" si="17"/>
        <v>0</v>
      </c>
      <c r="AD67" s="258">
        <f t="shared" si="17"/>
        <v>0</v>
      </c>
      <c r="AE67" s="258">
        <f t="shared" si="17"/>
        <v>0</v>
      </c>
      <c r="AF67" s="258">
        <f t="shared" si="17"/>
        <v>0</v>
      </c>
      <c r="AG67" s="258">
        <f t="shared" si="17"/>
        <v>0</v>
      </c>
      <c r="AH67" s="258">
        <f t="shared" si="17"/>
        <v>0</v>
      </c>
      <c r="AI67" s="258">
        <f t="shared" si="17"/>
        <v>0</v>
      </c>
      <c r="AJ67" s="258">
        <f t="shared" si="17"/>
        <v>0</v>
      </c>
      <c r="AK67" s="258">
        <f t="shared" si="17"/>
        <v>0</v>
      </c>
      <c r="AL67" s="258">
        <f t="shared" si="17"/>
        <v>0</v>
      </c>
      <c r="AM67" s="258">
        <f t="shared" si="17"/>
        <v>0</v>
      </c>
      <c r="AN67" s="258">
        <f t="shared" si="17"/>
        <v>0</v>
      </c>
      <c r="AO67" s="258">
        <f t="shared" si="17"/>
        <v>0</v>
      </c>
      <c r="AP67" s="258">
        <f t="shared" si="17"/>
        <v>0</v>
      </c>
      <c r="AQ67" s="258">
        <f t="shared" si="17"/>
        <v>0</v>
      </c>
      <c r="AR67" s="258">
        <f t="shared" si="17"/>
        <v>0</v>
      </c>
      <c r="AS67" s="258">
        <f t="shared" si="17"/>
        <v>0</v>
      </c>
      <c r="AT67" s="258">
        <f t="shared" si="17"/>
        <v>0</v>
      </c>
      <c r="AU67" s="258">
        <f t="shared" si="17"/>
        <v>0</v>
      </c>
      <c r="AV67" s="258">
        <f t="shared" si="17"/>
        <v>0</v>
      </c>
      <c r="AW67" s="258">
        <f t="shared" si="17"/>
        <v>0</v>
      </c>
      <c r="AX67" s="258">
        <f t="shared" si="17"/>
        <v>0</v>
      </c>
      <c r="AY67" s="258">
        <f t="shared" si="17"/>
        <v>0</v>
      </c>
      <c r="AZ67" s="258">
        <f t="shared" si="17"/>
        <v>0</v>
      </c>
      <c r="BA67" s="258">
        <f t="shared" si="17"/>
        <v>0</v>
      </c>
      <c r="BB67" s="258">
        <f t="shared" si="17"/>
        <v>0</v>
      </c>
    </row>
    <row r="68" spans="1:54" x14ac:dyDescent="0.25">
      <c r="A68" s="274" t="str">
        <f>IF((INDEX('[1]Fuel Mapping'!$O$4:$O$86,MATCH(cenrf!B68,'[1]Fuel Mapping'!$N$4:$N$86,0)))=0,"",INDEX('[1]Fuel Mapping'!$O$4:$O$86,MATCH(cenrf!B68,'[1]Fuel Mapping'!$N$4:$N$86,0)))</f>
        <v>Biomass</v>
      </c>
      <c r="B68" s="256" t="s">
        <v>2753</v>
      </c>
      <c r="C68" s="257" t="s">
        <v>2754</v>
      </c>
      <c r="D68" s="258">
        <f t="shared" si="17"/>
        <v>0</v>
      </c>
      <c r="E68" s="258">
        <f t="shared" si="17"/>
        <v>0</v>
      </c>
      <c r="F68" s="258">
        <f t="shared" si="17"/>
        <v>0</v>
      </c>
      <c r="G68" s="258">
        <f t="shared" si="17"/>
        <v>0</v>
      </c>
      <c r="H68" s="258">
        <f t="shared" si="17"/>
        <v>0</v>
      </c>
      <c r="I68" s="258">
        <f t="shared" si="17"/>
        <v>0</v>
      </c>
      <c r="J68" s="258">
        <f t="shared" si="17"/>
        <v>9.9999999999999978E-2</v>
      </c>
      <c r="K68" s="258">
        <f t="shared" si="17"/>
        <v>4.8999999999999995</v>
      </c>
      <c r="L68" s="258">
        <f t="shared" si="17"/>
        <v>11.599999999999998</v>
      </c>
      <c r="M68" s="258">
        <f t="shared" si="17"/>
        <v>25.401150000000001</v>
      </c>
      <c r="N68" s="258">
        <f t="shared" si="17"/>
        <v>25.460958160709762</v>
      </c>
      <c r="O68" s="258">
        <f t="shared" si="17"/>
        <v>19.346517327720175</v>
      </c>
      <c r="P68" s="258">
        <f t="shared" si="17"/>
        <v>22.045744819642959</v>
      </c>
      <c r="Q68" s="258">
        <f t="shared" si="17"/>
        <v>45.285161131284255</v>
      </c>
      <c r="R68" s="258">
        <f t="shared" si="17"/>
        <v>49.27390847425243</v>
      </c>
      <c r="S68" s="258">
        <f t="shared" si="17"/>
        <v>38.119808267510734</v>
      </c>
      <c r="T68" s="258">
        <f t="shared" si="17"/>
        <v>39.349535193431976</v>
      </c>
      <c r="U68" s="258">
        <f t="shared" si="17"/>
        <v>38.985450651474764</v>
      </c>
      <c r="V68" s="258">
        <f t="shared" si="17"/>
        <v>37.987947833849631</v>
      </c>
      <c r="W68" s="258">
        <f t="shared" si="17"/>
        <v>38.076322026328853</v>
      </c>
      <c r="X68" s="258">
        <f t="shared" si="17"/>
        <v>37.571235603436953</v>
      </c>
      <c r="Y68" s="258">
        <f t="shared" si="17"/>
        <v>36.813948370625745</v>
      </c>
      <c r="Z68" s="258">
        <f t="shared" si="17"/>
        <v>36.833468201304456</v>
      </c>
      <c r="AA68" s="258">
        <f t="shared" si="17"/>
        <v>36.035192852468356</v>
      </c>
      <c r="AB68" s="258">
        <f t="shared" si="17"/>
        <v>35.232527688160872</v>
      </c>
      <c r="AC68" s="258">
        <f t="shared" si="17"/>
        <v>34.273758101013634</v>
      </c>
      <c r="AD68" s="258">
        <f t="shared" si="17"/>
        <v>32.280750655618128</v>
      </c>
      <c r="AE68" s="258">
        <f t="shared" si="17"/>
        <v>31.023954503419144</v>
      </c>
      <c r="AF68" s="258">
        <f t="shared" si="17"/>
        <v>30.031279226363868</v>
      </c>
      <c r="AG68" s="258">
        <f t="shared" si="17"/>
        <v>29.72265689372907</v>
      </c>
      <c r="AH68" s="258">
        <f t="shared" si="17"/>
        <v>28.528055204376152</v>
      </c>
      <c r="AI68" s="258">
        <f t="shared" si="17"/>
        <v>27.787796085564679</v>
      </c>
      <c r="AJ68" s="258">
        <f t="shared" si="17"/>
        <v>27.486701011678569</v>
      </c>
      <c r="AK68" s="258">
        <f t="shared" si="17"/>
        <v>27.321866842588356</v>
      </c>
      <c r="AL68" s="258">
        <f t="shared" si="17"/>
        <v>26.89779059141387</v>
      </c>
      <c r="AM68" s="258">
        <f t="shared" si="17"/>
        <v>26.42999101109034</v>
      </c>
      <c r="AN68" s="258">
        <f t="shared" si="17"/>
        <v>26.014879248179618</v>
      </c>
      <c r="AO68" s="258">
        <f t="shared" si="17"/>
        <v>25.839171327672783</v>
      </c>
      <c r="AP68" s="258">
        <f t="shared" si="17"/>
        <v>25.703442043799946</v>
      </c>
      <c r="AQ68" s="258">
        <f t="shared" si="17"/>
        <v>25.554109369561992</v>
      </c>
      <c r="AR68" s="258">
        <f t="shared" si="17"/>
        <v>25.219751256101151</v>
      </c>
      <c r="AS68" s="258">
        <f t="shared" si="17"/>
        <v>24.966478381177669</v>
      </c>
      <c r="AT68" s="258">
        <f t="shared" si="17"/>
        <v>24.735874893091111</v>
      </c>
      <c r="AU68" s="258">
        <f t="shared" si="17"/>
        <v>24.532857997981331</v>
      </c>
      <c r="AV68" s="258">
        <f t="shared" si="17"/>
        <v>24.340331352030336</v>
      </c>
      <c r="AW68" s="258">
        <f t="shared" si="17"/>
        <v>24.039333385718969</v>
      </c>
      <c r="AX68" s="258">
        <f t="shared" si="17"/>
        <v>22.791788365951337</v>
      </c>
      <c r="AY68" s="258">
        <f t="shared" si="17"/>
        <v>22.320286394230848</v>
      </c>
      <c r="AZ68" s="258">
        <f t="shared" si="17"/>
        <v>21.640467483538689</v>
      </c>
      <c r="BA68" s="258">
        <f t="shared" si="17"/>
        <v>21.611229595122037</v>
      </c>
      <c r="BB68" s="258">
        <f t="shared" si="17"/>
        <v>20.660288795574814</v>
      </c>
    </row>
    <row r="69" spans="1:54" x14ac:dyDescent="0.25">
      <c r="A69" s="274" t="str">
        <f>IF((INDEX('[1]Fuel Mapping'!$O$4:$O$86,MATCH(cenrf!B69,'[1]Fuel Mapping'!$N$4:$N$86,0)))=0,"",INDEX('[1]Fuel Mapping'!$O$4:$O$86,MATCH(cenrf!B69,'[1]Fuel Mapping'!$N$4:$N$86,0)))</f>
        <v/>
      </c>
      <c r="B69" s="259" t="s">
        <v>2755</v>
      </c>
      <c r="C69" s="260" t="s">
        <v>2756</v>
      </c>
      <c r="D69" s="261">
        <f t="shared" si="17"/>
        <v>0</v>
      </c>
      <c r="E69" s="261">
        <f t="shared" si="17"/>
        <v>0</v>
      </c>
      <c r="F69" s="261">
        <f t="shared" si="17"/>
        <v>0</v>
      </c>
      <c r="G69" s="261">
        <f t="shared" si="17"/>
        <v>0</v>
      </c>
      <c r="H69" s="261">
        <f t="shared" si="17"/>
        <v>0</v>
      </c>
      <c r="I69" s="261">
        <f t="shared" si="17"/>
        <v>0</v>
      </c>
      <c r="J69" s="261">
        <f t="shared" si="17"/>
        <v>9.9999999999999978E-2</v>
      </c>
      <c r="K69" s="261">
        <f t="shared" si="17"/>
        <v>0</v>
      </c>
      <c r="L69" s="261">
        <f t="shared" si="17"/>
        <v>0</v>
      </c>
      <c r="M69" s="261">
        <f t="shared" si="17"/>
        <v>7.4999699999999994</v>
      </c>
      <c r="N69" s="261">
        <f t="shared" si="17"/>
        <v>8.8372837554360579</v>
      </c>
      <c r="O69" s="261">
        <f t="shared" si="17"/>
        <v>6.2338776028706757</v>
      </c>
      <c r="P69" s="261">
        <f t="shared" si="17"/>
        <v>2.1735013164990202</v>
      </c>
      <c r="Q69" s="261">
        <f t="shared" si="17"/>
        <v>5.3023675610840009</v>
      </c>
      <c r="R69" s="261">
        <f t="shared" si="17"/>
        <v>6.0905703640011497</v>
      </c>
      <c r="S69" s="261">
        <f t="shared" si="17"/>
        <v>4.7770901228587091E-2</v>
      </c>
      <c r="T69" s="261">
        <f t="shared" si="17"/>
        <v>4.9509444158939007E-2</v>
      </c>
      <c r="U69" s="261">
        <f t="shared" si="17"/>
        <v>5.1851798189594768E-2</v>
      </c>
      <c r="V69" s="261">
        <f t="shared" si="17"/>
        <v>5.2770358129298985E-2</v>
      </c>
      <c r="W69" s="261">
        <f t="shared" si="17"/>
        <v>5.5746590742871291E-2</v>
      </c>
      <c r="X69" s="261">
        <f t="shared" si="17"/>
        <v>5.7537321479303287E-2</v>
      </c>
      <c r="Y69" s="261">
        <f t="shared" si="17"/>
        <v>5.8691138516457388E-2</v>
      </c>
      <c r="Z69" s="261">
        <f t="shared" si="17"/>
        <v>6.0350656706465E-2</v>
      </c>
      <c r="AA69" s="261">
        <f t="shared" si="17"/>
        <v>6.1143271689681172E-2</v>
      </c>
      <c r="AB69" s="261">
        <f t="shared" si="17"/>
        <v>6.1786338239852391E-2</v>
      </c>
      <c r="AC69" s="261">
        <f t="shared" si="17"/>
        <v>6.2040614752411335E-2</v>
      </c>
      <c r="AD69" s="261">
        <f t="shared" si="17"/>
        <v>5.7793649219712723E-2</v>
      </c>
      <c r="AE69" s="261">
        <f t="shared" si="17"/>
        <v>5.6011465612455222E-2</v>
      </c>
      <c r="AF69" s="261">
        <f t="shared" si="17"/>
        <v>5.2091296710987472E-2</v>
      </c>
      <c r="AG69" s="261">
        <f t="shared" si="17"/>
        <v>5.2107067644387779E-2</v>
      </c>
      <c r="AH69" s="261">
        <f t="shared" si="17"/>
        <v>5.2205396400687019E-2</v>
      </c>
      <c r="AI69" s="261">
        <f t="shared" si="17"/>
        <v>5.0755144305718584E-2</v>
      </c>
      <c r="AJ69" s="261">
        <f t="shared" si="17"/>
        <v>5.1431414748745227E-2</v>
      </c>
      <c r="AK69" s="261">
        <f t="shared" si="17"/>
        <v>5.1098664853651742E-2</v>
      </c>
      <c r="AL69" s="261">
        <f t="shared" si="17"/>
        <v>5.1666521968873599E-2</v>
      </c>
      <c r="AM69" s="261">
        <f t="shared" si="17"/>
        <v>5.1885205963998184E-2</v>
      </c>
      <c r="AN69" s="261">
        <f t="shared" si="17"/>
        <v>5.0517844423206469E-2</v>
      </c>
      <c r="AO69" s="261">
        <f t="shared" si="17"/>
        <v>5.0281137528271645E-2</v>
      </c>
      <c r="AP69" s="261">
        <f t="shared" si="17"/>
        <v>4.9288547442345718E-2</v>
      </c>
      <c r="AQ69" s="261">
        <f t="shared" si="17"/>
        <v>4.9140363958619496E-2</v>
      </c>
      <c r="AR69" s="261">
        <f t="shared" si="17"/>
        <v>4.8941379840807459E-2</v>
      </c>
      <c r="AS69" s="261">
        <f t="shared" si="17"/>
        <v>4.7972592011772966E-2</v>
      </c>
      <c r="AT69" s="261">
        <f t="shared" si="17"/>
        <v>4.7401213074382387E-2</v>
      </c>
      <c r="AU69" s="261">
        <f t="shared" si="17"/>
        <v>4.6748939432940714E-2</v>
      </c>
      <c r="AV69" s="261">
        <f t="shared" si="17"/>
        <v>4.6595690631777813E-2</v>
      </c>
      <c r="AW69" s="261">
        <f t="shared" si="17"/>
        <v>4.6102932856782734E-2</v>
      </c>
      <c r="AX69" s="261">
        <f t="shared" si="17"/>
        <v>4.0614699713861585E-2</v>
      </c>
      <c r="AY69" s="261">
        <f t="shared" si="17"/>
        <v>3.8771732543604567E-2</v>
      </c>
      <c r="AZ69" s="261">
        <f t="shared" si="17"/>
        <v>3.3709392041530714E-2</v>
      </c>
      <c r="BA69" s="261">
        <f t="shared" si="17"/>
        <v>3.3524227791695969E-2</v>
      </c>
      <c r="BB69" s="261">
        <f t="shared" si="17"/>
        <v>3.3300310916902415E-2</v>
      </c>
    </row>
    <row r="70" spans="1:54" x14ac:dyDescent="0.25">
      <c r="A70" s="274" t="str">
        <f>IF((INDEX('[1]Fuel Mapping'!$O$4:$O$86,MATCH(cenrf!B70,'[1]Fuel Mapping'!$N$4:$N$86,0)))=0,"",INDEX('[1]Fuel Mapping'!$O$4:$O$86,MATCH(cenrf!B70,'[1]Fuel Mapping'!$N$4:$N$86,0)))</f>
        <v/>
      </c>
      <c r="B70" s="259" t="s">
        <v>2757</v>
      </c>
      <c r="C70" s="260" t="s">
        <v>2758</v>
      </c>
      <c r="D70" s="261">
        <f t="shared" si="17"/>
        <v>0</v>
      </c>
      <c r="E70" s="261">
        <f t="shared" si="17"/>
        <v>0</v>
      </c>
      <c r="F70" s="261">
        <f t="shared" si="17"/>
        <v>0</v>
      </c>
      <c r="G70" s="261">
        <f t="shared" si="17"/>
        <v>0</v>
      </c>
      <c r="H70" s="261">
        <f t="shared" si="17"/>
        <v>0</v>
      </c>
      <c r="I70" s="261">
        <f t="shared" si="17"/>
        <v>0</v>
      </c>
      <c r="J70" s="261">
        <f t="shared" si="17"/>
        <v>0</v>
      </c>
      <c r="K70" s="261">
        <f t="shared" si="17"/>
        <v>0</v>
      </c>
      <c r="L70" s="261">
        <f t="shared" si="17"/>
        <v>0</v>
      </c>
      <c r="M70" s="261">
        <f t="shared" si="17"/>
        <v>0</v>
      </c>
      <c r="N70" s="261">
        <f t="shared" si="17"/>
        <v>0</v>
      </c>
      <c r="O70" s="261">
        <f t="shared" si="17"/>
        <v>0</v>
      </c>
      <c r="P70" s="261">
        <f t="shared" si="17"/>
        <v>0</v>
      </c>
      <c r="Q70" s="261">
        <f t="shared" si="17"/>
        <v>0</v>
      </c>
      <c r="R70" s="261">
        <f t="shared" si="17"/>
        <v>0</v>
      </c>
      <c r="S70" s="261">
        <f t="shared" si="17"/>
        <v>0</v>
      </c>
      <c r="T70" s="261">
        <f t="shared" si="17"/>
        <v>0</v>
      </c>
      <c r="U70" s="261">
        <f t="shared" si="17"/>
        <v>0</v>
      </c>
      <c r="V70" s="261">
        <f t="shared" si="17"/>
        <v>0</v>
      </c>
      <c r="W70" s="261">
        <f t="shared" si="17"/>
        <v>0</v>
      </c>
      <c r="X70" s="261">
        <f t="shared" si="17"/>
        <v>0</v>
      </c>
      <c r="Y70" s="261">
        <f t="shared" si="17"/>
        <v>0</v>
      </c>
      <c r="Z70" s="261">
        <f t="shared" si="17"/>
        <v>0</v>
      </c>
      <c r="AA70" s="261">
        <f t="shared" si="17"/>
        <v>0</v>
      </c>
      <c r="AB70" s="261">
        <f t="shared" si="17"/>
        <v>0</v>
      </c>
      <c r="AC70" s="261">
        <f t="shared" si="17"/>
        <v>0</v>
      </c>
      <c r="AD70" s="261">
        <f t="shared" si="17"/>
        <v>0</v>
      </c>
      <c r="AE70" s="261">
        <f t="shared" si="17"/>
        <v>0</v>
      </c>
      <c r="AF70" s="261">
        <f t="shared" si="17"/>
        <v>0</v>
      </c>
      <c r="AG70" s="261">
        <f t="shared" si="17"/>
        <v>0</v>
      </c>
      <c r="AH70" s="261">
        <f t="shared" si="17"/>
        <v>0</v>
      </c>
      <c r="AI70" s="261">
        <f t="shared" si="17"/>
        <v>0</v>
      </c>
      <c r="AJ70" s="261">
        <f t="shared" si="17"/>
        <v>0</v>
      </c>
      <c r="AK70" s="261">
        <f t="shared" si="17"/>
        <v>0</v>
      </c>
      <c r="AL70" s="261">
        <f t="shared" si="17"/>
        <v>0</v>
      </c>
      <c r="AM70" s="261">
        <f t="shared" si="17"/>
        <v>0</v>
      </c>
      <c r="AN70" s="261">
        <f t="shared" si="17"/>
        <v>0</v>
      </c>
      <c r="AO70" s="261">
        <f t="shared" si="17"/>
        <v>0</v>
      </c>
      <c r="AP70" s="261">
        <f t="shared" si="17"/>
        <v>0</v>
      </c>
      <c r="AQ70" s="261">
        <f t="shared" si="17"/>
        <v>0</v>
      </c>
      <c r="AR70" s="261">
        <f t="shared" si="17"/>
        <v>0</v>
      </c>
      <c r="AS70" s="261">
        <f t="shared" si="17"/>
        <v>0</v>
      </c>
      <c r="AT70" s="261">
        <f t="shared" si="17"/>
        <v>0</v>
      </c>
      <c r="AU70" s="261">
        <f t="shared" si="17"/>
        <v>0</v>
      </c>
      <c r="AV70" s="261">
        <f t="shared" si="17"/>
        <v>0</v>
      </c>
      <c r="AW70" s="261">
        <f t="shared" si="17"/>
        <v>0</v>
      </c>
      <c r="AX70" s="261">
        <f t="shared" si="17"/>
        <v>0</v>
      </c>
      <c r="AY70" s="261">
        <f t="shared" si="17"/>
        <v>0</v>
      </c>
      <c r="AZ70" s="261">
        <f t="shared" si="17"/>
        <v>0</v>
      </c>
      <c r="BA70" s="261">
        <f t="shared" si="17"/>
        <v>0</v>
      </c>
      <c r="BB70" s="261">
        <f t="shared" si="17"/>
        <v>0</v>
      </c>
    </row>
    <row r="71" spans="1:54" x14ac:dyDescent="0.25">
      <c r="A71" s="274" t="str">
        <f>IF((INDEX('[1]Fuel Mapping'!$O$4:$O$86,MATCH(cenrf!B71,'[1]Fuel Mapping'!$N$4:$N$86,0)))=0,"",INDEX('[1]Fuel Mapping'!$O$4:$O$86,MATCH(cenrf!B71,'[1]Fuel Mapping'!$N$4:$N$86,0)))</f>
        <v/>
      </c>
      <c r="B71" s="259" t="s">
        <v>2759</v>
      </c>
      <c r="C71" s="260" t="s">
        <v>2760</v>
      </c>
      <c r="D71" s="261">
        <f t="shared" ref="D71:BB75" si="18">D248-D160</f>
        <v>0</v>
      </c>
      <c r="E71" s="261">
        <f t="shared" si="18"/>
        <v>0</v>
      </c>
      <c r="F71" s="261">
        <f t="shared" si="18"/>
        <v>0</v>
      </c>
      <c r="G71" s="261">
        <f t="shared" si="18"/>
        <v>0</v>
      </c>
      <c r="H71" s="261">
        <f t="shared" si="18"/>
        <v>0</v>
      </c>
      <c r="I71" s="261">
        <f t="shared" si="18"/>
        <v>0</v>
      </c>
      <c r="J71" s="261">
        <f t="shared" si="18"/>
        <v>0</v>
      </c>
      <c r="K71" s="261">
        <f t="shared" si="18"/>
        <v>0</v>
      </c>
      <c r="L71" s="261">
        <f t="shared" si="18"/>
        <v>0</v>
      </c>
      <c r="M71" s="261">
        <f t="shared" si="18"/>
        <v>0</v>
      </c>
      <c r="N71" s="261">
        <f t="shared" si="18"/>
        <v>0</v>
      </c>
      <c r="O71" s="261">
        <f t="shared" si="18"/>
        <v>0</v>
      </c>
      <c r="P71" s="261">
        <f t="shared" si="18"/>
        <v>0.11942333477156807</v>
      </c>
      <c r="Q71" s="261">
        <f t="shared" si="18"/>
        <v>0.47769091128805025</v>
      </c>
      <c r="R71" s="261">
        <f t="shared" si="18"/>
        <v>0.45380720359224824</v>
      </c>
      <c r="S71" s="261">
        <f t="shared" si="18"/>
        <v>0.42992405778875303</v>
      </c>
      <c r="T71" s="261">
        <f t="shared" si="18"/>
        <v>0.438830839035383</v>
      </c>
      <c r="U71" s="261">
        <f t="shared" si="18"/>
        <v>0.43819479770133357</v>
      </c>
      <c r="V71" s="261">
        <f t="shared" si="18"/>
        <v>0.49644676511893432</v>
      </c>
      <c r="W71" s="261">
        <f t="shared" si="18"/>
        <v>0.50475723802793038</v>
      </c>
      <c r="X71" s="261">
        <f t="shared" si="18"/>
        <v>0.50147187422677486</v>
      </c>
      <c r="Y71" s="261">
        <f t="shared" si="18"/>
        <v>0.48781053349893172</v>
      </c>
      <c r="Z71" s="261">
        <f t="shared" si="18"/>
        <v>0.48988279777413529</v>
      </c>
      <c r="AA71" s="261">
        <f t="shared" si="18"/>
        <v>0.46941045833834633</v>
      </c>
      <c r="AB71" s="261">
        <f t="shared" si="18"/>
        <v>0.44962804830622111</v>
      </c>
      <c r="AC71" s="261">
        <f t="shared" si="18"/>
        <v>0.42950543766898175</v>
      </c>
      <c r="AD71" s="261">
        <f t="shared" si="18"/>
        <v>0.41655309006736291</v>
      </c>
      <c r="AE71" s="261">
        <f t="shared" si="18"/>
        <v>0.39735418484417701</v>
      </c>
      <c r="AF71" s="261">
        <f t="shared" si="18"/>
        <v>0.38135940364483278</v>
      </c>
      <c r="AG71" s="261">
        <f t="shared" si="18"/>
        <v>0.37875048724718663</v>
      </c>
      <c r="AH71" s="261">
        <f t="shared" si="18"/>
        <v>0.3684534693583521</v>
      </c>
      <c r="AI71" s="261">
        <f t="shared" si="18"/>
        <v>0.35999814641111116</v>
      </c>
      <c r="AJ71" s="261">
        <f t="shared" si="18"/>
        <v>0.35681237713791325</v>
      </c>
      <c r="AK71" s="261">
        <f t="shared" si="18"/>
        <v>0.34626866046504867</v>
      </c>
      <c r="AL71" s="261">
        <f t="shared" si="18"/>
        <v>0.34199971926328077</v>
      </c>
      <c r="AM71" s="261">
        <f t="shared" si="18"/>
        <v>0.33495946271692478</v>
      </c>
      <c r="AN71" s="261">
        <f t="shared" si="18"/>
        <v>0.32967033471250817</v>
      </c>
      <c r="AO71" s="261">
        <f t="shared" si="18"/>
        <v>0.32872834736864293</v>
      </c>
      <c r="AP71" s="261">
        <f t="shared" si="18"/>
        <v>0.3262864963656909</v>
      </c>
      <c r="AQ71" s="261">
        <f t="shared" si="18"/>
        <v>0.32190580123829526</v>
      </c>
      <c r="AR71" s="261">
        <f t="shared" si="18"/>
        <v>0.3191026459989027</v>
      </c>
      <c r="AS71" s="261">
        <f t="shared" si="18"/>
        <v>0.31396123223322858</v>
      </c>
      <c r="AT71" s="261">
        <f t="shared" si="18"/>
        <v>0.30997438399890154</v>
      </c>
      <c r="AU71" s="261">
        <f t="shared" si="18"/>
        <v>0.29121355882371686</v>
      </c>
      <c r="AV71" s="261">
        <f t="shared" si="18"/>
        <v>0.28698499801029603</v>
      </c>
      <c r="AW71" s="261">
        <f t="shared" si="18"/>
        <v>0.27957572096754552</v>
      </c>
      <c r="AX71" s="261">
        <f t="shared" si="18"/>
        <v>0.2735626111316069</v>
      </c>
      <c r="AY71" s="261">
        <f t="shared" si="18"/>
        <v>0.26647362331385344</v>
      </c>
      <c r="AZ71" s="261">
        <f t="shared" si="18"/>
        <v>0.25872665251565613</v>
      </c>
      <c r="BA71" s="261">
        <f t="shared" si="18"/>
        <v>0.25909064543761268</v>
      </c>
      <c r="BB71" s="261">
        <f t="shared" si="18"/>
        <v>0.25465023404649678</v>
      </c>
    </row>
    <row r="72" spans="1:54" x14ac:dyDescent="0.25">
      <c r="A72" s="274" t="str">
        <f>IF((INDEX('[1]Fuel Mapping'!$O$4:$O$86,MATCH(cenrf!B72,'[1]Fuel Mapping'!$N$4:$N$86,0)))=0,"",INDEX('[1]Fuel Mapping'!$O$4:$O$86,MATCH(cenrf!B72,'[1]Fuel Mapping'!$N$4:$N$86,0)))</f>
        <v/>
      </c>
      <c r="B72" s="259" t="s">
        <v>2761</v>
      </c>
      <c r="C72" s="260" t="s">
        <v>2762</v>
      </c>
      <c r="D72" s="261">
        <f t="shared" si="18"/>
        <v>0</v>
      </c>
      <c r="E72" s="261">
        <f t="shared" si="18"/>
        <v>0</v>
      </c>
      <c r="F72" s="261">
        <f t="shared" si="18"/>
        <v>0</v>
      </c>
      <c r="G72" s="261">
        <f t="shared" si="18"/>
        <v>0</v>
      </c>
      <c r="H72" s="261">
        <f t="shared" si="18"/>
        <v>0</v>
      </c>
      <c r="I72" s="261">
        <f t="shared" si="18"/>
        <v>0</v>
      </c>
      <c r="J72" s="261">
        <f t="shared" si="18"/>
        <v>0</v>
      </c>
      <c r="K72" s="261">
        <f t="shared" si="18"/>
        <v>0</v>
      </c>
      <c r="L72" s="261">
        <f t="shared" si="18"/>
        <v>0</v>
      </c>
      <c r="M72" s="261">
        <f t="shared" si="18"/>
        <v>0</v>
      </c>
      <c r="N72" s="261">
        <f t="shared" si="18"/>
        <v>0</v>
      </c>
      <c r="O72" s="261">
        <f t="shared" si="18"/>
        <v>0</v>
      </c>
      <c r="P72" s="261">
        <f t="shared" si="18"/>
        <v>3.9648418840164092</v>
      </c>
      <c r="Q72" s="261">
        <f t="shared" si="18"/>
        <v>4.6813709306233093</v>
      </c>
      <c r="R72" s="261">
        <f t="shared" si="18"/>
        <v>4.2514569599694303</v>
      </c>
      <c r="S72" s="261">
        <f t="shared" si="18"/>
        <v>0</v>
      </c>
      <c r="T72" s="261">
        <f t="shared" si="18"/>
        <v>0</v>
      </c>
      <c r="U72" s="261">
        <f t="shared" si="18"/>
        <v>0</v>
      </c>
      <c r="V72" s="261">
        <f t="shared" si="18"/>
        <v>0</v>
      </c>
      <c r="W72" s="261">
        <f t="shared" si="18"/>
        <v>0</v>
      </c>
      <c r="X72" s="261">
        <f t="shared" si="18"/>
        <v>0</v>
      </c>
      <c r="Y72" s="261">
        <f t="shared" si="18"/>
        <v>0</v>
      </c>
      <c r="Z72" s="261">
        <f t="shared" si="18"/>
        <v>0</v>
      </c>
      <c r="AA72" s="261">
        <f t="shared" si="18"/>
        <v>0</v>
      </c>
      <c r="AB72" s="261">
        <f t="shared" si="18"/>
        <v>0</v>
      </c>
      <c r="AC72" s="261">
        <f t="shared" si="18"/>
        <v>0</v>
      </c>
      <c r="AD72" s="261">
        <f t="shared" si="18"/>
        <v>0</v>
      </c>
      <c r="AE72" s="261">
        <f t="shared" si="18"/>
        <v>0</v>
      </c>
      <c r="AF72" s="261">
        <f t="shared" si="18"/>
        <v>0</v>
      </c>
      <c r="AG72" s="261">
        <f t="shared" si="18"/>
        <v>0</v>
      </c>
      <c r="AH72" s="261">
        <f t="shared" si="18"/>
        <v>0</v>
      </c>
      <c r="AI72" s="261">
        <f t="shared" si="18"/>
        <v>0</v>
      </c>
      <c r="AJ72" s="261">
        <f t="shared" si="18"/>
        <v>0</v>
      </c>
      <c r="AK72" s="261">
        <f t="shared" si="18"/>
        <v>0</v>
      </c>
      <c r="AL72" s="261">
        <f t="shared" si="18"/>
        <v>0</v>
      </c>
      <c r="AM72" s="261">
        <f t="shared" si="18"/>
        <v>0</v>
      </c>
      <c r="AN72" s="261">
        <f t="shared" si="18"/>
        <v>0</v>
      </c>
      <c r="AO72" s="261">
        <f t="shared" si="18"/>
        <v>0</v>
      </c>
      <c r="AP72" s="261">
        <f t="shared" si="18"/>
        <v>0</v>
      </c>
      <c r="AQ72" s="261">
        <f t="shared" si="18"/>
        <v>0</v>
      </c>
      <c r="AR72" s="261">
        <f t="shared" si="18"/>
        <v>0</v>
      </c>
      <c r="AS72" s="261">
        <f t="shared" si="18"/>
        <v>0</v>
      </c>
      <c r="AT72" s="261">
        <f t="shared" si="18"/>
        <v>0</v>
      </c>
      <c r="AU72" s="261">
        <f t="shared" si="18"/>
        <v>0</v>
      </c>
      <c r="AV72" s="261">
        <f t="shared" si="18"/>
        <v>0</v>
      </c>
      <c r="AW72" s="261">
        <f t="shared" si="18"/>
        <v>0</v>
      </c>
      <c r="AX72" s="261">
        <f t="shared" si="18"/>
        <v>0</v>
      </c>
      <c r="AY72" s="261">
        <f t="shared" si="18"/>
        <v>0</v>
      </c>
      <c r="AZ72" s="261">
        <f t="shared" si="18"/>
        <v>0</v>
      </c>
      <c r="BA72" s="261">
        <f t="shared" si="18"/>
        <v>0</v>
      </c>
      <c r="BB72" s="261">
        <f t="shared" si="18"/>
        <v>0</v>
      </c>
    </row>
    <row r="73" spans="1:54" x14ac:dyDescent="0.25">
      <c r="A73" s="274" t="str">
        <f>IF((INDEX('[1]Fuel Mapping'!$O$4:$O$86,MATCH(cenrf!B73,'[1]Fuel Mapping'!$N$4:$N$86,0)))=0,"",INDEX('[1]Fuel Mapping'!$O$4:$O$86,MATCH(cenrf!B73,'[1]Fuel Mapping'!$N$4:$N$86,0)))</f>
        <v/>
      </c>
      <c r="B73" s="259" t="s">
        <v>2763</v>
      </c>
      <c r="C73" s="260" t="s">
        <v>2764</v>
      </c>
      <c r="D73" s="261">
        <f t="shared" si="18"/>
        <v>0</v>
      </c>
      <c r="E73" s="261">
        <f t="shared" si="18"/>
        <v>0</v>
      </c>
      <c r="F73" s="261">
        <f t="shared" si="18"/>
        <v>0</v>
      </c>
      <c r="G73" s="261">
        <f t="shared" si="18"/>
        <v>0</v>
      </c>
      <c r="H73" s="261">
        <f t="shared" si="18"/>
        <v>0</v>
      </c>
      <c r="I73" s="261">
        <f t="shared" si="18"/>
        <v>0</v>
      </c>
      <c r="J73" s="261">
        <f t="shared" si="18"/>
        <v>0</v>
      </c>
      <c r="K73" s="261">
        <f t="shared" si="18"/>
        <v>4.8999999999999995</v>
      </c>
      <c r="L73" s="261">
        <f t="shared" si="18"/>
        <v>11.599999999999998</v>
      </c>
      <c r="M73" s="261">
        <f t="shared" si="18"/>
        <v>17.90118</v>
      </c>
      <c r="N73" s="261">
        <f t="shared" si="18"/>
        <v>16.6236744052737</v>
      </c>
      <c r="O73" s="261">
        <f t="shared" si="18"/>
        <v>13.112639724849499</v>
      </c>
      <c r="P73" s="261">
        <f t="shared" si="18"/>
        <v>15.787978284355962</v>
      </c>
      <c r="Q73" s="261">
        <f t="shared" si="18"/>
        <v>34.823731728288898</v>
      </c>
      <c r="R73" s="261">
        <f t="shared" si="18"/>
        <v>38.478073946689605</v>
      </c>
      <c r="S73" s="261">
        <f t="shared" si="18"/>
        <v>37.6421133084934</v>
      </c>
      <c r="T73" s="261">
        <f t="shared" si="18"/>
        <v>38.86119491023765</v>
      </c>
      <c r="U73" s="261">
        <f t="shared" si="18"/>
        <v>38.495404055583833</v>
      </c>
      <c r="V73" s="261">
        <f t="shared" si="18"/>
        <v>37.438730710601398</v>
      </c>
      <c r="W73" s="261">
        <f t="shared" si="18"/>
        <v>37.515818197558055</v>
      </c>
      <c r="X73" s="261">
        <f t="shared" si="18"/>
        <v>37.012226407730878</v>
      </c>
      <c r="Y73" s="261">
        <f t="shared" si="18"/>
        <v>36.267446698610357</v>
      </c>
      <c r="Z73" s="261">
        <f t="shared" si="18"/>
        <v>36.283234746823851</v>
      </c>
      <c r="AA73" s="261">
        <f t="shared" si="18"/>
        <v>35.504639122440331</v>
      </c>
      <c r="AB73" s="261">
        <f t="shared" si="18"/>
        <v>34.7211133016148</v>
      </c>
      <c r="AC73" s="261">
        <f t="shared" si="18"/>
        <v>33.78221204859225</v>
      </c>
      <c r="AD73" s="261">
        <f t="shared" si="18"/>
        <v>31.806403916331057</v>
      </c>
      <c r="AE73" s="261">
        <f t="shared" si="18"/>
        <v>30.570588852962516</v>
      </c>
      <c r="AF73" s="261">
        <f t="shared" si="18"/>
        <v>29.597828526008048</v>
      </c>
      <c r="AG73" s="261">
        <f t="shared" si="18"/>
        <v>29.291799338837492</v>
      </c>
      <c r="AH73" s="261">
        <f t="shared" si="18"/>
        <v>28.107396338617114</v>
      </c>
      <c r="AI73" s="261">
        <f t="shared" si="18"/>
        <v>27.377042794847849</v>
      </c>
      <c r="AJ73" s="261">
        <f t="shared" si="18"/>
        <v>27.078457219791908</v>
      </c>
      <c r="AK73" s="261">
        <f t="shared" si="18"/>
        <v>26.924499517269656</v>
      </c>
      <c r="AL73" s="261">
        <f t="shared" si="18"/>
        <v>26.504124350181712</v>
      </c>
      <c r="AM73" s="261">
        <f t="shared" si="18"/>
        <v>26.043146342409415</v>
      </c>
      <c r="AN73" s="261">
        <f t="shared" si="18"/>
        <v>25.634691069043907</v>
      </c>
      <c r="AO73" s="261">
        <f t="shared" si="18"/>
        <v>25.460161842775868</v>
      </c>
      <c r="AP73" s="261">
        <f t="shared" si="18"/>
        <v>25.327866999991915</v>
      </c>
      <c r="AQ73" s="261">
        <f t="shared" si="18"/>
        <v>25.183063204365073</v>
      </c>
      <c r="AR73" s="261">
        <f t="shared" si="18"/>
        <v>24.851707230261439</v>
      </c>
      <c r="AS73" s="261">
        <f t="shared" si="18"/>
        <v>24.60454455693267</v>
      </c>
      <c r="AT73" s="261">
        <f t="shared" si="18"/>
        <v>24.378499296017829</v>
      </c>
      <c r="AU73" s="261">
        <f t="shared" si="18"/>
        <v>24.194895499724669</v>
      </c>
      <c r="AV73" s="261">
        <f t="shared" si="18"/>
        <v>24.006750663388264</v>
      </c>
      <c r="AW73" s="261">
        <f t="shared" si="18"/>
        <v>23.713654731894643</v>
      </c>
      <c r="AX73" s="261">
        <f t="shared" si="18"/>
        <v>22.477611055105864</v>
      </c>
      <c r="AY73" s="261">
        <f t="shared" si="18"/>
        <v>22.015041038373386</v>
      </c>
      <c r="AZ73" s="261">
        <f t="shared" si="18"/>
        <v>21.348031438981504</v>
      </c>
      <c r="BA73" s="261">
        <f t="shared" si="18"/>
        <v>21.318614721892729</v>
      </c>
      <c r="BB73" s="261">
        <f t="shared" si="18"/>
        <v>20.372338250611413</v>
      </c>
    </row>
    <row r="74" spans="1:54" x14ac:dyDescent="0.25">
      <c r="A74" s="274" t="str">
        <f>IF((INDEX('[1]Fuel Mapping'!$O$4:$O$86,MATCH(cenrf!B74,'[1]Fuel Mapping'!$N$4:$N$86,0)))=0,"",INDEX('[1]Fuel Mapping'!$O$4:$O$86,MATCH(cenrf!B74,'[1]Fuel Mapping'!$N$4:$N$86,0)))</f>
        <v/>
      </c>
      <c r="B74" s="262" t="s">
        <v>2765</v>
      </c>
      <c r="C74" s="263" t="s">
        <v>2766</v>
      </c>
      <c r="D74" s="264">
        <f t="shared" si="18"/>
        <v>0</v>
      </c>
      <c r="E74" s="264">
        <f t="shared" si="18"/>
        <v>0</v>
      </c>
      <c r="F74" s="264">
        <f t="shared" si="18"/>
        <v>0</v>
      </c>
      <c r="G74" s="264">
        <f t="shared" si="18"/>
        <v>0</v>
      </c>
      <c r="H74" s="264">
        <f t="shared" si="18"/>
        <v>0</v>
      </c>
      <c r="I74" s="264">
        <f t="shared" si="18"/>
        <v>0</v>
      </c>
      <c r="J74" s="264">
        <f t="shared" si="18"/>
        <v>0</v>
      </c>
      <c r="K74" s="264">
        <f t="shared" si="18"/>
        <v>0</v>
      </c>
      <c r="L74" s="264">
        <f t="shared" si="18"/>
        <v>0</v>
      </c>
      <c r="M74" s="264">
        <f t="shared" si="18"/>
        <v>0</v>
      </c>
      <c r="N74" s="264">
        <f t="shared" si="18"/>
        <v>0</v>
      </c>
      <c r="O74" s="264">
        <f t="shared" si="18"/>
        <v>0</v>
      </c>
      <c r="P74" s="264">
        <f t="shared" si="18"/>
        <v>0</v>
      </c>
      <c r="Q74" s="264">
        <f t="shared" si="18"/>
        <v>0</v>
      </c>
      <c r="R74" s="264">
        <f t="shared" si="18"/>
        <v>0</v>
      </c>
      <c r="S74" s="264">
        <f t="shared" si="18"/>
        <v>0</v>
      </c>
      <c r="T74" s="264">
        <f t="shared" si="18"/>
        <v>0</v>
      </c>
      <c r="U74" s="264">
        <f t="shared" si="18"/>
        <v>0</v>
      </c>
      <c r="V74" s="264">
        <f t="shared" si="18"/>
        <v>0</v>
      </c>
      <c r="W74" s="264">
        <f t="shared" si="18"/>
        <v>0</v>
      </c>
      <c r="X74" s="264">
        <f t="shared" si="18"/>
        <v>0</v>
      </c>
      <c r="Y74" s="264">
        <f t="shared" si="18"/>
        <v>0</v>
      </c>
      <c r="Z74" s="264">
        <f t="shared" si="18"/>
        <v>0</v>
      </c>
      <c r="AA74" s="264">
        <f t="shared" si="18"/>
        <v>0</v>
      </c>
      <c r="AB74" s="264">
        <f t="shared" si="18"/>
        <v>0</v>
      </c>
      <c r="AC74" s="264">
        <f t="shared" si="18"/>
        <v>0</v>
      </c>
      <c r="AD74" s="264">
        <f t="shared" si="18"/>
        <v>0</v>
      </c>
      <c r="AE74" s="264">
        <f t="shared" si="18"/>
        <v>0</v>
      </c>
      <c r="AF74" s="264">
        <f t="shared" si="18"/>
        <v>0</v>
      </c>
      <c r="AG74" s="264">
        <f t="shared" si="18"/>
        <v>0</v>
      </c>
      <c r="AH74" s="264">
        <f t="shared" si="18"/>
        <v>0</v>
      </c>
      <c r="AI74" s="264">
        <f t="shared" si="18"/>
        <v>0</v>
      </c>
      <c r="AJ74" s="264">
        <f t="shared" si="18"/>
        <v>0</v>
      </c>
      <c r="AK74" s="264">
        <f t="shared" si="18"/>
        <v>0</v>
      </c>
      <c r="AL74" s="264">
        <f t="shared" si="18"/>
        <v>0</v>
      </c>
      <c r="AM74" s="264">
        <f t="shared" si="18"/>
        <v>0</v>
      </c>
      <c r="AN74" s="264">
        <f t="shared" si="18"/>
        <v>0</v>
      </c>
      <c r="AO74" s="264">
        <f t="shared" si="18"/>
        <v>0</v>
      </c>
      <c r="AP74" s="264">
        <f t="shared" si="18"/>
        <v>0</v>
      </c>
      <c r="AQ74" s="264">
        <f t="shared" si="18"/>
        <v>0</v>
      </c>
      <c r="AR74" s="264">
        <f t="shared" si="18"/>
        <v>0</v>
      </c>
      <c r="AS74" s="264">
        <f t="shared" si="18"/>
        <v>0</v>
      </c>
      <c r="AT74" s="264">
        <f t="shared" si="18"/>
        <v>0</v>
      </c>
      <c r="AU74" s="264">
        <f t="shared" si="18"/>
        <v>0</v>
      </c>
      <c r="AV74" s="264">
        <f t="shared" si="18"/>
        <v>0</v>
      </c>
      <c r="AW74" s="264">
        <f t="shared" si="18"/>
        <v>0</v>
      </c>
      <c r="AX74" s="264">
        <f t="shared" si="18"/>
        <v>0</v>
      </c>
      <c r="AY74" s="264">
        <f t="shared" si="18"/>
        <v>0</v>
      </c>
      <c r="AZ74" s="264">
        <f t="shared" si="18"/>
        <v>0</v>
      </c>
      <c r="BA74" s="264">
        <f t="shared" si="18"/>
        <v>0</v>
      </c>
      <c r="BB74" s="264">
        <f t="shared" si="18"/>
        <v>0</v>
      </c>
    </row>
    <row r="75" spans="1:54" x14ac:dyDescent="0.25">
      <c r="A75" s="274" t="str">
        <f>IF((INDEX('[1]Fuel Mapping'!$O$4:$O$86,MATCH(cenrf!B75,'[1]Fuel Mapping'!$N$4:$N$86,0)))=0,"",INDEX('[1]Fuel Mapping'!$O$4:$O$86,MATCH(cenrf!B75,'[1]Fuel Mapping'!$N$4:$N$86,0)))</f>
        <v/>
      </c>
      <c r="B75" s="262" t="s">
        <v>2767</v>
      </c>
      <c r="C75" s="263" t="s">
        <v>2768</v>
      </c>
      <c r="D75" s="264">
        <f t="shared" si="18"/>
        <v>0</v>
      </c>
      <c r="E75" s="264">
        <f t="shared" si="18"/>
        <v>0</v>
      </c>
      <c r="F75" s="264">
        <f t="shared" si="18"/>
        <v>0</v>
      </c>
      <c r="G75" s="264">
        <f t="shared" si="18"/>
        <v>0</v>
      </c>
      <c r="H75" s="264">
        <f t="shared" si="18"/>
        <v>0</v>
      </c>
      <c r="I75" s="264">
        <f t="shared" si="18"/>
        <v>0</v>
      </c>
      <c r="J75" s="264">
        <f t="shared" si="18"/>
        <v>0</v>
      </c>
      <c r="K75" s="264">
        <f t="shared" si="18"/>
        <v>0.3</v>
      </c>
      <c r="L75" s="264">
        <f t="shared" si="18"/>
        <v>0</v>
      </c>
      <c r="M75" s="264">
        <f t="shared" si="18"/>
        <v>0</v>
      </c>
      <c r="N75" s="264">
        <f t="shared" si="18"/>
        <v>0</v>
      </c>
      <c r="O75" s="264">
        <f t="shared" si="18"/>
        <v>0</v>
      </c>
      <c r="P75" s="264">
        <f t="shared" si="18"/>
        <v>0</v>
      </c>
      <c r="Q75" s="264">
        <f t="shared" si="18"/>
        <v>0</v>
      </c>
      <c r="R75" s="264">
        <f t="shared" si="18"/>
        <v>0</v>
      </c>
      <c r="S75" s="264">
        <f t="shared" si="18"/>
        <v>0</v>
      </c>
      <c r="T75" s="264">
        <f t="shared" si="18"/>
        <v>0</v>
      </c>
      <c r="U75" s="264">
        <f t="shared" si="18"/>
        <v>0</v>
      </c>
      <c r="V75" s="264">
        <f t="shared" si="18"/>
        <v>0</v>
      </c>
      <c r="W75" s="264">
        <f t="shared" si="18"/>
        <v>0</v>
      </c>
      <c r="X75" s="264">
        <f t="shared" si="18"/>
        <v>0</v>
      </c>
      <c r="Y75" s="264">
        <f t="shared" si="18"/>
        <v>0</v>
      </c>
      <c r="Z75" s="264">
        <f t="shared" si="18"/>
        <v>0</v>
      </c>
      <c r="AA75" s="264">
        <f t="shared" si="18"/>
        <v>0</v>
      </c>
      <c r="AB75" s="264">
        <f t="shared" si="18"/>
        <v>0</v>
      </c>
      <c r="AC75" s="264">
        <f t="shared" si="18"/>
        <v>0</v>
      </c>
      <c r="AD75" s="264">
        <f t="shared" si="18"/>
        <v>0</v>
      </c>
      <c r="AE75" s="264">
        <f t="shared" si="18"/>
        <v>0</v>
      </c>
      <c r="AF75" s="264">
        <f t="shared" si="18"/>
        <v>0</v>
      </c>
      <c r="AG75" s="264">
        <f t="shared" si="18"/>
        <v>0</v>
      </c>
      <c r="AH75" s="264">
        <f t="shared" si="18"/>
        <v>0</v>
      </c>
      <c r="AI75" s="264">
        <f t="shared" si="18"/>
        <v>0</v>
      </c>
      <c r="AJ75" s="264">
        <f t="shared" si="18"/>
        <v>0</v>
      </c>
      <c r="AK75" s="264">
        <f t="shared" si="18"/>
        <v>0</v>
      </c>
      <c r="AL75" s="264">
        <f t="shared" si="18"/>
        <v>0</v>
      </c>
      <c r="AM75" s="264">
        <f t="shared" si="18"/>
        <v>0</v>
      </c>
      <c r="AN75" s="264">
        <f t="shared" si="18"/>
        <v>0</v>
      </c>
      <c r="AO75" s="264">
        <f t="shared" si="18"/>
        <v>0</v>
      </c>
      <c r="AP75" s="264">
        <f t="shared" si="18"/>
        <v>0</v>
      </c>
      <c r="AQ75" s="264">
        <f t="shared" si="18"/>
        <v>0</v>
      </c>
      <c r="AR75" s="264">
        <f t="shared" si="18"/>
        <v>0</v>
      </c>
      <c r="AS75" s="264">
        <f t="shared" si="18"/>
        <v>0</v>
      </c>
      <c r="AT75" s="264">
        <f t="shared" si="18"/>
        <v>0</v>
      </c>
      <c r="AU75" s="264">
        <f t="shared" si="18"/>
        <v>0</v>
      </c>
      <c r="AV75" s="264">
        <f t="shared" si="18"/>
        <v>0</v>
      </c>
      <c r="AW75" s="264">
        <f t="shared" si="18"/>
        <v>0</v>
      </c>
      <c r="AX75" s="264">
        <f t="shared" si="18"/>
        <v>0</v>
      </c>
      <c r="AY75" s="264">
        <f t="shared" si="18"/>
        <v>0</v>
      </c>
      <c r="AZ75" s="264">
        <f t="shared" si="18"/>
        <v>0</v>
      </c>
      <c r="BA75" s="264">
        <f t="shared" si="18"/>
        <v>0</v>
      </c>
      <c r="BB75" s="264">
        <f t="shared" si="18"/>
        <v>0</v>
      </c>
    </row>
    <row r="76" spans="1:54" x14ac:dyDescent="0.25">
      <c r="A76" s="274" t="str">
        <f>IF((INDEX('[1]Fuel Mapping'!$O$4:$O$86,MATCH(cenrf!B76,'[1]Fuel Mapping'!$N$4:$N$86,0)))=0,"",INDEX('[1]Fuel Mapping'!$O$4:$O$86,MATCH(cenrf!B76,'[1]Fuel Mapping'!$N$4:$N$86,0)))</f>
        <v/>
      </c>
      <c r="B76" s="262" t="s">
        <v>2769</v>
      </c>
      <c r="C76" s="263" t="s">
        <v>2770</v>
      </c>
      <c r="D76" s="264">
        <f t="shared" ref="D76:BB81" si="19">D253-D165</f>
        <v>0</v>
      </c>
      <c r="E76" s="264">
        <f t="shared" si="19"/>
        <v>0</v>
      </c>
      <c r="F76" s="264">
        <f t="shared" si="19"/>
        <v>0</v>
      </c>
      <c r="G76" s="264">
        <f t="shared" si="19"/>
        <v>0</v>
      </c>
      <c r="H76" s="264">
        <f t="shared" si="19"/>
        <v>0</v>
      </c>
      <c r="I76" s="264">
        <f t="shared" si="19"/>
        <v>0</v>
      </c>
      <c r="J76" s="264">
        <f t="shared" si="19"/>
        <v>0</v>
      </c>
      <c r="K76" s="264">
        <f t="shared" si="19"/>
        <v>0</v>
      </c>
      <c r="L76" s="264">
        <f t="shared" si="19"/>
        <v>0</v>
      </c>
      <c r="M76" s="264">
        <f t="shared" si="19"/>
        <v>0</v>
      </c>
      <c r="N76" s="264">
        <f t="shared" si="19"/>
        <v>0</v>
      </c>
      <c r="O76" s="264">
        <f t="shared" si="19"/>
        <v>0</v>
      </c>
      <c r="P76" s="264">
        <f t="shared" si="19"/>
        <v>0</v>
      </c>
      <c r="Q76" s="264">
        <f t="shared" si="19"/>
        <v>0</v>
      </c>
      <c r="R76" s="264">
        <f t="shared" si="19"/>
        <v>0</v>
      </c>
      <c r="S76" s="264">
        <f t="shared" si="19"/>
        <v>0</v>
      </c>
      <c r="T76" s="264">
        <f t="shared" si="19"/>
        <v>0</v>
      </c>
      <c r="U76" s="264">
        <f t="shared" si="19"/>
        <v>0</v>
      </c>
      <c r="V76" s="264">
        <f t="shared" si="19"/>
        <v>0</v>
      </c>
      <c r="W76" s="264">
        <f t="shared" si="19"/>
        <v>0</v>
      </c>
      <c r="X76" s="264">
        <f t="shared" si="19"/>
        <v>0</v>
      </c>
      <c r="Y76" s="264">
        <f t="shared" si="19"/>
        <v>0</v>
      </c>
      <c r="Z76" s="264">
        <f t="shared" si="19"/>
        <v>0</v>
      </c>
      <c r="AA76" s="264">
        <f t="shared" si="19"/>
        <v>0</v>
      </c>
      <c r="AB76" s="264">
        <f t="shared" si="19"/>
        <v>0</v>
      </c>
      <c r="AC76" s="264">
        <f t="shared" si="19"/>
        <v>0</v>
      </c>
      <c r="AD76" s="264">
        <f t="shared" si="19"/>
        <v>0</v>
      </c>
      <c r="AE76" s="264">
        <f t="shared" si="19"/>
        <v>0</v>
      </c>
      <c r="AF76" s="264">
        <f t="shared" si="19"/>
        <v>0</v>
      </c>
      <c r="AG76" s="264">
        <f t="shared" si="19"/>
        <v>0</v>
      </c>
      <c r="AH76" s="264">
        <f t="shared" si="19"/>
        <v>0</v>
      </c>
      <c r="AI76" s="264">
        <f t="shared" si="19"/>
        <v>0</v>
      </c>
      <c r="AJ76" s="264">
        <f t="shared" si="19"/>
        <v>0</v>
      </c>
      <c r="AK76" s="264">
        <f t="shared" si="19"/>
        <v>0</v>
      </c>
      <c r="AL76" s="264">
        <f t="shared" si="19"/>
        <v>0</v>
      </c>
      <c r="AM76" s="264">
        <f t="shared" si="19"/>
        <v>0</v>
      </c>
      <c r="AN76" s="264">
        <f t="shared" si="19"/>
        <v>0</v>
      </c>
      <c r="AO76" s="264">
        <f t="shared" si="19"/>
        <v>0</v>
      </c>
      <c r="AP76" s="264">
        <f t="shared" si="19"/>
        <v>0</v>
      </c>
      <c r="AQ76" s="264">
        <f t="shared" si="19"/>
        <v>0</v>
      </c>
      <c r="AR76" s="264">
        <f t="shared" si="19"/>
        <v>0</v>
      </c>
      <c r="AS76" s="264">
        <f t="shared" si="19"/>
        <v>0</v>
      </c>
      <c r="AT76" s="264">
        <f t="shared" si="19"/>
        <v>0</v>
      </c>
      <c r="AU76" s="264">
        <f t="shared" si="19"/>
        <v>0</v>
      </c>
      <c r="AV76" s="264">
        <f t="shared" si="19"/>
        <v>0</v>
      </c>
      <c r="AW76" s="264">
        <f t="shared" si="19"/>
        <v>0</v>
      </c>
      <c r="AX76" s="264">
        <f t="shared" si="19"/>
        <v>0</v>
      </c>
      <c r="AY76" s="264">
        <f t="shared" si="19"/>
        <v>0</v>
      </c>
      <c r="AZ76" s="264">
        <f t="shared" si="19"/>
        <v>0</v>
      </c>
      <c r="BA76" s="264">
        <f t="shared" si="19"/>
        <v>0</v>
      </c>
      <c r="BB76" s="264">
        <f t="shared" si="19"/>
        <v>0</v>
      </c>
    </row>
    <row r="77" spans="1:54" x14ac:dyDescent="0.25">
      <c r="A77" s="274" t="str">
        <f>IF((INDEX('[1]Fuel Mapping'!$O$4:$O$86,MATCH(cenrf!B77,'[1]Fuel Mapping'!$N$4:$N$86,0)))=0,"",INDEX('[1]Fuel Mapping'!$O$4:$O$86,MATCH(cenrf!B77,'[1]Fuel Mapping'!$N$4:$N$86,0)))</f>
        <v/>
      </c>
      <c r="B77" s="262" t="s">
        <v>2771</v>
      </c>
      <c r="C77" s="263" t="s">
        <v>2772</v>
      </c>
      <c r="D77" s="264">
        <f t="shared" si="19"/>
        <v>0</v>
      </c>
      <c r="E77" s="264">
        <f t="shared" si="19"/>
        <v>0</v>
      </c>
      <c r="F77" s="264">
        <f t="shared" si="19"/>
        <v>0</v>
      </c>
      <c r="G77" s="264">
        <f t="shared" si="19"/>
        <v>0</v>
      </c>
      <c r="H77" s="264">
        <f t="shared" si="19"/>
        <v>0</v>
      </c>
      <c r="I77" s="264">
        <f t="shared" si="19"/>
        <v>0</v>
      </c>
      <c r="J77" s="264">
        <f t="shared" si="19"/>
        <v>0</v>
      </c>
      <c r="K77" s="264">
        <f t="shared" si="19"/>
        <v>4.5999999999999996</v>
      </c>
      <c r="L77" s="264">
        <f t="shared" si="19"/>
        <v>11.599999999999998</v>
      </c>
      <c r="M77" s="264">
        <f t="shared" si="19"/>
        <v>17.90118</v>
      </c>
      <c r="N77" s="264">
        <f t="shared" si="19"/>
        <v>16.6236744052737</v>
      </c>
      <c r="O77" s="264">
        <f t="shared" si="19"/>
        <v>13.112639724849499</v>
      </c>
      <c r="P77" s="264">
        <f t="shared" si="19"/>
        <v>15.787978284355962</v>
      </c>
      <c r="Q77" s="264">
        <f t="shared" si="19"/>
        <v>34.823731728288898</v>
      </c>
      <c r="R77" s="264">
        <f t="shared" si="19"/>
        <v>38.478073946689605</v>
      </c>
      <c r="S77" s="264">
        <f t="shared" si="19"/>
        <v>37.6421133084934</v>
      </c>
      <c r="T77" s="264">
        <f t="shared" si="19"/>
        <v>38.86119491023765</v>
      </c>
      <c r="U77" s="264">
        <f t="shared" si="19"/>
        <v>38.495404055583833</v>
      </c>
      <c r="V77" s="264">
        <f t="shared" si="19"/>
        <v>37.438730710601398</v>
      </c>
      <c r="W77" s="264">
        <f t="shared" si="19"/>
        <v>37.515818197558055</v>
      </c>
      <c r="X77" s="264">
        <f t="shared" si="19"/>
        <v>37.012226407730878</v>
      </c>
      <c r="Y77" s="264">
        <f t="shared" si="19"/>
        <v>36.267446698610357</v>
      </c>
      <c r="Z77" s="264">
        <f t="shared" si="19"/>
        <v>36.283234746823851</v>
      </c>
      <c r="AA77" s="264">
        <f t="shared" si="19"/>
        <v>35.504639122440331</v>
      </c>
      <c r="AB77" s="264">
        <f t="shared" si="19"/>
        <v>34.7211133016148</v>
      </c>
      <c r="AC77" s="264">
        <f t="shared" si="19"/>
        <v>33.78221204859225</v>
      </c>
      <c r="AD77" s="264">
        <f t="shared" si="19"/>
        <v>31.806403916331057</v>
      </c>
      <c r="AE77" s="264">
        <f t="shared" si="19"/>
        <v>30.570588852962516</v>
      </c>
      <c r="AF77" s="264">
        <f t="shared" si="19"/>
        <v>29.597828526008048</v>
      </c>
      <c r="AG77" s="264">
        <f t="shared" si="19"/>
        <v>29.291799338837492</v>
      </c>
      <c r="AH77" s="264">
        <f t="shared" si="19"/>
        <v>28.107396338617114</v>
      </c>
      <c r="AI77" s="264">
        <f t="shared" si="19"/>
        <v>27.377042794847849</v>
      </c>
      <c r="AJ77" s="264">
        <f t="shared" si="19"/>
        <v>27.078457219791908</v>
      </c>
      <c r="AK77" s="264">
        <f t="shared" si="19"/>
        <v>26.924499517269656</v>
      </c>
      <c r="AL77" s="264">
        <f t="shared" si="19"/>
        <v>26.504124350181712</v>
      </c>
      <c r="AM77" s="264">
        <f t="shared" si="19"/>
        <v>26.043146342409415</v>
      </c>
      <c r="AN77" s="264">
        <f t="shared" si="19"/>
        <v>25.634691069043907</v>
      </c>
      <c r="AO77" s="264">
        <f t="shared" si="19"/>
        <v>25.460161842775868</v>
      </c>
      <c r="AP77" s="264">
        <f t="shared" si="19"/>
        <v>25.327866999991915</v>
      </c>
      <c r="AQ77" s="264">
        <f t="shared" si="19"/>
        <v>25.183063204365073</v>
      </c>
      <c r="AR77" s="264">
        <f t="shared" si="19"/>
        <v>24.851707230261439</v>
      </c>
      <c r="AS77" s="264">
        <f t="shared" si="19"/>
        <v>24.60454455693267</v>
      </c>
      <c r="AT77" s="264">
        <f t="shared" si="19"/>
        <v>24.378499296017829</v>
      </c>
      <c r="AU77" s="264">
        <f t="shared" si="19"/>
        <v>24.194895499724669</v>
      </c>
      <c r="AV77" s="264">
        <f t="shared" si="19"/>
        <v>24.006750663388264</v>
      </c>
      <c r="AW77" s="264">
        <f t="shared" si="19"/>
        <v>23.713654731894643</v>
      </c>
      <c r="AX77" s="264">
        <f t="shared" si="19"/>
        <v>22.477611055105864</v>
      </c>
      <c r="AY77" s="264">
        <f t="shared" si="19"/>
        <v>22.015041038373386</v>
      </c>
      <c r="AZ77" s="264">
        <f t="shared" si="19"/>
        <v>21.348031438981504</v>
      </c>
      <c r="BA77" s="264">
        <f t="shared" si="19"/>
        <v>21.318614721892729</v>
      </c>
      <c r="BB77" s="264">
        <f t="shared" si="19"/>
        <v>20.372338250611413</v>
      </c>
    </row>
    <row r="78" spans="1:54" x14ac:dyDescent="0.25">
      <c r="A78" s="274" t="str">
        <f>IF((INDEX('[1]Fuel Mapping'!$O$4:$O$86,MATCH(cenrf!B78,'[1]Fuel Mapping'!$N$4:$N$86,0)))=0,"",INDEX('[1]Fuel Mapping'!$O$4:$O$86,MATCH(cenrf!B78,'[1]Fuel Mapping'!$N$4:$N$86,0)))</f>
        <v/>
      </c>
      <c r="B78" s="256" t="s">
        <v>2773</v>
      </c>
      <c r="C78" s="257" t="s">
        <v>2774</v>
      </c>
      <c r="D78" s="258">
        <f t="shared" si="19"/>
        <v>0</v>
      </c>
      <c r="E78" s="258">
        <f t="shared" si="19"/>
        <v>0</v>
      </c>
      <c r="F78" s="258">
        <f t="shared" si="19"/>
        <v>0</v>
      </c>
      <c r="G78" s="258">
        <f t="shared" si="19"/>
        <v>0</v>
      </c>
      <c r="H78" s="258">
        <f t="shared" si="19"/>
        <v>0</v>
      </c>
      <c r="I78" s="258">
        <f t="shared" si="19"/>
        <v>0</v>
      </c>
      <c r="J78" s="258">
        <f t="shared" si="19"/>
        <v>0</v>
      </c>
      <c r="K78" s="258">
        <f t="shared" si="19"/>
        <v>0</v>
      </c>
      <c r="L78" s="258">
        <f t="shared" si="19"/>
        <v>0</v>
      </c>
      <c r="M78" s="258">
        <f t="shared" si="19"/>
        <v>0</v>
      </c>
      <c r="N78" s="258">
        <f t="shared" si="19"/>
        <v>0</v>
      </c>
      <c r="O78" s="258">
        <f t="shared" si="19"/>
        <v>0</v>
      </c>
      <c r="P78" s="258">
        <f t="shared" si="19"/>
        <v>0</v>
      </c>
      <c r="Q78" s="258">
        <f t="shared" si="19"/>
        <v>0</v>
      </c>
      <c r="R78" s="258">
        <f t="shared" si="19"/>
        <v>0</v>
      </c>
      <c r="S78" s="258">
        <f t="shared" si="19"/>
        <v>0</v>
      </c>
      <c r="T78" s="258">
        <f t="shared" si="19"/>
        <v>0</v>
      </c>
      <c r="U78" s="258">
        <f t="shared" si="19"/>
        <v>0</v>
      </c>
      <c r="V78" s="258">
        <f t="shared" si="19"/>
        <v>0</v>
      </c>
      <c r="W78" s="258">
        <f t="shared" si="19"/>
        <v>0</v>
      </c>
      <c r="X78" s="258">
        <f t="shared" si="19"/>
        <v>0</v>
      </c>
      <c r="Y78" s="258">
        <f t="shared" si="19"/>
        <v>0</v>
      </c>
      <c r="Z78" s="258">
        <f t="shared" si="19"/>
        <v>0</v>
      </c>
      <c r="AA78" s="258">
        <f t="shared" si="19"/>
        <v>0</v>
      </c>
      <c r="AB78" s="258">
        <f t="shared" si="19"/>
        <v>0</v>
      </c>
      <c r="AC78" s="258">
        <f t="shared" si="19"/>
        <v>0</v>
      </c>
      <c r="AD78" s="258">
        <f t="shared" si="19"/>
        <v>0</v>
      </c>
      <c r="AE78" s="258">
        <f t="shared" si="19"/>
        <v>0</v>
      </c>
      <c r="AF78" s="258">
        <f t="shared" si="19"/>
        <v>0</v>
      </c>
      <c r="AG78" s="258">
        <f t="shared" si="19"/>
        <v>0</v>
      </c>
      <c r="AH78" s="258">
        <f t="shared" si="19"/>
        <v>0</v>
      </c>
      <c r="AI78" s="258">
        <f t="shared" si="19"/>
        <v>0</v>
      </c>
      <c r="AJ78" s="258">
        <f t="shared" si="19"/>
        <v>0</v>
      </c>
      <c r="AK78" s="258">
        <f t="shared" si="19"/>
        <v>0</v>
      </c>
      <c r="AL78" s="258">
        <f t="shared" si="19"/>
        <v>0</v>
      </c>
      <c r="AM78" s="258">
        <f t="shared" si="19"/>
        <v>0</v>
      </c>
      <c r="AN78" s="258">
        <f t="shared" si="19"/>
        <v>0</v>
      </c>
      <c r="AO78" s="258">
        <f t="shared" si="19"/>
        <v>0</v>
      </c>
      <c r="AP78" s="258">
        <f t="shared" si="19"/>
        <v>0</v>
      </c>
      <c r="AQ78" s="258">
        <f t="shared" si="19"/>
        <v>0</v>
      </c>
      <c r="AR78" s="258">
        <f t="shared" si="19"/>
        <v>0</v>
      </c>
      <c r="AS78" s="258">
        <f t="shared" si="19"/>
        <v>0</v>
      </c>
      <c r="AT78" s="258">
        <f t="shared" si="19"/>
        <v>0</v>
      </c>
      <c r="AU78" s="258">
        <f t="shared" si="19"/>
        <v>0</v>
      </c>
      <c r="AV78" s="258">
        <f t="shared" si="19"/>
        <v>0</v>
      </c>
      <c r="AW78" s="258">
        <f t="shared" si="19"/>
        <v>0</v>
      </c>
      <c r="AX78" s="258">
        <f t="shared" si="19"/>
        <v>0</v>
      </c>
      <c r="AY78" s="258">
        <f t="shared" si="19"/>
        <v>0</v>
      </c>
      <c r="AZ78" s="258">
        <f t="shared" si="19"/>
        <v>0</v>
      </c>
      <c r="BA78" s="258">
        <f t="shared" si="19"/>
        <v>0</v>
      </c>
      <c r="BB78" s="258">
        <f t="shared" si="19"/>
        <v>0</v>
      </c>
    </row>
    <row r="79" spans="1:54" x14ac:dyDescent="0.25">
      <c r="A79" s="274" t="str">
        <f>IF((INDEX('[1]Fuel Mapping'!$O$4:$O$86,MATCH(cenrf!B79,'[1]Fuel Mapping'!$N$4:$N$86,0)))=0,"",INDEX('[1]Fuel Mapping'!$O$4:$O$86,MATCH(cenrf!B79,'[1]Fuel Mapping'!$N$4:$N$86,0)))</f>
        <v>Electricity</v>
      </c>
      <c r="B79" s="253" t="s">
        <v>2617</v>
      </c>
      <c r="C79" s="254" t="s">
        <v>2775</v>
      </c>
      <c r="D79" s="255">
        <f>D256-D168</f>
        <v>2346.3634827452593</v>
      </c>
      <c r="E79" s="255">
        <f t="shared" si="19"/>
        <v>2816.5786800000001</v>
      </c>
      <c r="F79" s="255">
        <f t="shared" si="19"/>
        <v>2736.3727900000004</v>
      </c>
      <c r="G79" s="255">
        <f t="shared" si="19"/>
        <v>2817.9367499999994</v>
      </c>
      <c r="H79" s="255">
        <f t="shared" si="19"/>
        <v>2893.5756099999999</v>
      </c>
      <c r="I79" s="255">
        <f t="shared" si="19"/>
        <v>3057.6973733358291</v>
      </c>
      <c r="J79" s="255">
        <f t="shared" si="19"/>
        <v>3007.5991899999995</v>
      </c>
      <c r="K79" s="255">
        <f t="shared" si="19"/>
        <v>3082.9887000000008</v>
      </c>
      <c r="L79" s="255">
        <f t="shared" si="19"/>
        <v>3095.8447999999999</v>
      </c>
      <c r="M79" s="255">
        <f t="shared" si="19"/>
        <v>3113.1495699999996</v>
      </c>
      <c r="N79" s="255">
        <f t="shared" si="19"/>
        <v>2956.2676865789754</v>
      </c>
      <c r="O79" s="255">
        <f t="shared" si="19"/>
        <v>3072.5864279545422</v>
      </c>
      <c r="P79" s="255">
        <f t="shared" si="19"/>
        <v>2973.4623742668632</v>
      </c>
      <c r="Q79" s="255">
        <f t="shared" si="19"/>
        <v>2857.1030553950363</v>
      </c>
      <c r="R79" s="255">
        <f t="shared" si="19"/>
        <v>2739.8071062107542</v>
      </c>
      <c r="S79" s="255">
        <f t="shared" si="19"/>
        <v>2710.4413753804097</v>
      </c>
      <c r="T79" s="255">
        <f t="shared" si="19"/>
        <v>2766.8663116796488</v>
      </c>
      <c r="U79" s="255">
        <f t="shared" si="19"/>
        <v>2794.4957019046551</v>
      </c>
      <c r="V79" s="255">
        <f t="shared" si="19"/>
        <v>2892.7656958918847</v>
      </c>
      <c r="W79" s="255">
        <f t="shared" si="19"/>
        <v>3037.8124650830623</v>
      </c>
      <c r="X79" s="255">
        <f t="shared" si="19"/>
        <v>3115.8988017139491</v>
      </c>
      <c r="Y79" s="255">
        <f t="shared" si="19"/>
        <v>3159.3763251710971</v>
      </c>
      <c r="Z79" s="255">
        <f t="shared" si="19"/>
        <v>3242.6308968040285</v>
      </c>
      <c r="AA79" s="255">
        <f t="shared" si="19"/>
        <v>3245.2871716903978</v>
      </c>
      <c r="AB79" s="255">
        <f t="shared" si="19"/>
        <v>3232.9792099888646</v>
      </c>
      <c r="AC79" s="255">
        <f t="shared" si="19"/>
        <v>3191.8217268467997</v>
      </c>
      <c r="AD79" s="255">
        <f t="shared" si="19"/>
        <v>3116.5838727710961</v>
      </c>
      <c r="AE79" s="255">
        <f t="shared" si="19"/>
        <v>3024.6023762413743</v>
      </c>
      <c r="AF79" s="255">
        <f t="shared" si="19"/>
        <v>2960.8265776310031</v>
      </c>
      <c r="AG79" s="255">
        <f t="shared" si="19"/>
        <v>2950.682440651929</v>
      </c>
      <c r="AH79" s="255">
        <f t="shared" si="19"/>
        <v>2895.3775455018676</v>
      </c>
      <c r="AI79" s="255">
        <f t="shared" si="19"/>
        <v>2891.4993500166256</v>
      </c>
      <c r="AJ79" s="255">
        <f t="shared" si="19"/>
        <v>2893.3719623501479</v>
      </c>
      <c r="AK79" s="255">
        <f t="shared" si="19"/>
        <v>2873.7033567462886</v>
      </c>
      <c r="AL79" s="255">
        <f t="shared" si="19"/>
        <v>2885.8201798180244</v>
      </c>
      <c r="AM79" s="255">
        <f t="shared" si="19"/>
        <v>2869.2042124714544</v>
      </c>
      <c r="AN79" s="255">
        <f t="shared" si="19"/>
        <v>2897.0516049693415</v>
      </c>
      <c r="AO79" s="255">
        <f t="shared" si="19"/>
        <v>2966.9266782783247</v>
      </c>
      <c r="AP79" s="255">
        <f t="shared" si="19"/>
        <v>3049.5386893369991</v>
      </c>
      <c r="AQ79" s="255">
        <f t="shared" si="19"/>
        <v>3309.4278024905188</v>
      </c>
      <c r="AR79" s="255">
        <f t="shared" si="19"/>
        <v>3293.5914573568903</v>
      </c>
      <c r="AS79" s="255">
        <f t="shared" si="19"/>
        <v>3517.3175913862879</v>
      </c>
      <c r="AT79" s="255">
        <f t="shared" si="19"/>
        <v>3882.2266071930358</v>
      </c>
      <c r="AU79" s="255">
        <f t="shared" si="19"/>
        <v>4185.5193127816228</v>
      </c>
      <c r="AV79" s="255">
        <f t="shared" si="19"/>
        <v>4193.33422516889</v>
      </c>
      <c r="AW79" s="255">
        <f t="shared" si="19"/>
        <v>4141.3896065508816</v>
      </c>
      <c r="AX79" s="255">
        <f t="shared" si="19"/>
        <v>4058.0905408779927</v>
      </c>
      <c r="AY79" s="255">
        <f t="shared" si="19"/>
        <v>3916.8928673363607</v>
      </c>
      <c r="AZ79" s="255">
        <f t="shared" si="19"/>
        <v>3872.6859606498847</v>
      </c>
      <c r="BA79" s="255">
        <f t="shared" si="19"/>
        <v>3818.1742411613377</v>
      </c>
      <c r="BB79" s="255">
        <f t="shared" si="19"/>
        <v>3662.8263723576101</v>
      </c>
    </row>
    <row r="80" spans="1:54" x14ac:dyDescent="0.25">
      <c r="A80" s="274" t="str">
        <f>IF((INDEX('[1]Fuel Mapping'!$O$4:$O$86,MATCH(cenrf!B80,'[1]Fuel Mapping'!$N$4:$N$86,0)))=0,"",INDEX('[1]Fuel Mapping'!$O$4:$O$86,MATCH(cenrf!B80,'[1]Fuel Mapping'!$N$4:$N$86,0)))</f>
        <v>Coal</v>
      </c>
      <c r="B80" s="253" t="s">
        <v>2776</v>
      </c>
      <c r="C80" s="254">
        <v>7200</v>
      </c>
      <c r="D80" s="255">
        <f t="shared" si="19"/>
        <v>33.080355692930176</v>
      </c>
      <c r="E80" s="255">
        <f t="shared" si="19"/>
        <v>130.10355999999999</v>
      </c>
      <c r="F80" s="255">
        <f t="shared" si="19"/>
        <v>15.798230000000002</v>
      </c>
      <c r="G80" s="255">
        <f t="shared" si="19"/>
        <v>25.099539999999998</v>
      </c>
      <c r="H80" s="255">
        <f t="shared" si="19"/>
        <v>19.49231</v>
      </c>
      <c r="I80" s="255">
        <f t="shared" si="19"/>
        <v>28.757040562674366</v>
      </c>
      <c r="J80" s="255">
        <f t="shared" si="19"/>
        <v>38.6999</v>
      </c>
      <c r="K80" s="255">
        <f t="shared" si="19"/>
        <v>1.2</v>
      </c>
      <c r="L80" s="255">
        <f t="shared" si="19"/>
        <v>11.099929999999999</v>
      </c>
      <c r="M80" s="255">
        <f t="shared" si="19"/>
        <v>14.00001</v>
      </c>
      <c r="N80" s="255">
        <f t="shared" si="19"/>
        <v>0</v>
      </c>
      <c r="O80" s="255">
        <f t="shared" si="19"/>
        <v>0</v>
      </c>
      <c r="P80" s="255">
        <f t="shared" si="19"/>
        <v>3.9648418840164301</v>
      </c>
      <c r="Q80" s="255">
        <f t="shared" si="19"/>
        <v>4.6813709306233093</v>
      </c>
      <c r="R80" s="255">
        <f t="shared" si="19"/>
        <v>4.2514569599694303</v>
      </c>
      <c r="S80" s="255">
        <f t="shared" si="19"/>
        <v>0</v>
      </c>
      <c r="T80" s="255">
        <f t="shared" si="19"/>
        <v>0</v>
      </c>
      <c r="U80" s="255">
        <f t="shared" si="19"/>
        <v>0</v>
      </c>
      <c r="V80" s="255">
        <f t="shared" si="19"/>
        <v>0</v>
      </c>
      <c r="W80" s="255">
        <f t="shared" si="19"/>
        <v>0</v>
      </c>
      <c r="X80" s="255">
        <f t="shared" si="19"/>
        <v>0</v>
      </c>
      <c r="Y80" s="255">
        <f t="shared" si="19"/>
        <v>0</v>
      </c>
      <c r="Z80" s="255">
        <f t="shared" si="19"/>
        <v>0</v>
      </c>
      <c r="AA80" s="255">
        <f t="shared" si="19"/>
        <v>0</v>
      </c>
      <c r="AB80" s="255">
        <f t="shared" si="19"/>
        <v>0</v>
      </c>
      <c r="AC80" s="255">
        <f t="shared" si="19"/>
        <v>0</v>
      </c>
      <c r="AD80" s="255">
        <f t="shared" si="19"/>
        <v>0</v>
      </c>
      <c r="AE80" s="255">
        <f t="shared" si="19"/>
        <v>0</v>
      </c>
      <c r="AF80" s="255">
        <f t="shared" si="19"/>
        <v>0</v>
      </c>
      <c r="AG80" s="255">
        <f t="shared" si="19"/>
        <v>0</v>
      </c>
      <c r="AH80" s="255">
        <f t="shared" si="19"/>
        <v>0</v>
      </c>
      <c r="AI80" s="255">
        <f t="shared" si="19"/>
        <v>0</v>
      </c>
      <c r="AJ80" s="255">
        <f t="shared" si="19"/>
        <v>0</v>
      </c>
      <c r="AK80" s="255">
        <f t="shared" si="19"/>
        <v>0</v>
      </c>
      <c r="AL80" s="255">
        <f t="shared" si="19"/>
        <v>0</v>
      </c>
      <c r="AM80" s="255">
        <f t="shared" si="19"/>
        <v>0</v>
      </c>
      <c r="AN80" s="255">
        <f t="shared" si="19"/>
        <v>0</v>
      </c>
      <c r="AO80" s="255">
        <f t="shared" si="19"/>
        <v>0</v>
      </c>
      <c r="AP80" s="255">
        <f t="shared" si="19"/>
        <v>0</v>
      </c>
      <c r="AQ80" s="255">
        <f t="shared" si="19"/>
        <v>0</v>
      </c>
      <c r="AR80" s="255">
        <f t="shared" si="19"/>
        <v>0</v>
      </c>
      <c r="AS80" s="255">
        <f t="shared" si="19"/>
        <v>0</v>
      </c>
      <c r="AT80" s="255">
        <f t="shared" si="19"/>
        <v>0</v>
      </c>
      <c r="AU80" s="255">
        <f t="shared" si="19"/>
        <v>0</v>
      </c>
      <c r="AV80" s="255">
        <f t="shared" si="19"/>
        <v>0</v>
      </c>
      <c r="AW80" s="255">
        <f t="shared" si="19"/>
        <v>0</v>
      </c>
      <c r="AX80" s="255">
        <f t="shared" si="19"/>
        <v>0</v>
      </c>
      <c r="AY80" s="255">
        <f t="shared" si="19"/>
        <v>0</v>
      </c>
      <c r="AZ80" s="255">
        <f t="shared" si="19"/>
        <v>0</v>
      </c>
      <c r="BA80" s="255">
        <f t="shared" si="19"/>
        <v>0</v>
      </c>
      <c r="BB80" s="255">
        <f t="shared" si="19"/>
        <v>0</v>
      </c>
    </row>
    <row r="81" spans="1:54" x14ac:dyDescent="0.25">
      <c r="A81" s="274" t="str">
        <f>IF((INDEX('[1]Fuel Mapping'!$O$4:$O$86,MATCH(cenrf!B81,'[1]Fuel Mapping'!$N$4:$N$86,0)))=0,"",INDEX('[1]Fuel Mapping'!$O$4:$O$86,MATCH(cenrf!B81,'[1]Fuel Mapping'!$N$4:$N$86,0)))</f>
        <v/>
      </c>
      <c r="B81" s="256" t="s">
        <v>2777</v>
      </c>
      <c r="C81" s="257" t="s">
        <v>2778</v>
      </c>
      <c r="D81" s="258">
        <f t="shared" si="19"/>
        <v>33.080355692930176</v>
      </c>
      <c r="E81" s="258">
        <f t="shared" ref="E81:BB85" si="20">E258-E170</f>
        <v>130.10355999999999</v>
      </c>
      <c r="F81" s="258">
        <f t="shared" si="20"/>
        <v>15.798230000000002</v>
      </c>
      <c r="G81" s="258">
        <f t="shared" si="20"/>
        <v>25.099539999999998</v>
      </c>
      <c r="H81" s="258">
        <f t="shared" si="20"/>
        <v>19.49231</v>
      </c>
      <c r="I81" s="258">
        <f t="shared" si="20"/>
        <v>28.757040562674366</v>
      </c>
      <c r="J81" s="258">
        <f t="shared" si="20"/>
        <v>38.6999</v>
      </c>
      <c r="K81" s="258">
        <f t="shared" si="20"/>
        <v>1.2</v>
      </c>
      <c r="L81" s="258">
        <f t="shared" si="20"/>
        <v>11.099929999999999</v>
      </c>
      <c r="M81" s="258">
        <f t="shared" si="20"/>
        <v>14.00001</v>
      </c>
      <c r="N81" s="258">
        <f t="shared" si="20"/>
        <v>0</v>
      </c>
      <c r="O81" s="258">
        <f t="shared" si="20"/>
        <v>0</v>
      </c>
      <c r="P81" s="258">
        <f t="shared" si="20"/>
        <v>0</v>
      </c>
      <c r="Q81" s="258">
        <f t="shared" si="20"/>
        <v>0</v>
      </c>
      <c r="R81" s="258">
        <f t="shared" si="20"/>
        <v>0</v>
      </c>
      <c r="S81" s="258">
        <f t="shared" si="20"/>
        <v>0</v>
      </c>
      <c r="T81" s="258">
        <f t="shared" si="20"/>
        <v>0</v>
      </c>
      <c r="U81" s="258">
        <f t="shared" si="20"/>
        <v>0</v>
      </c>
      <c r="V81" s="258">
        <f t="shared" si="20"/>
        <v>0</v>
      </c>
      <c r="W81" s="258">
        <f t="shared" si="20"/>
        <v>0</v>
      </c>
      <c r="X81" s="258">
        <f t="shared" si="20"/>
        <v>0</v>
      </c>
      <c r="Y81" s="258">
        <f t="shared" si="20"/>
        <v>0</v>
      </c>
      <c r="Z81" s="258">
        <f t="shared" si="20"/>
        <v>0</v>
      </c>
      <c r="AA81" s="258">
        <f t="shared" si="20"/>
        <v>0</v>
      </c>
      <c r="AB81" s="258">
        <f t="shared" si="20"/>
        <v>0</v>
      </c>
      <c r="AC81" s="258">
        <f t="shared" si="20"/>
        <v>0</v>
      </c>
      <c r="AD81" s="258">
        <f t="shared" si="20"/>
        <v>0</v>
      </c>
      <c r="AE81" s="258">
        <f t="shared" si="20"/>
        <v>0</v>
      </c>
      <c r="AF81" s="258">
        <f t="shared" si="20"/>
        <v>0</v>
      </c>
      <c r="AG81" s="258">
        <f t="shared" si="20"/>
        <v>0</v>
      </c>
      <c r="AH81" s="258">
        <f t="shared" si="20"/>
        <v>0</v>
      </c>
      <c r="AI81" s="258">
        <f t="shared" si="20"/>
        <v>0</v>
      </c>
      <c r="AJ81" s="258">
        <f t="shared" si="20"/>
        <v>0</v>
      </c>
      <c r="AK81" s="258">
        <f t="shared" si="20"/>
        <v>0</v>
      </c>
      <c r="AL81" s="258">
        <f t="shared" si="20"/>
        <v>0</v>
      </c>
      <c r="AM81" s="258">
        <f t="shared" si="20"/>
        <v>0</v>
      </c>
      <c r="AN81" s="258">
        <f t="shared" si="20"/>
        <v>0</v>
      </c>
      <c r="AO81" s="258">
        <f t="shared" si="20"/>
        <v>0</v>
      </c>
      <c r="AP81" s="258">
        <f t="shared" si="20"/>
        <v>0</v>
      </c>
      <c r="AQ81" s="258">
        <f t="shared" si="20"/>
        <v>0</v>
      </c>
      <c r="AR81" s="258">
        <f t="shared" si="20"/>
        <v>0</v>
      </c>
      <c r="AS81" s="258">
        <f t="shared" si="20"/>
        <v>0</v>
      </c>
      <c r="AT81" s="258">
        <f t="shared" si="20"/>
        <v>0</v>
      </c>
      <c r="AU81" s="258">
        <f t="shared" si="20"/>
        <v>0</v>
      </c>
      <c r="AV81" s="258">
        <f t="shared" si="20"/>
        <v>0</v>
      </c>
      <c r="AW81" s="258">
        <f t="shared" si="20"/>
        <v>0</v>
      </c>
      <c r="AX81" s="258">
        <f t="shared" si="20"/>
        <v>0</v>
      </c>
      <c r="AY81" s="258">
        <f t="shared" si="20"/>
        <v>0</v>
      </c>
      <c r="AZ81" s="258">
        <f t="shared" si="20"/>
        <v>0</v>
      </c>
      <c r="BA81" s="258">
        <f t="shared" si="20"/>
        <v>0</v>
      </c>
      <c r="BB81" s="258">
        <f t="shared" si="20"/>
        <v>0</v>
      </c>
    </row>
    <row r="82" spans="1:54" x14ac:dyDescent="0.25">
      <c r="A82" s="274" t="str">
        <f>IF((INDEX('[1]Fuel Mapping'!$O$4:$O$86,MATCH(cenrf!B82,'[1]Fuel Mapping'!$N$4:$N$86,0)))=0,"",INDEX('[1]Fuel Mapping'!$O$4:$O$86,MATCH(cenrf!B82,'[1]Fuel Mapping'!$N$4:$N$86,0)))</f>
        <v/>
      </c>
      <c r="B82" s="256" t="s">
        <v>2779</v>
      </c>
      <c r="C82" s="257" t="s">
        <v>2780</v>
      </c>
      <c r="D82" s="258">
        <f t="shared" ref="D82:D85" si="21">D259-D171</f>
        <v>0</v>
      </c>
      <c r="E82" s="258">
        <f t="shared" si="20"/>
        <v>0</v>
      </c>
      <c r="F82" s="258">
        <f t="shared" si="20"/>
        <v>0</v>
      </c>
      <c r="G82" s="258">
        <f t="shared" si="20"/>
        <v>0</v>
      </c>
      <c r="H82" s="258">
        <f t="shared" si="20"/>
        <v>0</v>
      </c>
      <c r="I82" s="258">
        <f t="shared" si="20"/>
        <v>0</v>
      </c>
      <c r="J82" s="258">
        <f t="shared" si="20"/>
        <v>0</v>
      </c>
      <c r="K82" s="258">
        <f t="shared" si="20"/>
        <v>0</v>
      </c>
      <c r="L82" s="258">
        <f t="shared" si="20"/>
        <v>0</v>
      </c>
      <c r="M82" s="258">
        <f t="shared" si="20"/>
        <v>0</v>
      </c>
      <c r="N82" s="258">
        <f t="shared" si="20"/>
        <v>0</v>
      </c>
      <c r="O82" s="258">
        <f t="shared" si="20"/>
        <v>0</v>
      </c>
      <c r="P82" s="258">
        <f t="shared" si="20"/>
        <v>3.9648418840164301</v>
      </c>
      <c r="Q82" s="258">
        <f t="shared" si="20"/>
        <v>4.6813709306233093</v>
      </c>
      <c r="R82" s="258">
        <f t="shared" si="20"/>
        <v>4.2514569599694303</v>
      </c>
      <c r="S82" s="258">
        <f t="shared" si="20"/>
        <v>0</v>
      </c>
      <c r="T82" s="258">
        <f t="shared" si="20"/>
        <v>0</v>
      </c>
      <c r="U82" s="258">
        <f t="shared" si="20"/>
        <v>0</v>
      </c>
      <c r="V82" s="258">
        <f t="shared" si="20"/>
        <v>0</v>
      </c>
      <c r="W82" s="258">
        <f t="shared" si="20"/>
        <v>0</v>
      </c>
      <c r="X82" s="258">
        <f t="shared" si="20"/>
        <v>0</v>
      </c>
      <c r="Y82" s="258">
        <f t="shared" si="20"/>
        <v>0</v>
      </c>
      <c r="Z82" s="258">
        <f t="shared" si="20"/>
        <v>0</v>
      </c>
      <c r="AA82" s="258">
        <f t="shared" si="20"/>
        <v>0</v>
      </c>
      <c r="AB82" s="258">
        <f t="shared" si="20"/>
        <v>0</v>
      </c>
      <c r="AC82" s="258">
        <f t="shared" si="20"/>
        <v>0</v>
      </c>
      <c r="AD82" s="258">
        <f t="shared" si="20"/>
        <v>0</v>
      </c>
      <c r="AE82" s="258">
        <f t="shared" si="20"/>
        <v>0</v>
      </c>
      <c r="AF82" s="258">
        <f t="shared" si="20"/>
        <v>0</v>
      </c>
      <c r="AG82" s="258">
        <f t="shared" si="20"/>
        <v>0</v>
      </c>
      <c r="AH82" s="258">
        <f t="shared" si="20"/>
        <v>0</v>
      </c>
      <c r="AI82" s="258">
        <f t="shared" si="20"/>
        <v>0</v>
      </c>
      <c r="AJ82" s="258">
        <f t="shared" si="20"/>
        <v>0</v>
      </c>
      <c r="AK82" s="258">
        <f t="shared" si="20"/>
        <v>0</v>
      </c>
      <c r="AL82" s="258">
        <f t="shared" si="20"/>
        <v>0</v>
      </c>
      <c r="AM82" s="258">
        <f t="shared" si="20"/>
        <v>0</v>
      </c>
      <c r="AN82" s="258">
        <f t="shared" si="20"/>
        <v>0</v>
      </c>
      <c r="AO82" s="258">
        <f t="shared" si="20"/>
        <v>0</v>
      </c>
      <c r="AP82" s="258">
        <f t="shared" si="20"/>
        <v>0</v>
      </c>
      <c r="AQ82" s="258">
        <f t="shared" si="20"/>
        <v>0</v>
      </c>
      <c r="AR82" s="258">
        <f t="shared" si="20"/>
        <v>0</v>
      </c>
      <c r="AS82" s="258">
        <f t="shared" si="20"/>
        <v>0</v>
      </c>
      <c r="AT82" s="258">
        <f t="shared" si="20"/>
        <v>0</v>
      </c>
      <c r="AU82" s="258">
        <f t="shared" si="20"/>
        <v>0</v>
      </c>
      <c r="AV82" s="258">
        <f t="shared" si="20"/>
        <v>0</v>
      </c>
      <c r="AW82" s="258">
        <f t="shared" si="20"/>
        <v>0</v>
      </c>
      <c r="AX82" s="258">
        <f t="shared" si="20"/>
        <v>0</v>
      </c>
      <c r="AY82" s="258">
        <f t="shared" si="20"/>
        <v>0</v>
      </c>
      <c r="AZ82" s="258">
        <f t="shared" si="20"/>
        <v>0</v>
      </c>
      <c r="BA82" s="258">
        <f t="shared" si="20"/>
        <v>0</v>
      </c>
      <c r="BB82" s="258">
        <f t="shared" si="20"/>
        <v>0</v>
      </c>
    </row>
    <row r="83" spans="1:54" x14ac:dyDescent="0.25">
      <c r="A83" s="274" t="str">
        <f>IF((INDEX('[1]Fuel Mapping'!$O$4:$O$86,MATCH(cenrf!B83,'[1]Fuel Mapping'!$N$4:$N$86,0)))=0,"",INDEX('[1]Fuel Mapping'!$O$4:$O$86,MATCH(cenrf!B83,'[1]Fuel Mapping'!$N$4:$N$86,0)))</f>
        <v>Hydrogen</v>
      </c>
      <c r="B83" s="253" t="s">
        <v>2062</v>
      </c>
      <c r="C83" s="254" t="s">
        <v>2781</v>
      </c>
      <c r="D83" s="255">
        <f t="shared" si="21"/>
        <v>0</v>
      </c>
      <c r="E83" s="255">
        <f t="shared" si="20"/>
        <v>0</v>
      </c>
      <c r="F83" s="255">
        <f t="shared" si="20"/>
        <v>0</v>
      </c>
      <c r="G83" s="255">
        <f t="shared" si="20"/>
        <v>0</v>
      </c>
      <c r="H83" s="255">
        <f t="shared" si="20"/>
        <v>0</v>
      </c>
      <c r="I83" s="255">
        <f t="shared" si="20"/>
        <v>0</v>
      </c>
      <c r="J83" s="255">
        <f t="shared" si="20"/>
        <v>0</v>
      </c>
      <c r="K83" s="255">
        <f t="shared" si="20"/>
        <v>0</v>
      </c>
      <c r="L83" s="255">
        <f t="shared" si="20"/>
        <v>0</v>
      </c>
      <c r="M83" s="255">
        <f t="shared" si="20"/>
        <v>0</v>
      </c>
      <c r="N83" s="255">
        <f t="shared" si="20"/>
        <v>0</v>
      </c>
      <c r="O83" s="255">
        <f t="shared" si="20"/>
        <v>0</v>
      </c>
      <c r="P83" s="255">
        <f t="shared" si="20"/>
        <v>0</v>
      </c>
      <c r="Q83" s="255">
        <f t="shared" si="20"/>
        <v>0</v>
      </c>
      <c r="R83" s="255">
        <f t="shared" si="20"/>
        <v>0</v>
      </c>
      <c r="S83" s="255">
        <f t="shared" si="20"/>
        <v>0</v>
      </c>
      <c r="T83" s="255">
        <f t="shared" si="20"/>
        <v>0</v>
      </c>
      <c r="U83" s="255">
        <f t="shared" si="20"/>
        <v>0</v>
      </c>
      <c r="V83" s="255">
        <f t="shared" si="20"/>
        <v>0</v>
      </c>
      <c r="W83" s="255">
        <f t="shared" si="20"/>
        <v>0</v>
      </c>
      <c r="X83" s="255">
        <f t="shared" si="20"/>
        <v>0</v>
      </c>
      <c r="Y83" s="255">
        <f t="shared" si="20"/>
        <v>0</v>
      </c>
      <c r="Z83" s="255">
        <f t="shared" si="20"/>
        <v>0</v>
      </c>
      <c r="AA83" s="255">
        <f t="shared" si="20"/>
        <v>0</v>
      </c>
      <c r="AB83" s="255">
        <f t="shared" si="20"/>
        <v>0</v>
      </c>
      <c r="AC83" s="255">
        <f t="shared" si="20"/>
        <v>0</v>
      </c>
      <c r="AD83" s="255">
        <f t="shared" si="20"/>
        <v>0</v>
      </c>
      <c r="AE83" s="255">
        <f t="shared" si="20"/>
        <v>0</v>
      </c>
      <c r="AF83" s="255">
        <f t="shared" si="20"/>
        <v>0</v>
      </c>
      <c r="AG83" s="255">
        <f t="shared" si="20"/>
        <v>0</v>
      </c>
      <c r="AH83" s="255">
        <f t="shared" si="20"/>
        <v>0</v>
      </c>
      <c r="AI83" s="255">
        <f t="shared" si="20"/>
        <v>0</v>
      </c>
      <c r="AJ83" s="255">
        <f t="shared" si="20"/>
        <v>0</v>
      </c>
      <c r="AK83" s="255">
        <f t="shared" si="20"/>
        <v>0</v>
      </c>
      <c r="AL83" s="255">
        <f t="shared" si="20"/>
        <v>0</v>
      </c>
      <c r="AM83" s="255">
        <f t="shared" si="20"/>
        <v>0</v>
      </c>
      <c r="AN83" s="255">
        <f t="shared" si="20"/>
        <v>0</v>
      </c>
      <c r="AO83" s="255">
        <f t="shared" si="20"/>
        <v>0</v>
      </c>
      <c r="AP83" s="255">
        <f t="shared" si="20"/>
        <v>0</v>
      </c>
      <c r="AQ83" s="255">
        <f t="shared" si="20"/>
        <v>0</v>
      </c>
      <c r="AR83" s="255">
        <f t="shared" si="20"/>
        <v>0</v>
      </c>
      <c r="AS83" s="255">
        <f t="shared" si="20"/>
        <v>0</v>
      </c>
      <c r="AT83" s="255">
        <f t="shared" si="20"/>
        <v>0</v>
      </c>
      <c r="AU83" s="255">
        <f t="shared" si="20"/>
        <v>0</v>
      </c>
      <c r="AV83" s="255">
        <f t="shared" si="20"/>
        <v>0</v>
      </c>
      <c r="AW83" s="255">
        <f t="shared" si="20"/>
        <v>0</v>
      </c>
      <c r="AX83" s="255">
        <f t="shared" si="20"/>
        <v>0</v>
      </c>
      <c r="AY83" s="255">
        <f t="shared" si="20"/>
        <v>0</v>
      </c>
      <c r="AZ83" s="255">
        <f t="shared" si="20"/>
        <v>0</v>
      </c>
      <c r="BA83" s="255">
        <f t="shared" si="20"/>
        <v>0</v>
      </c>
      <c r="BB83" s="255">
        <f t="shared" si="20"/>
        <v>0</v>
      </c>
    </row>
    <row r="84" spans="1:54" x14ac:dyDescent="0.25">
      <c r="A84" s="274" t="str">
        <f>IF((INDEX('[1]Fuel Mapping'!$O$4:$O$86,MATCH(cenrf!B84,'[1]Fuel Mapping'!$N$4:$N$86,0)))=0,"",INDEX('[1]Fuel Mapping'!$O$4:$O$86,MATCH(cenrf!B84,'[1]Fuel Mapping'!$N$4:$N$86,0)))</f>
        <v>Hydrogen</v>
      </c>
      <c r="B84" s="265" t="s">
        <v>2782</v>
      </c>
      <c r="C84" s="266" t="s">
        <v>2783</v>
      </c>
      <c r="D84" s="267">
        <f t="shared" si="21"/>
        <v>0</v>
      </c>
      <c r="E84" s="267">
        <f t="shared" si="20"/>
        <v>0</v>
      </c>
      <c r="F84" s="267">
        <f t="shared" si="20"/>
        <v>0</v>
      </c>
      <c r="G84" s="267">
        <f t="shared" si="20"/>
        <v>0</v>
      </c>
      <c r="H84" s="267">
        <f t="shared" si="20"/>
        <v>0</v>
      </c>
      <c r="I84" s="267">
        <f t="shared" si="20"/>
        <v>0</v>
      </c>
      <c r="J84" s="267">
        <f t="shared" si="20"/>
        <v>0</v>
      </c>
      <c r="K84" s="267">
        <f t="shared" si="20"/>
        <v>0</v>
      </c>
      <c r="L84" s="267">
        <f t="shared" si="20"/>
        <v>0</v>
      </c>
      <c r="M84" s="267">
        <f t="shared" si="20"/>
        <v>0</v>
      </c>
      <c r="N84" s="267">
        <f t="shared" si="20"/>
        <v>0</v>
      </c>
      <c r="O84" s="267">
        <f t="shared" si="20"/>
        <v>0</v>
      </c>
      <c r="P84" s="267">
        <f t="shared" si="20"/>
        <v>0</v>
      </c>
      <c r="Q84" s="267">
        <f t="shared" si="20"/>
        <v>0</v>
      </c>
      <c r="R84" s="267">
        <f t="shared" si="20"/>
        <v>0</v>
      </c>
      <c r="S84" s="267">
        <f t="shared" si="20"/>
        <v>0</v>
      </c>
      <c r="T84" s="267">
        <f t="shared" si="20"/>
        <v>0</v>
      </c>
      <c r="U84" s="267">
        <f t="shared" si="20"/>
        <v>0</v>
      </c>
      <c r="V84" s="267">
        <f t="shared" si="20"/>
        <v>0</v>
      </c>
      <c r="W84" s="267">
        <f t="shared" si="20"/>
        <v>0</v>
      </c>
      <c r="X84" s="267">
        <f t="shared" si="20"/>
        <v>0</v>
      </c>
      <c r="Y84" s="267">
        <f t="shared" si="20"/>
        <v>0</v>
      </c>
      <c r="Z84" s="267">
        <f t="shared" si="20"/>
        <v>0</v>
      </c>
      <c r="AA84" s="267">
        <f t="shared" si="20"/>
        <v>0</v>
      </c>
      <c r="AB84" s="267">
        <f t="shared" si="20"/>
        <v>0</v>
      </c>
      <c r="AC84" s="267">
        <f t="shared" si="20"/>
        <v>0</v>
      </c>
      <c r="AD84" s="267">
        <f t="shared" si="20"/>
        <v>0</v>
      </c>
      <c r="AE84" s="267">
        <f t="shared" si="20"/>
        <v>0</v>
      </c>
      <c r="AF84" s="267">
        <f t="shared" si="20"/>
        <v>0</v>
      </c>
      <c r="AG84" s="267">
        <f t="shared" si="20"/>
        <v>0</v>
      </c>
      <c r="AH84" s="267">
        <f t="shared" si="20"/>
        <v>0</v>
      </c>
      <c r="AI84" s="267">
        <f t="shared" si="20"/>
        <v>0</v>
      </c>
      <c r="AJ84" s="267">
        <f t="shared" si="20"/>
        <v>0</v>
      </c>
      <c r="AK84" s="267">
        <f t="shared" si="20"/>
        <v>0</v>
      </c>
      <c r="AL84" s="267">
        <f t="shared" si="20"/>
        <v>0</v>
      </c>
      <c r="AM84" s="267">
        <f t="shared" si="20"/>
        <v>0</v>
      </c>
      <c r="AN84" s="267">
        <f t="shared" si="20"/>
        <v>0</v>
      </c>
      <c r="AO84" s="267">
        <f t="shared" si="20"/>
        <v>0</v>
      </c>
      <c r="AP84" s="267">
        <f t="shared" si="20"/>
        <v>0</v>
      </c>
      <c r="AQ84" s="267">
        <f t="shared" si="20"/>
        <v>0</v>
      </c>
      <c r="AR84" s="267">
        <f t="shared" si="20"/>
        <v>0</v>
      </c>
      <c r="AS84" s="267">
        <f t="shared" si="20"/>
        <v>0</v>
      </c>
      <c r="AT84" s="267">
        <f t="shared" si="20"/>
        <v>0</v>
      </c>
      <c r="AU84" s="267">
        <f t="shared" si="20"/>
        <v>0</v>
      </c>
      <c r="AV84" s="267">
        <f t="shared" si="20"/>
        <v>0</v>
      </c>
      <c r="AW84" s="267">
        <f t="shared" si="20"/>
        <v>0</v>
      </c>
      <c r="AX84" s="267">
        <f t="shared" si="20"/>
        <v>0</v>
      </c>
      <c r="AY84" s="267">
        <f t="shared" si="20"/>
        <v>0</v>
      </c>
      <c r="AZ84" s="267">
        <f t="shared" si="20"/>
        <v>0</v>
      </c>
      <c r="BA84" s="267">
        <f t="shared" si="20"/>
        <v>0</v>
      </c>
      <c r="BB84" s="267">
        <f t="shared" si="20"/>
        <v>0</v>
      </c>
    </row>
    <row r="85" spans="1:54" x14ac:dyDescent="0.25">
      <c r="A85" s="274" t="str">
        <f>IF((INDEX('[1]Fuel Mapping'!$O$4:$O$86,MATCH(cenrf!B85,'[1]Fuel Mapping'!$N$4:$N$86,0)))=0,"",INDEX('[1]Fuel Mapping'!$O$4:$O$86,MATCH(cenrf!B85,'[1]Fuel Mapping'!$N$4:$N$86,0)))</f>
        <v>Hydrogen</v>
      </c>
      <c r="B85" s="268" t="s">
        <v>2784</v>
      </c>
      <c r="C85" s="269" t="s">
        <v>2785</v>
      </c>
      <c r="D85" s="270">
        <f t="shared" si="21"/>
        <v>0</v>
      </c>
      <c r="E85" s="270">
        <f t="shared" si="20"/>
        <v>0</v>
      </c>
      <c r="F85" s="270">
        <f t="shared" si="20"/>
        <v>0</v>
      </c>
      <c r="G85" s="270">
        <f t="shared" si="20"/>
        <v>0</v>
      </c>
      <c r="H85" s="270">
        <f t="shared" si="20"/>
        <v>0</v>
      </c>
      <c r="I85" s="270">
        <f t="shared" si="20"/>
        <v>0</v>
      </c>
      <c r="J85" s="270">
        <f t="shared" si="20"/>
        <v>0</v>
      </c>
      <c r="K85" s="270">
        <f t="shared" si="20"/>
        <v>0</v>
      </c>
      <c r="L85" s="270">
        <f t="shared" si="20"/>
        <v>0</v>
      </c>
      <c r="M85" s="270">
        <f t="shared" si="20"/>
        <v>0</v>
      </c>
      <c r="N85" s="270">
        <f t="shared" si="20"/>
        <v>0</v>
      </c>
      <c r="O85" s="270">
        <f t="shared" si="20"/>
        <v>0</v>
      </c>
      <c r="P85" s="270">
        <f t="shared" si="20"/>
        <v>0</v>
      </c>
      <c r="Q85" s="270">
        <f t="shared" si="20"/>
        <v>0</v>
      </c>
      <c r="R85" s="270">
        <f t="shared" si="20"/>
        <v>0</v>
      </c>
      <c r="S85" s="270">
        <f t="shared" si="20"/>
        <v>0</v>
      </c>
      <c r="T85" s="270">
        <f t="shared" si="20"/>
        <v>0</v>
      </c>
      <c r="U85" s="270">
        <f t="shared" si="20"/>
        <v>0</v>
      </c>
      <c r="V85" s="270">
        <f t="shared" si="20"/>
        <v>0</v>
      </c>
      <c r="W85" s="270">
        <f t="shared" si="20"/>
        <v>0</v>
      </c>
      <c r="X85" s="270">
        <f t="shared" si="20"/>
        <v>0</v>
      </c>
      <c r="Y85" s="270">
        <f t="shared" si="20"/>
        <v>0</v>
      </c>
      <c r="Z85" s="270">
        <f t="shared" si="20"/>
        <v>0</v>
      </c>
      <c r="AA85" s="270">
        <f t="shared" si="20"/>
        <v>0</v>
      </c>
      <c r="AB85" s="270">
        <f t="shared" si="20"/>
        <v>0</v>
      </c>
      <c r="AC85" s="270">
        <f t="shared" si="20"/>
        <v>0</v>
      </c>
      <c r="AD85" s="270">
        <f t="shared" si="20"/>
        <v>0</v>
      </c>
      <c r="AE85" s="270">
        <f t="shared" si="20"/>
        <v>0</v>
      </c>
      <c r="AF85" s="270">
        <f t="shared" si="20"/>
        <v>0</v>
      </c>
      <c r="AG85" s="270">
        <f t="shared" si="20"/>
        <v>0</v>
      </c>
      <c r="AH85" s="270">
        <f t="shared" si="20"/>
        <v>0</v>
      </c>
      <c r="AI85" s="270">
        <f t="shared" si="20"/>
        <v>0</v>
      </c>
      <c r="AJ85" s="270">
        <f t="shared" si="20"/>
        <v>0</v>
      </c>
      <c r="AK85" s="270">
        <f t="shared" si="20"/>
        <v>0</v>
      </c>
      <c r="AL85" s="270">
        <f t="shared" si="20"/>
        <v>0</v>
      </c>
      <c r="AM85" s="270">
        <f t="shared" si="20"/>
        <v>0</v>
      </c>
      <c r="AN85" s="270">
        <f t="shared" si="20"/>
        <v>0</v>
      </c>
      <c r="AO85" s="270">
        <f t="shared" si="20"/>
        <v>0</v>
      </c>
      <c r="AP85" s="270">
        <f t="shared" si="20"/>
        <v>0</v>
      </c>
      <c r="AQ85" s="270">
        <f t="shared" si="20"/>
        <v>0</v>
      </c>
      <c r="AR85" s="270">
        <f t="shared" si="20"/>
        <v>0</v>
      </c>
      <c r="AS85" s="270">
        <f t="shared" si="20"/>
        <v>0</v>
      </c>
      <c r="AT85" s="270">
        <f t="shared" si="20"/>
        <v>0</v>
      </c>
      <c r="AU85" s="270">
        <f t="shared" si="20"/>
        <v>0</v>
      </c>
      <c r="AV85" s="270">
        <f t="shared" si="20"/>
        <v>0</v>
      </c>
      <c r="AW85" s="270">
        <f t="shared" si="20"/>
        <v>0</v>
      </c>
      <c r="AX85" s="270">
        <f t="shared" si="20"/>
        <v>0</v>
      </c>
      <c r="AY85" s="270">
        <f t="shared" si="20"/>
        <v>0</v>
      </c>
      <c r="AZ85" s="270">
        <f t="shared" si="20"/>
        <v>0</v>
      </c>
      <c r="BA85" s="270">
        <f t="shared" si="20"/>
        <v>0</v>
      </c>
      <c r="BB85" s="270">
        <f t="shared" si="20"/>
        <v>0</v>
      </c>
    </row>
    <row r="90" spans="1:54" x14ac:dyDescent="0.25">
      <c r="B90" s="272" t="s">
        <v>2880</v>
      </c>
      <c r="C90" s="246" t="s">
        <v>2626</v>
      </c>
      <c r="D90" s="247">
        <v>2000</v>
      </c>
      <c r="E90" s="248">
        <v>2001</v>
      </c>
      <c r="F90" s="248">
        <v>2002</v>
      </c>
      <c r="G90" s="248">
        <v>2003</v>
      </c>
      <c r="H90" s="248">
        <v>2004</v>
      </c>
      <c r="I90" s="248">
        <v>2005</v>
      </c>
      <c r="J90" s="248">
        <v>2006</v>
      </c>
      <c r="K90" s="248">
        <v>2007</v>
      </c>
      <c r="L90" s="248">
        <v>2008</v>
      </c>
      <c r="M90" s="248">
        <v>2009</v>
      </c>
      <c r="N90" s="248">
        <v>2010</v>
      </c>
      <c r="O90" s="248">
        <v>2011</v>
      </c>
      <c r="P90" s="248">
        <v>2012</v>
      </c>
      <c r="Q90" s="248">
        <v>2013</v>
      </c>
      <c r="R90" s="248">
        <v>2014</v>
      </c>
      <c r="S90" s="248">
        <v>2015</v>
      </c>
      <c r="T90" s="248">
        <v>2016</v>
      </c>
      <c r="U90" s="248">
        <v>2017</v>
      </c>
      <c r="V90" s="248">
        <v>2018</v>
      </c>
      <c r="W90" s="248">
        <v>2019</v>
      </c>
      <c r="X90" s="248">
        <v>2020</v>
      </c>
      <c r="Y90" s="248">
        <v>2021</v>
      </c>
      <c r="Z90" s="248">
        <v>2022</v>
      </c>
      <c r="AA90" s="248">
        <v>2023</v>
      </c>
      <c r="AB90" s="248">
        <v>2024</v>
      </c>
      <c r="AC90" s="248">
        <v>2025</v>
      </c>
      <c r="AD90" s="248">
        <v>2026</v>
      </c>
      <c r="AE90" s="248">
        <v>2027</v>
      </c>
      <c r="AF90" s="248">
        <v>2028</v>
      </c>
      <c r="AG90" s="248">
        <v>2029</v>
      </c>
      <c r="AH90" s="248">
        <v>2030</v>
      </c>
      <c r="AI90" s="248">
        <v>2031</v>
      </c>
      <c r="AJ90" s="248">
        <v>2032</v>
      </c>
      <c r="AK90" s="248">
        <v>2033</v>
      </c>
      <c r="AL90" s="248">
        <v>2034</v>
      </c>
      <c r="AM90" s="248">
        <v>2035</v>
      </c>
      <c r="AN90" s="248">
        <v>2036</v>
      </c>
      <c r="AO90" s="248">
        <v>2037</v>
      </c>
      <c r="AP90" s="248">
        <v>2038</v>
      </c>
      <c r="AQ90" s="248">
        <v>2039</v>
      </c>
      <c r="AR90" s="248">
        <v>2040</v>
      </c>
      <c r="AS90" s="248">
        <v>2041</v>
      </c>
      <c r="AT90" s="248">
        <v>2042</v>
      </c>
      <c r="AU90" s="248">
        <v>2043</v>
      </c>
      <c r="AV90" s="248">
        <v>2044</v>
      </c>
      <c r="AW90" s="248">
        <v>2045</v>
      </c>
      <c r="AX90" s="248">
        <v>2046</v>
      </c>
      <c r="AY90" s="248">
        <v>2047</v>
      </c>
      <c r="AZ90" s="248">
        <v>2048</v>
      </c>
      <c r="BA90" s="248">
        <v>2049</v>
      </c>
      <c r="BB90" s="249">
        <v>2050</v>
      </c>
    </row>
    <row r="91" spans="1:54" x14ac:dyDescent="0.25">
      <c r="B91" s="250" t="s">
        <v>2627</v>
      </c>
      <c r="C91" s="251" t="s">
        <v>2628</v>
      </c>
      <c r="D91" s="252">
        <v>6328.3970180112719</v>
      </c>
      <c r="E91" s="283">
        <v>6503.4863800000003</v>
      </c>
      <c r="F91" s="283">
        <v>7176.5324600000004</v>
      </c>
      <c r="G91" s="283">
        <v>6791.1717800000006</v>
      </c>
      <c r="H91" s="283">
        <v>6684.2446300000001</v>
      </c>
      <c r="I91" s="283">
        <v>6934.845961994255</v>
      </c>
      <c r="J91" s="283">
        <v>6287.7250100000028</v>
      </c>
      <c r="K91" s="283">
        <v>5815.4885100000001</v>
      </c>
      <c r="L91" s="283">
        <v>5918.5832</v>
      </c>
      <c r="M91" s="283">
        <v>5123.7240999999985</v>
      </c>
      <c r="N91" s="283">
        <v>5347.2201089575256</v>
      </c>
      <c r="O91" s="283">
        <v>5250.0177782517039</v>
      </c>
      <c r="P91" s="283">
        <v>5215.0848542022986</v>
      </c>
      <c r="Q91" s="283">
        <v>4368.6577400758915</v>
      </c>
      <c r="R91" s="283">
        <v>3989.4507647948258</v>
      </c>
      <c r="S91" s="283">
        <v>4141.3291660694485</v>
      </c>
      <c r="T91" s="283">
        <v>4216.9295467779175</v>
      </c>
      <c r="U91" s="283">
        <v>4274.0890858717621</v>
      </c>
      <c r="V91" s="283">
        <v>4286.9941865806186</v>
      </c>
      <c r="W91" s="283">
        <v>4274.418065021875</v>
      </c>
      <c r="X91" s="283">
        <v>4228.5158815196255</v>
      </c>
      <c r="Y91" s="283">
        <v>4192.4759410380884</v>
      </c>
      <c r="Z91" s="283">
        <v>4161.713394930016</v>
      </c>
      <c r="AA91" s="283">
        <v>4056.3586426924512</v>
      </c>
      <c r="AB91" s="283">
        <v>3958.9253329730091</v>
      </c>
      <c r="AC91" s="283">
        <v>3931.9359258838494</v>
      </c>
      <c r="AD91" s="283">
        <v>3919.6371168767751</v>
      </c>
      <c r="AE91" s="283">
        <v>3912.4435135674421</v>
      </c>
      <c r="AF91" s="283">
        <v>3855.1970848429264</v>
      </c>
      <c r="AG91" s="283">
        <v>3826.0547328637404</v>
      </c>
      <c r="AH91" s="283">
        <v>3809.0315589096808</v>
      </c>
      <c r="AI91" s="283">
        <v>3807.5949258530632</v>
      </c>
      <c r="AJ91" s="283">
        <v>3751.7183716568402</v>
      </c>
      <c r="AK91" s="283">
        <v>3688.974253066317</v>
      </c>
      <c r="AL91" s="283">
        <v>3648.3888026039626</v>
      </c>
      <c r="AM91" s="283">
        <v>3570.5270587915811</v>
      </c>
      <c r="AN91" s="283">
        <v>3555.9773424973482</v>
      </c>
      <c r="AO91" s="283">
        <v>3530.4712768480213</v>
      </c>
      <c r="AP91" s="283">
        <v>3506.512133537497</v>
      </c>
      <c r="AQ91" s="283">
        <v>3477.7950879281639</v>
      </c>
      <c r="AR91" s="283">
        <v>3448.9166550658424</v>
      </c>
      <c r="AS91" s="283">
        <v>3415.2414202966124</v>
      </c>
      <c r="AT91" s="283">
        <v>3389.3747221650474</v>
      </c>
      <c r="AU91" s="283">
        <v>3271.6448281882704</v>
      </c>
      <c r="AV91" s="283">
        <v>3154.5067810926917</v>
      </c>
      <c r="AW91" s="283">
        <v>3125.1153040305226</v>
      </c>
      <c r="AX91" s="283">
        <v>3099.0982083237327</v>
      </c>
      <c r="AY91" s="283">
        <v>3066.1635256421196</v>
      </c>
      <c r="AZ91" s="283">
        <v>2976.7163638367033</v>
      </c>
      <c r="BA91" s="283">
        <v>2917.3315483140113</v>
      </c>
      <c r="BB91" s="284">
        <v>2882.1952354218183</v>
      </c>
    </row>
    <row r="92" spans="1:54" x14ac:dyDescent="0.25">
      <c r="B92" s="253" t="s">
        <v>2629</v>
      </c>
      <c r="C92" s="254" t="s">
        <v>2630</v>
      </c>
      <c r="D92" s="255">
        <v>0</v>
      </c>
      <c r="E92" s="285">
        <v>0</v>
      </c>
      <c r="F92" s="285">
        <v>0</v>
      </c>
      <c r="G92" s="285">
        <v>0</v>
      </c>
      <c r="H92" s="285">
        <v>0</v>
      </c>
      <c r="I92" s="285">
        <v>0</v>
      </c>
      <c r="J92" s="285">
        <v>0</v>
      </c>
      <c r="K92" s="285">
        <v>0</v>
      </c>
      <c r="L92" s="285">
        <v>0</v>
      </c>
      <c r="M92" s="285">
        <v>0</v>
      </c>
      <c r="N92" s="285">
        <v>0</v>
      </c>
      <c r="O92" s="285">
        <v>0</v>
      </c>
      <c r="P92" s="285">
        <v>0</v>
      </c>
      <c r="Q92" s="285">
        <v>0</v>
      </c>
      <c r="R92" s="285">
        <v>0</v>
      </c>
      <c r="S92" s="285">
        <v>0</v>
      </c>
      <c r="T92" s="285">
        <v>0</v>
      </c>
      <c r="U92" s="285">
        <v>0</v>
      </c>
      <c r="V92" s="285">
        <v>0</v>
      </c>
      <c r="W92" s="285">
        <v>0</v>
      </c>
      <c r="X92" s="285">
        <v>0</v>
      </c>
      <c r="Y92" s="285">
        <v>0</v>
      </c>
      <c r="Z92" s="285">
        <v>0</v>
      </c>
      <c r="AA92" s="285">
        <v>0</v>
      </c>
      <c r="AB92" s="285">
        <v>0</v>
      </c>
      <c r="AC92" s="285">
        <v>0</v>
      </c>
      <c r="AD92" s="285">
        <v>0</v>
      </c>
      <c r="AE92" s="285">
        <v>0</v>
      </c>
      <c r="AF92" s="285">
        <v>0</v>
      </c>
      <c r="AG92" s="285">
        <v>0</v>
      </c>
      <c r="AH92" s="285">
        <v>0</v>
      </c>
      <c r="AI92" s="285">
        <v>0</v>
      </c>
      <c r="AJ92" s="285">
        <v>0</v>
      </c>
      <c r="AK92" s="285">
        <v>0</v>
      </c>
      <c r="AL92" s="285">
        <v>0</v>
      </c>
      <c r="AM92" s="285">
        <v>0</v>
      </c>
      <c r="AN92" s="285">
        <v>0</v>
      </c>
      <c r="AO92" s="285">
        <v>0</v>
      </c>
      <c r="AP92" s="285">
        <v>0</v>
      </c>
      <c r="AQ92" s="285">
        <v>0</v>
      </c>
      <c r="AR92" s="285">
        <v>0</v>
      </c>
      <c r="AS92" s="285">
        <v>0</v>
      </c>
      <c r="AT92" s="285">
        <v>0</v>
      </c>
      <c r="AU92" s="285">
        <v>0</v>
      </c>
      <c r="AV92" s="285">
        <v>0</v>
      </c>
      <c r="AW92" s="285">
        <v>0</v>
      </c>
      <c r="AX92" s="285">
        <v>0</v>
      </c>
      <c r="AY92" s="285">
        <v>0</v>
      </c>
      <c r="AZ92" s="285">
        <v>0</v>
      </c>
      <c r="BA92" s="285">
        <v>0</v>
      </c>
      <c r="BB92" s="286">
        <v>0</v>
      </c>
    </row>
    <row r="93" spans="1:54" x14ac:dyDescent="0.25">
      <c r="B93" s="256" t="s">
        <v>2631</v>
      </c>
      <c r="C93" s="257" t="s">
        <v>2632</v>
      </c>
      <c r="D93" s="258">
        <v>0</v>
      </c>
      <c r="E93" s="287">
        <v>0</v>
      </c>
      <c r="F93" s="287">
        <v>0</v>
      </c>
      <c r="G93" s="287">
        <v>0</v>
      </c>
      <c r="H93" s="287">
        <v>0</v>
      </c>
      <c r="I93" s="287">
        <v>0</v>
      </c>
      <c r="J93" s="287">
        <v>0</v>
      </c>
      <c r="K93" s="287">
        <v>0</v>
      </c>
      <c r="L93" s="287">
        <v>0</v>
      </c>
      <c r="M93" s="287">
        <v>0</v>
      </c>
      <c r="N93" s="287">
        <v>0</v>
      </c>
      <c r="O93" s="287">
        <v>0</v>
      </c>
      <c r="P93" s="287">
        <v>0</v>
      </c>
      <c r="Q93" s="287">
        <v>0</v>
      </c>
      <c r="R93" s="287">
        <v>0</v>
      </c>
      <c r="S93" s="287">
        <v>0</v>
      </c>
      <c r="T93" s="287">
        <v>0</v>
      </c>
      <c r="U93" s="287">
        <v>0</v>
      </c>
      <c r="V93" s="287">
        <v>0</v>
      </c>
      <c r="W93" s="287">
        <v>0</v>
      </c>
      <c r="X93" s="287">
        <v>0</v>
      </c>
      <c r="Y93" s="287">
        <v>0</v>
      </c>
      <c r="Z93" s="287">
        <v>0</v>
      </c>
      <c r="AA93" s="287">
        <v>0</v>
      </c>
      <c r="AB93" s="287">
        <v>0</v>
      </c>
      <c r="AC93" s="287">
        <v>0</v>
      </c>
      <c r="AD93" s="287">
        <v>0</v>
      </c>
      <c r="AE93" s="287">
        <v>0</v>
      </c>
      <c r="AF93" s="287">
        <v>0</v>
      </c>
      <c r="AG93" s="287">
        <v>0</v>
      </c>
      <c r="AH93" s="287">
        <v>0</v>
      </c>
      <c r="AI93" s="287">
        <v>0</v>
      </c>
      <c r="AJ93" s="287">
        <v>0</v>
      </c>
      <c r="AK93" s="287">
        <v>0</v>
      </c>
      <c r="AL93" s="287">
        <v>0</v>
      </c>
      <c r="AM93" s="287">
        <v>0</v>
      </c>
      <c r="AN93" s="287">
        <v>0</v>
      </c>
      <c r="AO93" s="287">
        <v>0</v>
      </c>
      <c r="AP93" s="287">
        <v>0</v>
      </c>
      <c r="AQ93" s="287">
        <v>0</v>
      </c>
      <c r="AR93" s="287">
        <v>0</v>
      </c>
      <c r="AS93" s="287">
        <v>0</v>
      </c>
      <c r="AT93" s="287">
        <v>0</v>
      </c>
      <c r="AU93" s="287">
        <v>0</v>
      </c>
      <c r="AV93" s="287">
        <v>0</v>
      </c>
      <c r="AW93" s="287">
        <v>0</v>
      </c>
      <c r="AX93" s="287">
        <v>0</v>
      </c>
      <c r="AY93" s="287">
        <v>0</v>
      </c>
      <c r="AZ93" s="287">
        <v>0</v>
      </c>
      <c r="BA93" s="287">
        <v>0</v>
      </c>
      <c r="BB93" s="288">
        <v>0</v>
      </c>
    </row>
    <row r="94" spans="1:54" x14ac:dyDescent="0.25">
      <c r="B94" s="259" t="s">
        <v>2633</v>
      </c>
      <c r="C94" s="260" t="s">
        <v>2634</v>
      </c>
      <c r="D94" s="261">
        <v>0</v>
      </c>
      <c r="E94" s="289">
        <v>0</v>
      </c>
      <c r="F94" s="289">
        <v>0</v>
      </c>
      <c r="G94" s="289">
        <v>0</v>
      </c>
      <c r="H94" s="289">
        <v>0</v>
      </c>
      <c r="I94" s="289">
        <v>0</v>
      </c>
      <c r="J94" s="289">
        <v>0</v>
      </c>
      <c r="K94" s="289">
        <v>0</v>
      </c>
      <c r="L94" s="289">
        <v>0</v>
      </c>
      <c r="M94" s="289">
        <v>0</v>
      </c>
      <c r="N94" s="289">
        <v>0</v>
      </c>
      <c r="O94" s="289">
        <v>0</v>
      </c>
      <c r="P94" s="289">
        <v>0</v>
      </c>
      <c r="Q94" s="289">
        <v>0</v>
      </c>
      <c r="R94" s="289">
        <v>0</v>
      </c>
      <c r="S94" s="289">
        <v>0</v>
      </c>
      <c r="T94" s="289">
        <v>0</v>
      </c>
      <c r="U94" s="289">
        <v>0</v>
      </c>
      <c r="V94" s="289">
        <v>0</v>
      </c>
      <c r="W94" s="289">
        <v>0</v>
      </c>
      <c r="X94" s="289">
        <v>0</v>
      </c>
      <c r="Y94" s="289">
        <v>0</v>
      </c>
      <c r="Z94" s="289">
        <v>0</v>
      </c>
      <c r="AA94" s="289">
        <v>0</v>
      </c>
      <c r="AB94" s="289">
        <v>0</v>
      </c>
      <c r="AC94" s="289">
        <v>0</v>
      </c>
      <c r="AD94" s="289">
        <v>0</v>
      </c>
      <c r="AE94" s="289">
        <v>0</v>
      </c>
      <c r="AF94" s="289">
        <v>0</v>
      </c>
      <c r="AG94" s="289">
        <v>0</v>
      </c>
      <c r="AH94" s="289">
        <v>0</v>
      </c>
      <c r="AI94" s="289">
        <v>0</v>
      </c>
      <c r="AJ94" s="289">
        <v>0</v>
      </c>
      <c r="AK94" s="289">
        <v>0</v>
      </c>
      <c r="AL94" s="289">
        <v>0</v>
      </c>
      <c r="AM94" s="289">
        <v>0</v>
      </c>
      <c r="AN94" s="289">
        <v>0</v>
      </c>
      <c r="AO94" s="289">
        <v>0</v>
      </c>
      <c r="AP94" s="289">
        <v>0</v>
      </c>
      <c r="AQ94" s="289">
        <v>0</v>
      </c>
      <c r="AR94" s="289">
        <v>0</v>
      </c>
      <c r="AS94" s="289">
        <v>0</v>
      </c>
      <c r="AT94" s="289">
        <v>0</v>
      </c>
      <c r="AU94" s="289">
        <v>0</v>
      </c>
      <c r="AV94" s="289">
        <v>0</v>
      </c>
      <c r="AW94" s="289">
        <v>0</v>
      </c>
      <c r="AX94" s="289">
        <v>0</v>
      </c>
      <c r="AY94" s="289">
        <v>0</v>
      </c>
      <c r="AZ94" s="289">
        <v>0</v>
      </c>
      <c r="BA94" s="289">
        <v>0</v>
      </c>
      <c r="BB94" s="290">
        <v>0</v>
      </c>
    </row>
    <row r="95" spans="1:54" x14ac:dyDescent="0.25">
      <c r="B95" s="262" t="s">
        <v>2635</v>
      </c>
      <c r="C95" s="263" t="s">
        <v>2636</v>
      </c>
      <c r="D95" s="264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1">
        <v>0</v>
      </c>
      <c r="BB95" s="292">
        <v>0</v>
      </c>
    </row>
    <row r="96" spans="1:54" x14ac:dyDescent="0.25">
      <c r="B96" s="262" t="s">
        <v>2637</v>
      </c>
      <c r="C96" s="263" t="s">
        <v>2638</v>
      </c>
      <c r="D96" s="264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1">
        <v>0</v>
      </c>
      <c r="BB96" s="292">
        <v>0</v>
      </c>
    </row>
    <row r="97" spans="2:54" x14ac:dyDescent="0.25">
      <c r="B97" s="262" t="s">
        <v>2639</v>
      </c>
      <c r="C97" s="263" t="s">
        <v>2640</v>
      </c>
      <c r="D97" s="264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1">
        <v>0</v>
      </c>
      <c r="BB97" s="292">
        <v>0</v>
      </c>
    </row>
    <row r="98" spans="2:54" x14ac:dyDescent="0.25">
      <c r="B98" s="262" t="s">
        <v>2641</v>
      </c>
      <c r="C98" s="263" t="s">
        <v>2642</v>
      </c>
      <c r="D98" s="264">
        <v>0</v>
      </c>
      <c r="E98" s="291">
        <v>0</v>
      </c>
      <c r="F98" s="291">
        <v>0</v>
      </c>
      <c r="G98" s="291">
        <v>0</v>
      </c>
      <c r="H98" s="291">
        <v>0</v>
      </c>
      <c r="I98" s="291">
        <v>0</v>
      </c>
      <c r="J98" s="291">
        <v>0</v>
      </c>
      <c r="K98" s="291">
        <v>0</v>
      </c>
      <c r="L98" s="291">
        <v>0</v>
      </c>
      <c r="M98" s="291">
        <v>0</v>
      </c>
      <c r="N98" s="291">
        <v>0</v>
      </c>
      <c r="O98" s="291">
        <v>0</v>
      </c>
      <c r="P98" s="291">
        <v>0</v>
      </c>
      <c r="Q98" s="291">
        <v>0</v>
      </c>
      <c r="R98" s="291">
        <v>0</v>
      </c>
      <c r="S98" s="291">
        <v>0</v>
      </c>
      <c r="T98" s="291">
        <v>0</v>
      </c>
      <c r="U98" s="291">
        <v>0</v>
      </c>
      <c r="V98" s="291">
        <v>0</v>
      </c>
      <c r="W98" s="291">
        <v>0</v>
      </c>
      <c r="X98" s="291">
        <v>0</v>
      </c>
      <c r="Y98" s="291">
        <v>0</v>
      </c>
      <c r="Z98" s="291">
        <v>0</v>
      </c>
      <c r="AA98" s="291">
        <v>0</v>
      </c>
      <c r="AB98" s="291">
        <v>0</v>
      </c>
      <c r="AC98" s="291">
        <v>0</v>
      </c>
      <c r="AD98" s="291">
        <v>0</v>
      </c>
      <c r="AE98" s="291">
        <v>0</v>
      </c>
      <c r="AF98" s="291">
        <v>0</v>
      </c>
      <c r="AG98" s="291">
        <v>0</v>
      </c>
      <c r="AH98" s="291">
        <v>0</v>
      </c>
      <c r="AI98" s="291">
        <v>0</v>
      </c>
      <c r="AJ98" s="291">
        <v>0</v>
      </c>
      <c r="AK98" s="291">
        <v>0</v>
      </c>
      <c r="AL98" s="291">
        <v>0</v>
      </c>
      <c r="AM98" s="291">
        <v>0</v>
      </c>
      <c r="AN98" s="291">
        <v>0</v>
      </c>
      <c r="AO98" s="291">
        <v>0</v>
      </c>
      <c r="AP98" s="291">
        <v>0</v>
      </c>
      <c r="AQ98" s="291">
        <v>0</v>
      </c>
      <c r="AR98" s="291">
        <v>0</v>
      </c>
      <c r="AS98" s="291">
        <v>0</v>
      </c>
      <c r="AT98" s="291">
        <v>0</v>
      </c>
      <c r="AU98" s="291">
        <v>0</v>
      </c>
      <c r="AV98" s="291">
        <v>0</v>
      </c>
      <c r="AW98" s="291">
        <v>0</v>
      </c>
      <c r="AX98" s="291">
        <v>0</v>
      </c>
      <c r="AY98" s="291">
        <v>0</v>
      </c>
      <c r="AZ98" s="291">
        <v>0</v>
      </c>
      <c r="BA98" s="291">
        <v>0</v>
      </c>
      <c r="BB98" s="292">
        <v>0</v>
      </c>
    </row>
    <row r="99" spans="2:54" x14ac:dyDescent="0.25">
      <c r="B99" s="259" t="s">
        <v>2643</v>
      </c>
      <c r="C99" s="260" t="s">
        <v>2644</v>
      </c>
      <c r="D99" s="261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89">
        <v>0</v>
      </c>
      <c r="BB99" s="290">
        <v>0</v>
      </c>
    </row>
    <row r="100" spans="2:54" x14ac:dyDescent="0.25">
      <c r="B100" s="259" t="s">
        <v>2624</v>
      </c>
      <c r="C100" s="260" t="s">
        <v>2645</v>
      </c>
      <c r="D100" s="261">
        <v>0</v>
      </c>
      <c r="E100" s="289">
        <v>0</v>
      </c>
      <c r="F100" s="289">
        <v>0</v>
      </c>
      <c r="G100" s="289">
        <v>0</v>
      </c>
      <c r="H100" s="289">
        <v>0</v>
      </c>
      <c r="I100" s="289">
        <v>0</v>
      </c>
      <c r="J100" s="289">
        <v>0</v>
      </c>
      <c r="K100" s="289">
        <v>0</v>
      </c>
      <c r="L100" s="289">
        <v>0</v>
      </c>
      <c r="M100" s="289">
        <v>0</v>
      </c>
      <c r="N100" s="289">
        <v>0</v>
      </c>
      <c r="O100" s="289">
        <v>0</v>
      </c>
      <c r="P100" s="289">
        <v>0</v>
      </c>
      <c r="Q100" s="289">
        <v>0</v>
      </c>
      <c r="R100" s="289">
        <v>0</v>
      </c>
      <c r="S100" s="289">
        <v>0</v>
      </c>
      <c r="T100" s="289">
        <v>0</v>
      </c>
      <c r="U100" s="289">
        <v>0</v>
      </c>
      <c r="V100" s="289">
        <v>0</v>
      </c>
      <c r="W100" s="289">
        <v>0</v>
      </c>
      <c r="X100" s="289">
        <v>0</v>
      </c>
      <c r="Y100" s="289">
        <v>0</v>
      </c>
      <c r="Z100" s="289">
        <v>0</v>
      </c>
      <c r="AA100" s="289">
        <v>0</v>
      </c>
      <c r="AB100" s="289">
        <v>0</v>
      </c>
      <c r="AC100" s="289">
        <v>0</v>
      </c>
      <c r="AD100" s="289">
        <v>0</v>
      </c>
      <c r="AE100" s="289">
        <v>0</v>
      </c>
      <c r="AF100" s="289">
        <v>0</v>
      </c>
      <c r="AG100" s="289">
        <v>0</v>
      </c>
      <c r="AH100" s="289">
        <v>0</v>
      </c>
      <c r="AI100" s="289">
        <v>0</v>
      </c>
      <c r="AJ100" s="289">
        <v>0</v>
      </c>
      <c r="AK100" s="289">
        <v>0</v>
      </c>
      <c r="AL100" s="289">
        <v>0</v>
      </c>
      <c r="AM100" s="289">
        <v>0</v>
      </c>
      <c r="AN100" s="289">
        <v>0</v>
      </c>
      <c r="AO100" s="289">
        <v>0</v>
      </c>
      <c r="AP100" s="289">
        <v>0</v>
      </c>
      <c r="AQ100" s="289">
        <v>0</v>
      </c>
      <c r="AR100" s="289">
        <v>0</v>
      </c>
      <c r="AS100" s="289">
        <v>0</v>
      </c>
      <c r="AT100" s="289">
        <v>0</v>
      </c>
      <c r="AU100" s="289">
        <v>0</v>
      </c>
      <c r="AV100" s="289">
        <v>0</v>
      </c>
      <c r="AW100" s="289">
        <v>0</v>
      </c>
      <c r="AX100" s="289">
        <v>0</v>
      </c>
      <c r="AY100" s="289">
        <v>0</v>
      </c>
      <c r="AZ100" s="289">
        <v>0</v>
      </c>
      <c r="BA100" s="289">
        <v>0</v>
      </c>
      <c r="BB100" s="290">
        <v>0</v>
      </c>
    </row>
    <row r="101" spans="2:54" x14ac:dyDescent="0.25">
      <c r="B101" s="262" t="s">
        <v>2646</v>
      </c>
      <c r="C101" s="263" t="s">
        <v>2647</v>
      </c>
      <c r="D101" s="264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1">
        <v>0</v>
      </c>
      <c r="BB101" s="292">
        <v>0</v>
      </c>
    </row>
    <row r="102" spans="2:54" x14ac:dyDescent="0.25">
      <c r="B102" s="262" t="s">
        <v>2648</v>
      </c>
      <c r="C102" s="263" t="s">
        <v>2649</v>
      </c>
      <c r="D102" s="264">
        <v>0</v>
      </c>
      <c r="E102" s="291">
        <v>0</v>
      </c>
      <c r="F102" s="291">
        <v>0</v>
      </c>
      <c r="G102" s="291">
        <v>0</v>
      </c>
      <c r="H102" s="291">
        <v>0</v>
      </c>
      <c r="I102" s="291">
        <v>0</v>
      </c>
      <c r="J102" s="291">
        <v>0</v>
      </c>
      <c r="K102" s="291">
        <v>0</v>
      </c>
      <c r="L102" s="291">
        <v>0</v>
      </c>
      <c r="M102" s="291">
        <v>0</v>
      </c>
      <c r="N102" s="291">
        <v>0</v>
      </c>
      <c r="O102" s="291">
        <v>0</v>
      </c>
      <c r="P102" s="291">
        <v>0</v>
      </c>
      <c r="Q102" s="291">
        <v>0</v>
      </c>
      <c r="R102" s="291">
        <v>0</v>
      </c>
      <c r="S102" s="291">
        <v>0</v>
      </c>
      <c r="T102" s="291">
        <v>0</v>
      </c>
      <c r="U102" s="291">
        <v>0</v>
      </c>
      <c r="V102" s="291">
        <v>0</v>
      </c>
      <c r="W102" s="291">
        <v>0</v>
      </c>
      <c r="X102" s="291">
        <v>0</v>
      </c>
      <c r="Y102" s="291">
        <v>0</v>
      </c>
      <c r="Z102" s="291">
        <v>0</v>
      </c>
      <c r="AA102" s="291">
        <v>0</v>
      </c>
      <c r="AB102" s="291">
        <v>0</v>
      </c>
      <c r="AC102" s="291">
        <v>0</v>
      </c>
      <c r="AD102" s="291">
        <v>0</v>
      </c>
      <c r="AE102" s="291">
        <v>0</v>
      </c>
      <c r="AF102" s="291">
        <v>0</v>
      </c>
      <c r="AG102" s="291">
        <v>0</v>
      </c>
      <c r="AH102" s="291">
        <v>0</v>
      </c>
      <c r="AI102" s="291">
        <v>0</v>
      </c>
      <c r="AJ102" s="291">
        <v>0</v>
      </c>
      <c r="AK102" s="291">
        <v>0</v>
      </c>
      <c r="AL102" s="291">
        <v>0</v>
      </c>
      <c r="AM102" s="291">
        <v>0</v>
      </c>
      <c r="AN102" s="291">
        <v>0</v>
      </c>
      <c r="AO102" s="291">
        <v>0</v>
      </c>
      <c r="AP102" s="291">
        <v>0</v>
      </c>
      <c r="AQ102" s="291">
        <v>0</v>
      </c>
      <c r="AR102" s="291">
        <v>0</v>
      </c>
      <c r="AS102" s="291">
        <v>0</v>
      </c>
      <c r="AT102" s="291">
        <v>0</v>
      </c>
      <c r="AU102" s="291">
        <v>0</v>
      </c>
      <c r="AV102" s="291">
        <v>0</v>
      </c>
      <c r="AW102" s="291">
        <v>0</v>
      </c>
      <c r="AX102" s="291">
        <v>0</v>
      </c>
      <c r="AY102" s="291">
        <v>0</v>
      </c>
      <c r="AZ102" s="291">
        <v>0</v>
      </c>
      <c r="BA102" s="291">
        <v>0</v>
      </c>
      <c r="BB102" s="292">
        <v>0</v>
      </c>
    </row>
    <row r="103" spans="2:54" x14ac:dyDescent="0.25">
      <c r="B103" s="259" t="s">
        <v>2650</v>
      </c>
      <c r="C103" s="260" t="s">
        <v>2651</v>
      </c>
      <c r="D103" s="261">
        <v>0</v>
      </c>
      <c r="E103" s="289">
        <v>0</v>
      </c>
      <c r="F103" s="289">
        <v>0</v>
      </c>
      <c r="G103" s="289">
        <v>0</v>
      </c>
      <c r="H103" s="289">
        <v>0</v>
      </c>
      <c r="I103" s="289">
        <v>0</v>
      </c>
      <c r="J103" s="289">
        <v>0</v>
      </c>
      <c r="K103" s="289">
        <v>0</v>
      </c>
      <c r="L103" s="289">
        <v>0</v>
      </c>
      <c r="M103" s="289">
        <v>0</v>
      </c>
      <c r="N103" s="289">
        <v>0</v>
      </c>
      <c r="O103" s="289">
        <v>0</v>
      </c>
      <c r="P103" s="289">
        <v>0</v>
      </c>
      <c r="Q103" s="289">
        <v>0</v>
      </c>
      <c r="R103" s="289">
        <v>0</v>
      </c>
      <c r="S103" s="289">
        <v>0</v>
      </c>
      <c r="T103" s="289">
        <v>0</v>
      </c>
      <c r="U103" s="289">
        <v>0</v>
      </c>
      <c r="V103" s="289">
        <v>0</v>
      </c>
      <c r="W103" s="289">
        <v>0</v>
      </c>
      <c r="X103" s="289">
        <v>0</v>
      </c>
      <c r="Y103" s="289">
        <v>0</v>
      </c>
      <c r="Z103" s="289">
        <v>0</v>
      </c>
      <c r="AA103" s="289">
        <v>0</v>
      </c>
      <c r="AB103" s="289">
        <v>0</v>
      </c>
      <c r="AC103" s="289">
        <v>0</v>
      </c>
      <c r="AD103" s="289">
        <v>0</v>
      </c>
      <c r="AE103" s="289">
        <v>0</v>
      </c>
      <c r="AF103" s="289">
        <v>0</v>
      </c>
      <c r="AG103" s="289">
        <v>0</v>
      </c>
      <c r="AH103" s="289">
        <v>0</v>
      </c>
      <c r="AI103" s="289">
        <v>0</v>
      </c>
      <c r="AJ103" s="289">
        <v>0</v>
      </c>
      <c r="AK103" s="289">
        <v>0</v>
      </c>
      <c r="AL103" s="289">
        <v>0</v>
      </c>
      <c r="AM103" s="289">
        <v>0</v>
      </c>
      <c r="AN103" s="289">
        <v>0</v>
      </c>
      <c r="AO103" s="289">
        <v>0</v>
      </c>
      <c r="AP103" s="289">
        <v>0</v>
      </c>
      <c r="AQ103" s="289">
        <v>0</v>
      </c>
      <c r="AR103" s="289">
        <v>0</v>
      </c>
      <c r="AS103" s="289">
        <v>0</v>
      </c>
      <c r="AT103" s="289">
        <v>0</v>
      </c>
      <c r="AU103" s="289">
        <v>0</v>
      </c>
      <c r="AV103" s="289">
        <v>0</v>
      </c>
      <c r="AW103" s="289">
        <v>0</v>
      </c>
      <c r="AX103" s="289">
        <v>0</v>
      </c>
      <c r="AY103" s="289">
        <v>0</v>
      </c>
      <c r="AZ103" s="289">
        <v>0</v>
      </c>
      <c r="BA103" s="289">
        <v>0</v>
      </c>
      <c r="BB103" s="290">
        <v>0</v>
      </c>
    </row>
    <row r="104" spans="2:54" x14ac:dyDescent="0.25">
      <c r="B104" s="256" t="s">
        <v>2652</v>
      </c>
      <c r="C104" s="257" t="s">
        <v>2653</v>
      </c>
      <c r="D104" s="258">
        <v>0</v>
      </c>
      <c r="E104" s="287">
        <v>0</v>
      </c>
      <c r="F104" s="287">
        <v>0</v>
      </c>
      <c r="G104" s="287">
        <v>0</v>
      </c>
      <c r="H104" s="287">
        <v>0</v>
      </c>
      <c r="I104" s="287">
        <v>0</v>
      </c>
      <c r="J104" s="287">
        <v>0</v>
      </c>
      <c r="K104" s="287">
        <v>0</v>
      </c>
      <c r="L104" s="287">
        <v>0</v>
      </c>
      <c r="M104" s="287">
        <v>0</v>
      </c>
      <c r="N104" s="287">
        <v>0</v>
      </c>
      <c r="O104" s="287">
        <v>0</v>
      </c>
      <c r="P104" s="287">
        <v>0</v>
      </c>
      <c r="Q104" s="287">
        <v>0</v>
      </c>
      <c r="R104" s="287">
        <v>0</v>
      </c>
      <c r="S104" s="287">
        <v>0</v>
      </c>
      <c r="T104" s="287">
        <v>0</v>
      </c>
      <c r="U104" s="287">
        <v>0</v>
      </c>
      <c r="V104" s="287">
        <v>0</v>
      </c>
      <c r="W104" s="287">
        <v>0</v>
      </c>
      <c r="X104" s="287">
        <v>0</v>
      </c>
      <c r="Y104" s="287">
        <v>0</v>
      </c>
      <c r="Z104" s="287">
        <v>0</v>
      </c>
      <c r="AA104" s="287">
        <v>0</v>
      </c>
      <c r="AB104" s="287">
        <v>0</v>
      </c>
      <c r="AC104" s="287">
        <v>0</v>
      </c>
      <c r="AD104" s="287">
        <v>0</v>
      </c>
      <c r="AE104" s="287">
        <v>0</v>
      </c>
      <c r="AF104" s="287">
        <v>0</v>
      </c>
      <c r="AG104" s="287">
        <v>0</v>
      </c>
      <c r="AH104" s="287">
        <v>0</v>
      </c>
      <c r="AI104" s="287">
        <v>0</v>
      </c>
      <c r="AJ104" s="287">
        <v>0</v>
      </c>
      <c r="AK104" s="287">
        <v>0</v>
      </c>
      <c r="AL104" s="287">
        <v>0</v>
      </c>
      <c r="AM104" s="287">
        <v>0</v>
      </c>
      <c r="AN104" s="287">
        <v>0</v>
      </c>
      <c r="AO104" s="287">
        <v>0</v>
      </c>
      <c r="AP104" s="287">
        <v>0</v>
      </c>
      <c r="AQ104" s="287">
        <v>0</v>
      </c>
      <c r="AR104" s="287">
        <v>0</v>
      </c>
      <c r="AS104" s="287">
        <v>0</v>
      </c>
      <c r="AT104" s="287">
        <v>0</v>
      </c>
      <c r="AU104" s="287">
        <v>0</v>
      </c>
      <c r="AV104" s="287">
        <v>0</v>
      </c>
      <c r="AW104" s="287">
        <v>0</v>
      </c>
      <c r="AX104" s="287">
        <v>0</v>
      </c>
      <c r="AY104" s="287">
        <v>0</v>
      </c>
      <c r="AZ104" s="287">
        <v>0</v>
      </c>
      <c r="BA104" s="287">
        <v>0</v>
      </c>
      <c r="BB104" s="288">
        <v>0</v>
      </c>
    </row>
    <row r="105" spans="2:54" x14ac:dyDescent="0.25">
      <c r="B105" s="259" t="s">
        <v>2654</v>
      </c>
      <c r="C105" s="260" t="s">
        <v>2655</v>
      </c>
      <c r="D105" s="261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89">
        <v>0</v>
      </c>
      <c r="BB105" s="290">
        <v>0</v>
      </c>
    </row>
    <row r="106" spans="2:54" x14ac:dyDescent="0.25">
      <c r="B106" s="259" t="s">
        <v>2656</v>
      </c>
      <c r="C106" s="260" t="s">
        <v>2657</v>
      </c>
      <c r="D106" s="261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89">
        <v>0</v>
      </c>
      <c r="BB106" s="290">
        <v>0</v>
      </c>
    </row>
    <row r="107" spans="2:54" x14ac:dyDescent="0.25">
      <c r="B107" s="259" t="s">
        <v>2658</v>
      </c>
      <c r="C107" s="260" t="s">
        <v>2659</v>
      </c>
      <c r="D107" s="261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89">
        <v>0</v>
      </c>
      <c r="BB107" s="290">
        <v>0</v>
      </c>
    </row>
    <row r="108" spans="2:54" x14ac:dyDescent="0.25">
      <c r="B108" s="259" t="s">
        <v>2660</v>
      </c>
      <c r="C108" s="260" t="s">
        <v>2661</v>
      </c>
      <c r="D108" s="261">
        <v>0</v>
      </c>
      <c r="E108" s="289">
        <v>0</v>
      </c>
      <c r="F108" s="289">
        <v>0</v>
      </c>
      <c r="G108" s="289">
        <v>0</v>
      </c>
      <c r="H108" s="289">
        <v>0</v>
      </c>
      <c r="I108" s="289">
        <v>0</v>
      </c>
      <c r="J108" s="289">
        <v>0</v>
      </c>
      <c r="K108" s="289">
        <v>0</v>
      </c>
      <c r="L108" s="289">
        <v>0</v>
      </c>
      <c r="M108" s="289">
        <v>0</v>
      </c>
      <c r="N108" s="289">
        <v>0</v>
      </c>
      <c r="O108" s="289">
        <v>0</v>
      </c>
      <c r="P108" s="289">
        <v>0</v>
      </c>
      <c r="Q108" s="289">
        <v>0</v>
      </c>
      <c r="R108" s="289">
        <v>0</v>
      </c>
      <c r="S108" s="289">
        <v>0</v>
      </c>
      <c r="T108" s="289">
        <v>0</v>
      </c>
      <c r="U108" s="289">
        <v>0</v>
      </c>
      <c r="V108" s="289">
        <v>0</v>
      </c>
      <c r="W108" s="289">
        <v>0</v>
      </c>
      <c r="X108" s="289">
        <v>0</v>
      </c>
      <c r="Y108" s="289">
        <v>0</v>
      </c>
      <c r="Z108" s="289">
        <v>0</v>
      </c>
      <c r="AA108" s="289">
        <v>0</v>
      </c>
      <c r="AB108" s="289">
        <v>0</v>
      </c>
      <c r="AC108" s="289">
        <v>0</v>
      </c>
      <c r="AD108" s="289">
        <v>0</v>
      </c>
      <c r="AE108" s="289">
        <v>0</v>
      </c>
      <c r="AF108" s="289">
        <v>0</v>
      </c>
      <c r="AG108" s="289">
        <v>0</v>
      </c>
      <c r="AH108" s="289">
        <v>0</v>
      </c>
      <c r="AI108" s="289">
        <v>0</v>
      </c>
      <c r="AJ108" s="289">
        <v>0</v>
      </c>
      <c r="AK108" s="289">
        <v>0</v>
      </c>
      <c r="AL108" s="289">
        <v>0</v>
      </c>
      <c r="AM108" s="289">
        <v>0</v>
      </c>
      <c r="AN108" s="289">
        <v>0</v>
      </c>
      <c r="AO108" s="289">
        <v>0</v>
      </c>
      <c r="AP108" s="289">
        <v>0</v>
      </c>
      <c r="AQ108" s="289">
        <v>0</v>
      </c>
      <c r="AR108" s="289">
        <v>0</v>
      </c>
      <c r="AS108" s="289">
        <v>0</v>
      </c>
      <c r="AT108" s="289">
        <v>0</v>
      </c>
      <c r="AU108" s="289">
        <v>0</v>
      </c>
      <c r="AV108" s="289">
        <v>0</v>
      </c>
      <c r="AW108" s="289">
        <v>0</v>
      </c>
      <c r="AX108" s="289">
        <v>0</v>
      </c>
      <c r="AY108" s="289">
        <v>0</v>
      </c>
      <c r="AZ108" s="289">
        <v>0</v>
      </c>
      <c r="BA108" s="289">
        <v>0</v>
      </c>
      <c r="BB108" s="290">
        <v>0</v>
      </c>
    </row>
    <row r="109" spans="2:54" x14ac:dyDescent="0.25">
      <c r="B109" s="256" t="s">
        <v>2662</v>
      </c>
      <c r="C109" s="257" t="s">
        <v>2663</v>
      </c>
      <c r="D109" s="258">
        <v>0</v>
      </c>
      <c r="E109" s="287">
        <v>0</v>
      </c>
      <c r="F109" s="287">
        <v>0</v>
      </c>
      <c r="G109" s="287">
        <v>0</v>
      </c>
      <c r="H109" s="287">
        <v>0</v>
      </c>
      <c r="I109" s="287">
        <v>0</v>
      </c>
      <c r="J109" s="287">
        <v>0</v>
      </c>
      <c r="K109" s="287">
        <v>0</v>
      </c>
      <c r="L109" s="287">
        <v>0</v>
      </c>
      <c r="M109" s="287">
        <v>0</v>
      </c>
      <c r="N109" s="287">
        <v>0</v>
      </c>
      <c r="O109" s="287">
        <v>0</v>
      </c>
      <c r="P109" s="287">
        <v>0</v>
      </c>
      <c r="Q109" s="287">
        <v>0</v>
      </c>
      <c r="R109" s="287">
        <v>0</v>
      </c>
      <c r="S109" s="287">
        <v>0</v>
      </c>
      <c r="T109" s="287">
        <v>0</v>
      </c>
      <c r="U109" s="287">
        <v>0</v>
      </c>
      <c r="V109" s="287">
        <v>0</v>
      </c>
      <c r="W109" s="287">
        <v>0</v>
      </c>
      <c r="X109" s="287">
        <v>0</v>
      </c>
      <c r="Y109" s="287">
        <v>0</v>
      </c>
      <c r="Z109" s="287">
        <v>0</v>
      </c>
      <c r="AA109" s="287">
        <v>0</v>
      </c>
      <c r="AB109" s="287">
        <v>0</v>
      </c>
      <c r="AC109" s="287">
        <v>0</v>
      </c>
      <c r="AD109" s="287">
        <v>0</v>
      </c>
      <c r="AE109" s="287">
        <v>0</v>
      </c>
      <c r="AF109" s="287">
        <v>0</v>
      </c>
      <c r="AG109" s="287">
        <v>0</v>
      </c>
      <c r="AH109" s="287">
        <v>0</v>
      </c>
      <c r="AI109" s="287">
        <v>0</v>
      </c>
      <c r="AJ109" s="287">
        <v>0</v>
      </c>
      <c r="AK109" s="287">
        <v>0</v>
      </c>
      <c r="AL109" s="287">
        <v>0</v>
      </c>
      <c r="AM109" s="287">
        <v>0</v>
      </c>
      <c r="AN109" s="287">
        <v>0</v>
      </c>
      <c r="AO109" s="287">
        <v>0</v>
      </c>
      <c r="AP109" s="287">
        <v>0</v>
      </c>
      <c r="AQ109" s="287">
        <v>0</v>
      </c>
      <c r="AR109" s="287">
        <v>0</v>
      </c>
      <c r="AS109" s="287">
        <v>0</v>
      </c>
      <c r="AT109" s="287">
        <v>0</v>
      </c>
      <c r="AU109" s="287">
        <v>0</v>
      </c>
      <c r="AV109" s="287">
        <v>0</v>
      </c>
      <c r="AW109" s="287">
        <v>0</v>
      </c>
      <c r="AX109" s="287">
        <v>0</v>
      </c>
      <c r="AY109" s="287">
        <v>0</v>
      </c>
      <c r="AZ109" s="287">
        <v>0</v>
      </c>
      <c r="BA109" s="287">
        <v>0</v>
      </c>
      <c r="BB109" s="288">
        <v>0</v>
      </c>
    </row>
    <row r="110" spans="2:54" x14ac:dyDescent="0.25">
      <c r="B110" s="253" t="s">
        <v>2664</v>
      </c>
      <c r="C110" s="254" t="s">
        <v>2665</v>
      </c>
      <c r="D110" s="255">
        <v>5499.5947294175312</v>
      </c>
      <c r="E110" s="285">
        <v>5729.5</v>
      </c>
      <c r="F110" s="285">
        <v>6353.8608799999993</v>
      </c>
      <c r="G110" s="285">
        <v>6080.5384599999998</v>
      </c>
      <c r="H110" s="285">
        <v>6029.8391499999998</v>
      </c>
      <c r="I110" s="285">
        <v>6080.4621714976302</v>
      </c>
      <c r="J110" s="285">
        <v>5427.6504500000001</v>
      </c>
      <c r="K110" s="285">
        <v>4860.56819</v>
      </c>
      <c r="L110" s="285">
        <v>5323.1912400000001</v>
      </c>
      <c r="M110" s="285">
        <v>4516.8516300000001</v>
      </c>
      <c r="N110" s="285">
        <v>4682.0300740693056</v>
      </c>
      <c r="O110" s="285">
        <v>4529.1319874437959</v>
      </c>
      <c r="P110" s="285">
        <v>4456.4583930448071</v>
      </c>
      <c r="Q110" s="285">
        <v>3717.5233582819274</v>
      </c>
      <c r="R110" s="285">
        <v>3196.8713370213572</v>
      </c>
      <c r="S110" s="285">
        <v>3368.2110695555334</v>
      </c>
      <c r="T110" s="285">
        <v>3429.4522794183927</v>
      </c>
      <c r="U110" s="285">
        <v>3475.7721626956682</v>
      </c>
      <c r="V110" s="285">
        <v>3423.099680832046</v>
      </c>
      <c r="W110" s="285">
        <v>3376.4886454263406</v>
      </c>
      <c r="X110" s="285">
        <v>3316.2002584444299</v>
      </c>
      <c r="Y110" s="285">
        <v>3273.7183466982533</v>
      </c>
      <c r="Z110" s="285">
        <v>3225.7951746477597</v>
      </c>
      <c r="AA110" s="285">
        <v>3140.3475291807426</v>
      </c>
      <c r="AB110" s="285">
        <v>3069.9960415929263</v>
      </c>
      <c r="AC110" s="285">
        <v>3047.0787877279663</v>
      </c>
      <c r="AD110" s="285">
        <v>3036.9450898225637</v>
      </c>
      <c r="AE110" s="285">
        <v>3030.9223043416728</v>
      </c>
      <c r="AF110" s="285">
        <v>2999.5798941999087</v>
      </c>
      <c r="AG110" s="285">
        <v>2975.8130822566541</v>
      </c>
      <c r="AH110" s="285">
        <v>2958.1164139523908</v>
      </c>
      <c r="AI110" s="285">
        <v>2956.3319958351713</v>
      </c>
      <c r="AJ110" s="285">
        <v>2914.2145603698818</v>
      </c>
      <c r="AK110" s="285">
        <v>2872.1065990254929</v>
      </c>
      <c r="AL110" s="285">
        <v>2838.4700108205898</v>
      </c>
      <c r="AM110" s="285">
        <v>2784.2617940032014</v>
      </c>
      <c r="AN110" s="285">
        <v>2772.3158088014302</v>
      </c>
      <c r="AO110" s="285">
        <v>2745.7039056151984</v>
      </c>
      <c r="AP110" s="285">
        <v>2722.0421157365654</v>
      </c>
      <c r="AQ110" s="285">
        <v>2696.6103440971146</v>
      </c>
      <c r="AR110" s="285">
        <v>2670.5501267043942</v>
      </c>
      <c r="AS110" s="285">
        <v>2646.0790882654542</v>
      </c>
      <c r="AT110" s="285">
        <v>2625.1950340645753</v>
      </c>
      <c r="AU110" s="285">
        <v>2554.919744529584</v>
      </c>
      <c r="AV110" s="285">
        <v>2485.0952807015774</v>
      </c>
      <c r="AW110" s="285">
        <v>2465.0945030525277</v>
      </c>
      <c r="AX110" s="285">
        <v>2444.9368726962712</v>
      </c>
      <c r="AY110" s="285">
        <v>2414.8728467567198</v>
      </c>
      <c r="AZ110" s="285">
        <v>2365.5956488015208</v>
      </c>
      <c r="BA110" s="285">
        <v>2323.67853617831</v>
      </c>
      <c r="BB110" s="286">
        <v>2294.0250938484755</v>
      </c>
    </row>
    <row r="111" spans="2:54" x14ac:dyDescent="0.25">
      <c r="B111" s="256" t="s">
        <v>2666</v>
      </c>
      <c r="C111" s="257" t="s">
        <v>2667</v>
      </c>
      <c r="D111" s="258">
        <v>0</v>
      </c>
      <c r="E111" s="287">
        <v>0</v>
      </c>
      <c r="F111" s="287">
        <v>0</v>
      </c>
      <c r="G111" s="287">
        <v>0</v>
      </c>
      <c r="H111" s="287">
        <v>0</v>
      </c>
      <c r="I111" s="287">
        <v>0</v>
      </c>
      <c r="J111" s="287">
        <v>0</v>
      </c>
      <c r="K111" s="287">
        <v>0</v>
      </c>
      <c r="L111" s="287">
        <v>0</v>
      </c>
      <c r="M111" s="287">
        <v>0</v>
      </c>
      <c r="N111" s="287">
        <v>0</v>
      </c>
      <c r="O111" s="287">
        <v>0</v>
      </c>
      <c r="P111" s="287">
        <v>0</v>
      </c>
      <c r="Q111" s="287">
        <v>0</v>
      </c>
      <c r="R111" s="287">
        <v>0</v>
      </c>
      <c r="S111" s="287">
        <v>0</v>
      </c>
      <c r="T111" s="287">
        <v>0</v>
      </c>
      <c r="U111" s="287">
        <v>0</v>
      </c>
      <c r="V111" s="287">
        <v>0</v>
      </c>
      <c r="W111" s="287">
        <v>0</v>
      </c>
      <c r="X111" s="287">
        <v>0</v>
      </c>
      <c r="Y111" s="287">
        <v>0</v>
      </c>
      <c r="Z111" s="287">
        <v>0</v>
      </c>
      <c r="AA111" s="287">
        <v>0</v>
      </c>
      <c r="AB111" s="287">
        <v>0</v>
      </c>
      <c r="AC111" s="287">
        <v>0</v>
      </c>
      <c r="AD111" s="287">
        <v>0</v>
      </c>
      <c r="AE111" s="287">
        <v>0</v>
      </c>
      <c r="AF111" s="287">
        <v>0</v>
      </c>
      <c r="AG111" s="287">
        <v>0</v>
      </c>
      <c r="AH111" s="287">
        <v>0</v>
      </c>
      <c r="AI111" s="287">
        <v>0</v>
      </c>
      <c r="AJ111" s="287">
        <v>0</v>
      </c>
      <c r="AK111" s="287">
        <v>0</v>
      </c>
      <c r="AL111" s="287">
        <v>0</v>
      </c>
      <c r="AM111" s="287">
        <v>0</v>
      </c>
      <c r="AN111" s="287">
        <v>0</v>
      </c>
      <c r="AO111" s="287">
        <v>0</v>
      </c>
      <c r="AP111" s="287">
        <v>0</v>
      </c>
      <c r="AQ111" s="287">
        <v>0</v>
      </c>
      <c r="AR111" s="287">
        <v>0</v>
      </c>
      <c r="AS111" s="287">
        <v>0</v>
      </c>
      <c r="AT111" s="287">
        <v>0</v>
      </c>
      <c r="AU111" s="287">
        <v>0</v>
      </c>
      <c r="AV111" s="287">
        <v>0</v>
      </c>
      <c r="AW111" s="287">
        <v>0</v>
      </c>
      <c r="AX111" s="287">
        <v>0</v>
      </c>
      <c r="AY111" s="287">
        <v>0</v>
      </c>
      <c r="AZ111" s="287">
        <v>0</v>
      </c>
      <c r="BA111" s="287">
        <v>0</v>
      </c>
      <c r="BB111" s="288">
        <v>0</v>
      </c>
    </row>
    <row r="112" spans="2:54" x14ac:dyDescent="0.25">
      <c r="B112" s="259" t="s">
        <v>2668</v>
      </c>
      <c r="C112" s="260" t="s">
        <v>2669</v>
      </c>
      <c r="D112" s="261">
        <v>0</v>
      </c>
      <c r="E112" s="289">
        <v>0</v>
      </c>
      <c r="F112" s="289">
        <v>0</v>
      </c>
      <c r="G112" s="289">
        <v>0</v>
      </c>
      <c r="H112" s="289">
        <v>0</v>
      </c>
      <c r="I112" s="289">
        <v>0</v>
      </c>
      <c r="J112" s="289">
        <v>0</v>
      </c>
      <c r="K112" s="289">
        <v>0</v>
      </c>
      <c r="L112" s="289">
        <v>0</v>
      </c>
      <c r="M112" s="289">
        <v>0</v>
      </c>
      <c r="N112" s="289">
        <v>0</v>
      </c>
      <c r="O112" s="289">
        <v>0</v>
      </c>
      <c r="P112" s="289">
        <v>0</v>
      </c>
      <c r="Q112" s="289">
        <v>0</v>
      </c>
      <c r="R112" s="289">
        <v>0</v>
      </c>
      <c r="S112" s="289">
        <v>0</v>
      </c>
      <c r="T112" s="289">
        <v>0</v>
      </c>
      <c r="U112" s="289">
        <v>0</v>
      </c>
      <c r="V112" s="289">
        <v>0</v>
      </c>
      <c r="W112" s="289">
        <v>0</v>
      </c>
      <c r="X112" s="289">
        <v>0</v>
      </c>
      <c r="Y112" s="289">
        <v>0</v>
      </c>
      <c r="Z112" s="289">
        <v>0</v>
      </c>
      <c r="AA112" s="289">
        <v>0</v>
      </c>
      <c r="AB112" s="289">
        <v>0</v>
      </c>
      <c r="AC112" s="289">
        <v>0</v>
      </c>
      <c r="AD112" s="289">
        <v>0</v>
      </c>
      <c r="AE112" s="289">
        <v>0</v>
      </c>
      <c r="AF112" s="289">
        <v>0</v>
      </c>
      <c r="AG112" s="289">
        <v>0</v>
      </c>
      <c r="AH112" s="289">
        <v>0</v>
      </c>
      <c r="AI112" s="289">
        <v>0</v>
      </c>
      <c r="AJ112" s="289">
        <v>0</v>
      </c>
      <c r="AK112" s="289">
        <v>0</v>
      </c>
      <c r="AL112" s="289">
        <v>0</v>
      </c>
      <c r="AM112" s="289">
        <v>0</v>
      </c>
      <c r="AN112" s="289">
        <v>0</v>
      </c>
      <c r="AO112" s="289">
        <v>0</v>
      </c>
      <c r="AP112" s="289">
        <v>0</v>
      </c>
      <c r="AQ112" s="289">
        <v>0</v>
      </c>
      <c r="AR112" s="289">
        <v>0</v>
      </c>
      <c r="AS112" s="289">
        <v>0</v>
      </c>
      <c r="AT112" s="289">
        <v>0</v>
      </c>
      <c r="AU112" s="289">
        <v>0</v>
      </c>
      <c r="AV112" s="289">
        <v>0</v>
      </c>
      <c r="AW112" s="289">
        <v>0</v>
      </c>
      <c r="AX112" s="289">
        <v>0</v>
      </c>
      <c r="AY112" s="289">
        <v>0</v>
      </c>
      <c r="AZ112" s="289">
        <v>0</v>
      </c>
      <c r="BA112" s="289">
        <v>0</v>
      </c>
      <c r="BB112" s="290">
        <v>0</v>
      </c>
    </row>
    <row r="113" spans="2:54" x14ac:dyDescent="0.25">
      <c r="B113" s="262" t="s">
        <v>2670</v>
      </c>
      <c r="C113" s="263" t="s">
        <v>2671</v>
      </c>
      <c r="D113" s="264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1">
        <v>0</v>
      </c>
      <c r="BB113" s="292">
        <v>0</v>
      </c>
    </row>
    <row r="114" spans="2:54" x14ac:dyDescent="0.25">
      <c r="B114" s="262" t="s">
        <v>2672</v>
      </c>
      <c r="C114" s="263" t="s">
        <v>2673</v>
      </c>
      <c r="D114" s="264">
        <v>0</v>
      </c>
      <c r="E114" s="291">
        <v>0</v>
      </c>
      <c r="F114" s="291">
        <v>0</v>
      </c>
      <c r="G114" s="291">
        <v>0</v>
      </c>
      <c r="H114" s="291">
        <v>0</v>
      </c>
      <c r="I114" s="291">
        <v>0</v>
      </c>
      <c r="J114" s="291">
        <v>0</v>
      </c>
      <c r="K114" s="291">
        <v>0</v>
      </c>
      <c r="L114" s="291">
        <v>0</v>
      </c>
      <c r="M114" s="291">
        <v>0</v>
      </c>
      <c r="N114" s="291">
        <v>0</v>
      </c>
      <c r="O114" s="291">
        <v>0</v>
      </c>
      <c r="P114" s="291">
        <v>0</v>
      </c>
      <c r="Q114" s="291">
        <v>0</v>
      </c>
      <c r="R114" s="291">
        <v>0</v>
      </c>
      <c r="S114" s="291">
        <v>0</v>
      </c>
      <c r="T114" s="291">
        <v>0</v>
      </c>
      <c r="U114" s="291">
        <v>0</v>
      </c>
      <c r="V114" s="291">
        <v>0</v>
      </c>
      <c r="W114" s="291">
        <v>0</v>
      </c>
      <c r="X114" s="291">
        <v>0</v>
      </c>
      <c r="Y114" s="291">
        <v>0</v>
      </c>
      <c r="Z114" s="291">
        <v>0</v>
      </c>
      <c r="AA114" s="291">
        <v>0</v>
      </c>
      <c r="AB114" s="291">
        <v>0</v>
      </c>
      <c r="AC114" s="291">
        <v>0</v>
      </c>
      <c r="AD114" s="291">
        <v>0</v>
      </c>
      <c r="AE114" s="291">
        <v>0</v>
      </c>
      <c r="AF114" s="291">
        <v>0</v>
      </c>
      <c r="AG114" s="291">
        <v>0</v>
      </c>
      <c r="AH114" s="291">
        <v>0</v>
      </c>
      <c r="AI114" s="291">
        <v>0</v>
      </c>
      <c r="AJ114" s="291">
        <v>0</v>
      </c>
      <c r="AK114" s="291">
        <v>0</v>
      </c>
      <c r="AL114" s="291">
        <v>0</v>
      </c>
      <c r="AM114" s="291">
        <v>0</v>
      </c>
      <c r="AN114" s="291">
        <v>0</v>
      </c>
      <c r="AO114" s="291">
        <v>0</v>
      </c>
      <c r="AP114" s="291">
        <v>0</v>
      </c>
      <c r="AQ114" s="291">
        <v>0</v>
      </c>
      <c r="AR114" s="291">
        <v>0</v>
      </c>
      <c r="AS114" s="291">
        <v>0</v>
      </c>
      <c r="AT114" s="291">
        <v>0</v>
      </c>
      <c r="AU114" s="291">
        <v>0</v>
      </c>
      <c r="AV114" s="291">
        <v>0</v>
      </c>
      <c r="AW114" s="291">
        <v>0</v>
      </c>
      <c r="AX114" s="291">
        <v>0</v>
      </c>
      <c r="AY114" s="291">
        <v>0</v>
      </c>
      <c r="AZ114" s="291">
        <v>0</v>
      </c>
      <c r="BA114" s="291">
        <v>0</v>
      </c>
      <c r="BB114" s="292">
        <v>0</v>
      </c>
    </row>
    <row r="115" spans="2:54" x14ac:dyDescent="0.25">
      <c r="B115" s="259" t="s">
        <v>2674</v>
      </c>
      <c r="C115" s="260" t="s">
        <v>2675</v>
      </c>
      <c r="D115" s="261">
        <v>0</v>
      </c>
      <c r="E115" s="289">
        <v>0</v>
      </c>
      <c r="F115" s="289">
        <v>0</v>
      </c>
      <c r="G115" s="289">
        <v>0</v>
      </c>
      <c r="H115" s="289">
        <v>0</v>
      </c>
      <c r="I115" s="289">
        <v>0</v>
      </c>
      <c r="J115" s="289">
        <v>0</v>
      </c>
      <c r="K115" s="289">
        <v>0</v>
      </c>
      <c r="L115" s="289">
        <v>0</v>
      </c>
      <c r="M115" s="289">
        <v>0</v>
      </c>
      <c r="N115" s="289">
        <v>0</v>
      </c>
      <c r="O115" s="289">
        <v>0</v>
      </c>
      <c r="P115" s="289">
        <v>0</v>
      </c>
      <c r="Q115" s="289">
        <v>0</v>
      </c>
      <c r="R115" s="289">
        <v>0</v>
      </c>
      <c r="S115" s="289">
        <v>0</v>
      </c>
      <c r="T115" s="289">
        <v>0</v>
      </c>
      <c r="U115" s="289">
        <v>0</v>
      </c>
      <c r="V115" s="289">
        <v>0</v>
      </c>
      <c r="W115" s="289">
        <v>0</v>
      </c>
      <c r="X115" s="289">
        <v>0</v>
      </c>
      <c r="Y115" s="289">
        <v>0</v>
      </c>
      <c r="Z115" s="289">
        <v>0</v>
      </c>
      <c r="AA115" s="289">
        <v>0</v>
      </c>
      <c r="AB115" s="289">
        <v>0</v>
      </c>
      <c r="AC115" s="289">
        <v>0</v>
      </c>
      <c r="AD115" s="289">
        <v>0</v>
      </c>
      <c r="AE115" s="289">
        <v>0</v>
      </c>
      <c r="AF115" s="289">
        <v>0</v>
      </c>
      <c r="AG115" s="289">
        <v>0</v>
      </c>
      <c r="AH115" s="289">
        <v>0</v>
      </c>
      <c r="AI115" s="289">
        <v>0</v>
      </c>
      <c r="AJ115" s="289">
        <v>0</v>
      </c>
      <c r="AK115" s="289">
        <v>0</v>
      </c>
      <c r="AL115" s="289">
        <v>0</v>
      </c>
      <c r="AM115" s="289">
        <v>0</v>
      </c>
      <c r="AN115" s="289">
        <v>0</v>
      </c>
      <c r="AO115" s="289">
        <v>0</v>
      </c>
      <c r="AP115" s="289">
        <v>0</v>
      </c>
      <c r="AQ115" s="289">
        <v>0</v>
      </c>
      <c r="AR115" s="289">
        <v>0</v>
      </c>
      <c r="AS115" s="289">
        <v>0</v>
      </c>
      <c r="AT115" s="289">
        <v>0</v>
      </c>
      <c r="AU115" s="289">
        <v>0</v>
      </c>
      <c r="AV115" s="289">
        <v>0</v>
      </c>
      <c r="AW115" s="289">
        <v>0</v>
      </c>
      <c r="AX115" s="289">
        <v>0</v>
      </c>
      <c r="AY115" s="289">
        <v>0</v>
      </c>
      <c r="AZ115" s="289">
        <v>0</v>
      </c>
      <c r="BA115" s="289">
        <v>0</v>
      </c>
      <c r="BB115" s="290">
        <v>0</v>
      </c>
    </row>
    <row r="116" spans="2:54" x14ac:dyDescent="0.25">
      <c r="B116" s="262" t="s">
        <v>2676</v>
      </c>
      <c r="C116" s="263" t="s">
        <v>2677</v>
      </c>
      <c r="D116" s="264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1">
        <v>0</v>
      </c>
      <c r="BB116" s="292">
        <v>0</v>
      </c>
    </row>
    <row r="117" spans="2:54" x14ac:dyDescent="0.25">
      <c r="B117" s="262" t="s">
        <v>2678</v>
      </c>
      <c r="C117" s="263" t="s">
        <v>2679</v>
      </c>
      <c r="D117" s="264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1">
        <v>0</v>
      </c>
      <c r="BB117" s="292">
        <v>0</v>
      </c>
    </row>
    <row r="118" spans="2:54" x14ac:dyDescent="0.25">
      <c r="B118" s="262" t="s">
        <v>2680</v>
      </c>
      <c r="C118" s="263" t="s">
        <v>2681</v>
      </c>
      <c r="D118" s="264">
        <v>0</v>
      </c>
      <c r="E118" s="291">
        <v>0</v>
      </c>
      <c r="F118" s="291">
        <v>0</v>
      </c>
      <c r="G118" s="291">
        <v>0</v>
      </c>
      <c r="H118" s="291">
        <v>0</v>
      </c>
      <c r="I118" s="291">
        <v>0</v>
      </c>
      <c r="J118" s="291">
        <v>0</v>
      </c>
      <c r="K118" s="291">
        <v>0</v>
      </c>
      <c r="L118" s="291">
        <v>0</v>
      </c>
      <c r="M118" s="291">
        <v>0</v>
      </c>
      <c r="N118" s="291">
        <v>0</v>
      </c>
      <c r="O118" s="291">
        <v>0</v>
      </c>
      <c r="P118" s="291">
        <v>0</v>
      </c>
      <c r="Q118" s="291">
        <v>0</v>
      </c>
      <c r="R118" s="291">
        <v>0</v>
      </c>
      <c r="S118" s="291">
        <v>0</v>
      </c>
      <c r="T118" s="291">
        <v>0</v>
      </c>
      <c r="U118" s="291">
        <v>0</v>
      </c>
      <c r="V118" s="291">
        <v>0</v>
      </c>
      <c r="W118" s="291">
        <v>0</v>
      </c>
      <c r="X118" s="291">
        <v>0</v>
      </c>
      <c r="Y118" s="291">
        <v>0</v>
      </c>
      <c r="Z118" s="291">
        <v>0</v>
      </c>
      <c r="AA118" s="291">
        <v>0</v>
      </c>
      <c r="AB118" s="291">
        <v>0</v>
      </c>
      <c r="AC118" s="291">
        <v>0</v>
      </c>
      <c r="AD118" s="291">
        <v>0</v>
      </c>
      <c r="AE118" s="291">
        <v>0</v>
      </c>
      <c r="AF118" s="291">
        <v>0</v>
      </c>
      <c r="AG118" s="291">
        <v>0</v>
      </c>
      <c r="AH118" s="291">
        <v>0</v>
      </c>
      <c r="AI118" s="291">
        <v>0</v>
      </c>
      <c r="AJ118" s="291">
        <v>0</v>
      </c>
      <c r="AK118" s="291">
        <v>0</v>
      </c>
      <c r="AL118" s="291">
        <v>0</v>
      </c>
      <c r="AM118" s="291">
        <v>0</v>
      </c>
      <c r="AN118" s="291">
        <v>0</v>
      </c>
      <c r="AO118" s="291">
        <v>0</v>
      </c>
      <c r="AP118" s="291">
        <v>0</v>
      </c>
      <c r="AQ118" s="291">
        <v>0</v>
      </c>
      <c r="AR118" s="291">
        <v>0</v>
      </c>
      <c r="AS118" s="291">
        <v>0</v>
      </c>
      <c r="AT118" s="291">
        <v>0</v>
      </c>
      <c r="AU118" s="291">
        <v>0</v>
      </c>
      <c r="AV118" s="291">
        <v>0</v>
      </c>
      <c r="AW118" s="291">
        <v>0</v>
      </c>
      <c r="AX118" s="291">
        <v>0</v>
      </c>
      <c r="AY118" s="291">
        <v>0</v>
      </c>
      <c r="AZ118" s="291">
        <v>0</v>
      </c>
      <c r="BA118" s="291">
        <v>0</v>
      </c>
      <c r="BB118" s="292">
        <v>0</v>
      </c>
    </row>
    <row r="119" spans="2:54" x14ac:dyDescent="0.25">
      <c r="B119" s="256" t="s">
        <v>2682</v>
      </c>
      <c r="C119" s="257" t="s">
        <v>2683</v>
      </c>
      <c r="D119" s="258">
        <v>5499.5947294175312</v>
      </c>
      <c r="E119" s="287">
        <v>5729.5</v>
      </c>
      <c r="F119" s="287">
        <v>6353.8608799999993</v>
      </c>
      <c r="G119" s="287">
        <v>6080.5384599999998</v>
      </c>
      <c r="H119" s="287">
        <v>6029.8391499999998</v>
      </c>
      <c r="I119" s="287">
        <v>6080.4621714976302</v>
      </c>
      <c r="J119" s="287">
        <v>5427.6504500000001</v>
      </c>
      <c r="K119" s="287">
        <v>4860.56819</v>
      </c>
      <c r="L119" s="287">
        <v>5323.1912400000001</v>
      </c>
      <c r="M119" s="287">
        <v>4516.8516300000001</v>
      </c>
      <c r="N119" s="287">
        <v>4682.0300740693056</v>
      </c>
      <c r="O119" s="287">
        <v>4529.1319874437959</v>
      </c>
      <c r="P119" s="287">
        <v>4456.4583930448071</v>
      </c>
      <c r="Q119" s="287">
        <v>3717.5233582819274</v>
      </c>
      <c r="R119" s="287">
        <v>3196.8713370213572</v>
      </c>
      <c r="S119" s="287">
        <v>3368.2110695555334</v>
      </c>
      <c r="T119" s="287">
        <v>3429.4522794183927</v>
      </c>
      <c r="U119" s="287">
        <v>3475.7721626956682</v>
      </c>
      <c r="V119" s="287">
        <v>3423.099680832046</v>
      </c>
      <c r="W119" s="287">
        <v>3376.4886454263406</v>
      </c>
      <c r="X119" s="287">
        <v>3316.2002584444299</v>
      </c>
      <c r="Y119" s="287">
        <v>3273.7183466982533</v>
      </c>
      <c r="Z119" s="287">
        <v>3225.7951746477597</v>
      </c>
      <c r="AA119" s="287">
        <v>3140.3475291807426</v>
      </c>
      <c r="AB119" s="287">
        <v>3069.9960415929263</v>
      </c>
      <c r="AC119" s="287">
        <v>3047.0787877279663</v>
      </c>
      <c r="AD119" s="287">
        <v>3036.9450898225637</v>
      </c>
      <c r="AE119" s="287">
        <v>3030.9223043416728</v>
      </c>
      <c r="AF119" s="287">
        <v>2999.5798941999087</v>
      </c>
      <c r="AG119" s="287">
        <v>2975.8130822566541</v>
      </c>
      <c r="AH119" s="287">
        <v>2958.1164139523908</v>
      </c>
      <c r="AI119" s="287">
        <v>2956.3319958351713</v>
      </c>
      <c r="AJ119" s="287">
        <v>2914.2145603698818</v>
      </c>
      <c r="AK119" s="287">
        <v>2872.1065990254929</v>
      </c>
      <c r="AL119" s="287">
        <v>2838.4700108205898</v>
      </c>
      <c r="AM119" s="287">
        <v>2784.2617940032014</v>
      </c>
      <c r="AN119" s="287">
        <v>2772.3158088014302</v>
      </c>
      <c r="AO119" s="287">
        <v>2745.7039056151984</v>
      </c>
      <c r="AP119" s="287">
        <v>2722.0421157365654</v>
      </c>
      <c r="AQ119" s="287">
        <v>2696.6103440971146</v>
      </c>
      <c r="AR119" s="287">
        <v>2670.5501267043942</v>
      </c>
      <c r="AS119" s="287">
        <v>2646.0790882654542</v>
      </c>
      <c r="AT119" s="287">
        <v>2625.1950340645753</v>
      </c>
      <c r="AU119" s="287">
        <v>2554.919744529584</v>
      </c>
      <c r="AV119" s="287">
        <v>2485.0952807015774</v>
      </c>
      <c r="AW119" s="287">
        <v>2465.0945030525277</v>
      </c>
      <c r="AX119" s="287">
        <v>2444.9368726962712</v>
      </c>
      <c r="AY119" s="287">
        <v>2414.8728467567198</v>
      </c>
      <c r="AZ119" s="287">
        <v>2365.5956488015208</v>
      </c>
      <c r="BA119" s="287">
        <v>2323.67853617831</v>
      </c>
      <c r="BB119" s="288">
        <v>2294.0250938484755</v>
      </c>
    </row>
    <row r="120" spans="2:54" x14ac:dyDescent="0.25">
      <c r="B120" s="259" t="s">
        <v>2684</v>
      </c>
      <c r="C120" s="260" t="s">
        <v>2685</v>
      </c>
      <c r="D120" s="261">
        <v>3263.100735651044</v>
      </c>
      <c r="E120" s="289">
        <v>2968.7</v>
      </c>
      <c r="F120" s="289">
        <v>3154.2999999999997</v>
      </c>
      <c r="G120" s="289">
        <v>2855.2</v>
      </c>
      <c r="H120" s="289">
        <v>3177.5561100000004</v>
      </c>
      <c r="I120" s="289">
        <v>3203.8549152087135</v>
      </c>
      <c r="J120" s="289">
        <v>3124.7999999999997</v>
      </c>
      <c r="K120" s="289">
        <v>2921.4000000000005</v>
      </c>
      <c r="L120" s="289">
        <v>3399.0517599999998</v>
      </c>
      <c r="M120" s="289">
        <v>2802.4</v>
      </c>
      <c r="N120" s="289">
        <v>3052.4027897200731</v>
      </c>
      <c r="O120" s="289">
        <v>2919.7477787331622</v>
      </c>
      <c r="P120" s="289">
        <v>2762.5871787522692</v>
      </c>
      <c r="Q120" s="289">
        <v>2318.2143880768099</v>
      </c>
      <c r="R120" s="289">
        <v>2105.6314318183026</v>
      </c>
      <c r="S120" s="289">
        <v>2131.6996274004023</v>
      </c>
      <c r="T120" s="289">
        <v>2169.9750327755419</v>
      </c>
      <c r="U120" s="289">
        <v>2198.9581618018829</v>
      </c>
      <c r="V120" s="289">
        <v>2207.1309509094722</v>
      </c>
      <c r="W120" s="289">
        <v>2202.7841776291093</v>
      </c>
      <c r="X120" s="289">
        <v>2180.9954825721529</v>
      </c>
      <c r="Y120" s="289">
        <v>2161.7441585661986</v>
      </c>
      <c r="Z120" s="289">
        <v>2147.2293736769871</v>
      </c>
      <c r="AA120" s="289">
        <v>2118.4869707961807</v>
      </c>
      <c r="AB120" s="289">
        <v>2098.5935727594333</v>
      </c>
      <c r="AC120" s="289">
        <v>2088.3464106720439</v>
      </c>
      <c r="AD120" s="289">
        <v>2084.0906058312553</v>
      </c>
      <c r="AE120" s="289">
        <v>2082.5246284076402</v>
      </c>
      <c r="AF120" s="289">
        <v>2079.5522094618696</v>
      </c>
      <c r="AG120" s="289">
        <v>2078.3962969873596</v>
      </c>
      <c r="AH120" s="289">
        <v>2071.2066103866632</v>
      </c>
      <c r="AI120" s="289">
        <v>2072.3370997950278</v>
      </c>
      <c r="AJ120" s="289">
        <v>2066.347472933875</v>
      </c>
      <c r="AK120" s="289">
        <v>2058.7082213894596</v>
      </c>
      <c r="AL120" s="289">
        <v>2051.4163556986259</v>
      </c>
      <c r="AM120" s="289">
        <v>2032.1915435888857</v>
      </c>
      <c r="AN120" s="289">
        <v>2025.8623638614706</v>
      </c>
      <c r="AO120" s="289">
        <v>2013.4712566463543</v>
      </c>
      <c r="AP120" s="289">
        <v>2002.9837291111278</v>
      </c>
      <c r="AQ120" s="289">
        <v>1989.5494967521547</v>
      </c>
      <c r="AR120" s="289">
        <v>1975.7930164208531</v>
      </c>
      <c r="AS120" s="289">
        <v>1959.2617357851179</v>
      </c>
      <c r="AT120" s="289">
        <v>1947.9322994392303</v>
      </c>
      <c r="AU120" s="289">
        <v>1924.6047198269885</v>
      </c>
      <c r="AV120" s="289">
        <v>1906.1086619858313</v>
      </c>
      <c r="AW120" s="289">
        <v>1894.5300973828396</v>
      </c>
      <c r="AX120" s="289">
        <v>1884.3881007063853</v>
      </c>
      <c r="AY120" s="289">
        <v>1870.9512785370666</v>
      </c>
      <c r="AZ120" s="289">
        <v>1855.4350123382576</v>
      </c>
      <c r="BA120" s="289">
        <v>1839.4759789005118</v>
      </c>
      <c r="BB120" s="290">
        <v>1823.2483359520907</v>
      </c>
    </row>
    <row r="121" spans="2:54" x14ac:dyDescent="0.25">
      <c r="B121" s="262" t="s">
        <v>2686</v>
      </c>
      <c r="C121" s="263" t="s">
        <v>2687</v>
      </c>
      <c r="D121" s="264">
        <v>3203.9868018342718</v>
      </c>
      <c r="E121" s="291">
        <v>2870.6</v>
      </c>
      <c r="F121" s="291">
        <v>3095.1999999999994</v>
      </c>
      <c r="G121" s="291">
        <v>2844.6</v>
      </c>
      <c r="H121" s="291">
        <v>3160.2561100000003</v>
      </c>
      <c r="I121" s="291">
        <v>3198.098786662842</v>
      </c>
      <c r="J121" s="291">
        <v>3124.7999999999997</v>
      </c>
      <c r="K121" s="291">
        <v>2921.4000000000005</v>
      </c>
      <c r="L121" s="291">
        <v>3399.0517599999998</v>
      </c>
      <c r="M121" s="291">
        <v>2802.4</v>
      </c>
      <c r="N121" s="291">
        <v>3052.4027897200731</v>
      </c>
      <c r="O121" s="291">
        <v>2919.7477787331622</v>
      </c>
      <c r="P121" s="291">
        <v>2762.5871787522692</v>
      </c>
      <c r="Q121" s="291">
        <v>2318.2143880768099</v>
      </c>
      <c r="R121" s="291">
        <v>2105.6314318183026</v>
      </c>
      <c r="S121" s="291">
        <v>2131.6996274004023</v>
      </c>
      <c r="T121" s="291">
        <v>2169.9750327755419</v>
      </c>
      <c r="U121" s="291">
        <v>2198.9581618018829</v>
      </c>
      <c r="V121" s="291">
        <v>2207.1309509094722</v>
      </c>
      <c r="W121" s="291">
        <v>2202.7841776291093</v>
      </c>
      <c r="X121" s="291">
        <v>2180.9954825721529</v>
      </c>
      <c r="Y121" s="291">
        <v>2161.7441585661986</v>
      </c>
      <c r="Z121" s="291">
        <v>2147.2293736769871</v>
      </c>
      <c r="AA121" s="291">
        <v>2118.4869707961807</v>
      </c>
      <c r="AB121" s="291">
        <v>2098.5935727594333</v>
      </c>
      <c r="AC121" s="291">
        <v>2088.3464106720439</v>
      </c>
      <c r="AD121" s="291">
        <v>2084.0906058312553</v>
      </c>
      <c r="AE121" s="291">
        <v>2082.5246284076402</v>
      </c>
      <c r="AF121" s="291">
        <v>2079.5522094618696</v>
      </c>
      <c r="AG121" s="291">
        <v>2078.3962969873596</v>
      </c>
      <c r="AH121" s="291">
        <v>2071.2066103866632</v>
      </c>
      <c r="AI121" s="291">
        <v>2072.3370997950278</v>
      </c>
      <c r="AJ121" s="291">
        <v>2066.347472933875</v>
      </c>
      <c r="AK121" s="291">
        <v>2058.7082213894596</v>
      </c>
      <c r="AL121" s="291">
        <v>2051.4163556986259</v>
      </c>
      <c r="AM121" s="291">
        <v>2032.1915435888857</v>
      </c>
      <c r="AN121" s="291">
        <v>2025.8623638614706</v>
      </c>
      <c r="AO121" s="291">
        <v>2013.4712566463543</v>
      </c>
      <c r="AP121" s="291">
        <v>2002.9837291111278</v>
      </c>
      <c r="AQ121" s="291">
        <v>1989.5494967521547</v>
      </c>
      <c r="AR121" s="291">
        <v>1975.7930164208531</v>
      </c>
      <c r="AS121" s="291">
        <v>1959.2617357851179</v>
      </c>
      <c r="AT121" s="291">
        <v>1947.9322994392303</v>
      </c>
      <c r="AU121" s="291">
        <v>1924.6047198269885</v>
      </c>
      <c r="AV121" s="291">
        <v>1906.1086619858313</v>
      </c>
      <c r="AW121" s="291">
        <v>1894.5300973828396</v>
      </c>
      <c r="AX121" s="291">
        <v>1884.3881007063853</v>
      </c>
      <c r="AY121" s="291">
        <v>1870.9512785370666</v>
      </c>
      <c r="AZ121" s="291">
        <v>1855.4350123382576</v>
      </c>
      <c r="BA121" s="291">
        <v>1839.4759789005118</v>
      </c>
      <c r="BB121" s="292">
        <v>1823.2483359520907</v>
      </c>
    </row>
    <row r="122" spans="2:54" x14ac:dyDescent="0.25">
      <c r="B122" s="262" t="s">
        <v>2688</v>
      </c>
      <c r="C122" s="263" t="s">
        <v>2689</v>
      </c>
      <c r="D122" s="264">
        <v>59.113933816772452</v>
      </c>
      <c r="E122" s="291">
        <v>98.09999999999998</v>
      </c>
      <c r="F122" s="291">
        <v>59.099999999999994</v>
      </c>
      <c r="G122" s="291">
        <v>10.6</v>
      </c>
      <c r="H122" s="291">
        <v>17.3</v>
      </c>
      <c r="I122" s="291">
        <v>5.7561285458714337</v>
      </c>
      <c r="J122" s="291">
        <v>0</v>
      </c>
      <c r="K122" s="291">
        <v>0</v>
      </c>
      <c r="L122" s="291">
        <v>0</v>
      </c>
      <c r="M122" s="291">
        <v>0</v>
      </c>
      <c r="N122" s="291">
        <v>0</v>
      </c>
      <c r="O122" s="291">
        <v>0</v>
      </c>
      <c r="P122" s="291">
        <v>0</v>
      </c>
      <c r="Q122" s="291">
        <v>0</v>
      </c>
      <c r="R122" s="291">
        <v>0</v>
      </c>
      <c r="S122" s="291">
        <v>0</v>
      </c>
      <c r="T122" s="291">
        <v>0</v>
      </c>
      <c r="U122" s="291">
        <v>0</v>
      </c>
      <c r="V122" s="291">
        <v>0</v>
      </c>
      <c r="W122" s="291">
        <v>0</v>
      </c>
      <c r="X122" s="291">
        <v>0</v>
      </c>
      <c r="Y122" s="291">
        <v>0</v>
      </c>
      <c r="Z122" s="291">
        <v>0</v>
      </c>
      <c r="AA122" s="291">
        <v>0</v>
      </c>
      <c r="AB122" s="291">
        <v>0</v>
      </c>
      <c r="AC122" s="291">
        <v>0</v>
      </c>
      <c r="AD122" s="291">
        <v>0</v>
      </c>
      <c r="AE122" s="291">
        <v>0</v>
      </c>
      <c r="AF122" s="291">
        <v>0</v>
      </c>
      <c r="AG122" s="291">
        <v>0</v>
      </c>
      <c r="AH122" s="291">
        <v>0</v>
      </c>
      <c r="AI122" s="291">
        <v>0</v>
      </c>
      <c r="AJ122" s="291">
        <v>0</v>
      </c>
      <c r="AK122" s="291">
        <v>0</v>
      </c>
      <c r="AL122" s="291">
        <v>0</v>
      </c>
      <c r="AM122" s="291">
        <v>0</v>
      </c>
      <c r="AN122" s="291">
        <v>0</v>
      </c>
      <c r="AO122" s="291">
        <v>0</v>
      </c>
      <c r="AP122" s="291">
        <v>0</v>
      </c>
      <c r="AQ122" s="291">
        <v>0</v>
      </c>
      <c r="AR122" s="291">
        <v>0</v>
      </c>
      <c r="AS122" s="291">
        <v>0</v>
      </c>
      <c r="AT122" s="291">
        <v>0</v>
      </c>
      <c r="AU122" s="291">
        <v>0</v>
      </c>
      <c r="AV122" s="291">
        <v>0</v>
      </c>
      <c r="AW122" s="291">
        <v>0</v>
      </c>
      <c r="AX122" s="291">
        <v>0</v>
      </c>
      <c r="AY122" s="291">
        <v>0</v>
      </c>
      <c r="AZ122" s="291">
        <v>0</v>
      </c>
      <c r="BA122" s="291">
        <v>0</v>
      </c>
      <c r="BB122" s="292">
        <v>0</v>
      </c>
    </row>
    <row r="123" spans="2:54" x14ac:dyDescent="0.25">
      <c r="B123" s="259" t="s">
        <v>2690</v>
      </c>
      <c r="C123" s="260" t="s">
        <v>2691</v>
      </c>
      <c r="D123" s="261">
        <v>42.849225873446045</v>
      </c>
      <c r="E123" s="289">
        <v>86.796860000000379</v>
      </c>
      <c r="F123" s="289">
        <v>10.999870000000556</v>
      </c>
      <c r="G123" s="289">
        <v>20.899599999999737</v>
      </c>
      <c r="H123" s="289">
        <v>21.299879999999575</v>
      </c>
      <c r="I123" s="289">
        <v>42.705219253181106</v>
      </c>
      <c r="J123" s="289">
        <v>42.600959999999752</v>
      </c>
      <c r="K123" s="289">
        <v>43.799289999999012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89">
        <v>0</v>
      </c>
      <c r="BB123" s="290">
        <v>0</v>
      </c>
    </row>
    <row r="124" spans="2:54" x14ac:dyDescent="0.25">
      <c r="B124" s="259" t="s">
        <v>2692</v>
      </c>
      <c r="C124" s="260" t="s">
        <v>2693</v>
      </c>
      <c r="D124" s="261">
        <v>0</v>
      </c>
      <c r="E124" s="289">
        <v>0</v>
      </c>
      <c r="F124" s="289">
        <v>0</v>
      </c>
      <c r="G124" s="289">
        <v>0</v>
      </c>
      <c r="H124" s="289">
        <v>0</v>
      </c>
      <c r="I124" s="289">
        <v>0</v>
      </c>
      <c r="J124" s="289">
        <v>0</v>
      </c>
      <c r="K124" s="289">
        <v>0</v>
      </c>
      <c r="L124" s="289">
        <v>0</v>
      </c>
      <c r="M124" s="289">
        <v>0</v>
      </c>
      <c r="N124" s="289">
        <v>0</v>
      </c>
      <c r="O124" s="289">
        <v>0</v>
      </c>
      <c r="P124" s="289">
        <v>0</v>
      </c>
      <c r="Q124" s="289">
        <v>0</v>
      </c>
      <c r="R124" s="289">
        <v>0</v>
      </c>
      <c r="S124" s="289">
        <v>0</v>
      </c>
      <c r="T124" s="289">
        <v>0</v>
      </c>
      <c r="U124" s="289">
        <v>0</v>
      </c>
      <c r="V124" s="289">
        <v>0</v>
      </c>
      <c r="W124" s="289">
        <v>0</v>
      </c>
      <c r="X124" s="289">
        <v>0</v>
      </c>
      <c r="Y124" s="289">
        <v>0</v>
      </c>
      <c r="Z124" s="289">
        <v>0</v>
      </c>
      <c r="AA124" s="289">
        <v>0</v>
      </c>
      <c r="AB124" s="289">
        <v>0</v>
      </c>
      <c r="AC124" s="289">
        <v>0</v>
      </c>
      <c r="AD124" s="289">
        <v>0</v>
      </c>
      <c r="AE124" s="289">
        <v>0</v>
      </c>
      <c r="AF124" s="289">
        <v>0</v>
      </c>
      <c r="AG124" s="289">
        <v>0</v>
      </c>
      <c r="AH124" s="289">
        <v>0</v>
      </c>
      <c r="AI124" s="289">
        <v>0</v>
      </c>
      <c r="AJ124" s="289">
        <v>0</v>
      </c>
      <c r="AK124" s="289">
        <v>0</v>
      </c>
      <c r="AL124" s="289">
        <v>0</v>
      </c>
      <c r="AM124" s="289">
        <v>0</v>
      </c>
      <c r="AN124" s="289">
        <v>0</v>
      </c>
      <c r="AO124" s="289">
        <v>0</v>
      </c>
      <c r="AP124" s="289">
        <v>0</v>
      </c>
      <c r="AQ124" s="289">
        <v>0</v>
      </c>
      <c r="AR124" s="289">
        <v>0</v>
      </c>
      <c r="AS124" s="289">
        <v>0</v>
      </c>
      <c r="AT124" s="289">
        <v>0</v>
      </c>
      <c r="AU124" s="289">
        <v>0</v>
      </c>
      <c r="AV124" s="289">
        <v>0</v>
      </c>
      <c r="AW124" s="289">
        <v>0</v>
      </c>
      <c r="AX124" s="289">
        <v>0</v>
      </c>
      <c r="AY124" s="289">
        <v>0</v>
      </c>
      <c r="AZ124" s="289">
        <v>0</v>
      </c>
      <c r="BA124" s="289">
        <v>0</v>
      </c>
      <c r="BB124" s="290">
        <v>0</v>
      </c>
    </row>
    <row r="125" spans="2:54" x14ac:dyDescent="0.25">
      <c r="B125" s="262" t="s">
        <v>2694</v>
      </c>
      <c r="C125" s="263" t="s">
        <v>2695</v>
      </c>
      <c r="D125" s="264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1">
        <v>0</v>
      </c>
      <c r="BB125" s="292">
        <v>0</v>
      </c>
    </row>
    <row r="126" spans="2:54" x14ac:dyDescent="0.25">
      <c r="B126" s="262" t="s">
        <v>2696</v>
      </c>
      <c r="C126" s="263" t="s">
        <v>2697</v>
      </c>
      <c r="D126" s="264">
        <v>0</v>
      </c>
      <c r="E126" s="291">
        <v>0</v>
      </c>
      <c r="F126" s="291">
        <v>0</v>
      </c>
      <c r="G126" s="291">
        <v>0</v>
      </c>
      <c r="H126" s="291">
        <v>0</v>
      </c>
      <c r="I126" s="291">
        <v>0</v>
      </c>
      <c r="J126" s="291">
        <v>0</v>
      </c>
      <c r="K126" s="291">
        <v>0</v>
      </c>
      <c r="L126" s="291">
        <v>0</v>
      </c>
      <c r="M126" s="291">
        <v>0</v>
      </c>
      <c r="N126" s="291">
        <v>0</v>
      </c>
      <c r="O126" s="291">
        <v>0</v>
      </c>
      <c r="P126" s="291">
        <v>0</v>
      </c>
      <c r="Q126" s="291">
        <v>0</v>
      </c>
      <c r="R126" s="291">
        <v>0</v>
      </c>
      <c r="S126" s="291">
        <v>0</v>
      </c>
      <c r="T126" s="291">
        <v>0</v>
      </c>
      <c r="U126" s="291">
        <v>0</v>
      </c>
      <c r="V126" s="291">
        <v>0</v>
      </c>
      <c r="W126" s="291">
        <v>0</v>
      </c>
      <c r="X126" s="291">
        <v>0</v>
      </c>
      <c r="Y126" s="291">
        <v>0</v>
      </c>
      <c r="Z126" s="291">
        <v>0</v>
      </c>
      <c r="AA126" s="291">
        <v>0</v>
      </c>
      <c r="AB126" s="291">
        <v>0</v>
      </c>
      <c r="AC126" s="291">
        <v>0</v>
      </c>
      <c r="AD126" s="291">
        <v>0</v>
      </c>
      <c r="AE126" s="291">
        <v>0</v>
      </c>
      <c r="AF126" s="291">
        <v>0</v>
      </c>
      <c r="AG126" s="291">
        <v>0</v>
      </c>
      <c r="AH126" s="291">
        <v>0</v>
      </c>
      <c r="AI126" s="291">
        <v>0</v>
      </c>
      <c r="AJ126" s="291">
        <v>0</v>
      </c>
      <c r="AK126" s="291">
        <v>0</v>
      </c>
      <c r="AL126" s="291">
        <v>0</v>
      </c>
      <c r="AM126" s="291">
        <v>0</v>
      </c>
      <c r="AN126" s="291">
        <v>0</v>
      </c>
      <c r="AO126" s="291">
        <v>0</v>
      </c>
      <c r="AP126" s="291">
        <v>0</v>
      </c>
      <c r="AQ126" s="291">
        <v>0</v>
      </c>
      <c r="AR126" s="291">
        <v>0</v>
      </c>
      <c r="AS126" s="291">
        <v>0</v>
      </c>
      <c r="AT126" s="291">
        <v>0</v>
      </c>
      <c r="AU126" s="291">
        <v>0</v>
      </c>
      <c r="AV126" s="291">
        <v>0</v>
      </c>
      <c r="AW126" s="291">
        <v>0</v>
      </c>
      <c r="AX126" s="291">
        <v>0</v>
      </c>
      <c r="AY126" s="291">
        <v>0</v>
      </c>
      <c r="AZ126" s="291">
        <v>0</v>
      </c>
      <c r="BA126" s="291">
        <v>0</v>
      </c>
      <c r="BB126" s="292">
        <v>0</v>
      </c>
    </row>
    <row r="127" spans="2:54" x14ac:dyDescent="0.25">
      <c r="B127" s="259" t="s">
        <v>2698</v>
      </c>
      <c r="C127" s="260" t="s">
        <v>2699</v>
      </c>
      <c r="D127" s="261">
        <v>0</v>
      </c>
      <c r="E127" s="289">
        <v>0</v>
      </c>
      <c r="F127" s="289">
        <v>0</v>
      </c>
      <c r="G127" s="289">
        <v>0</v>
      </c>
      <c r="H127" s="289">
        <v>0</v>
      </c>
      <c r="I127" s="289">
        <v>0</v>
      </c>
      <c r="J127" s="289">
        <v>1.0000199999999999</v>
      </c>
      <c r="K127" s="289">
        <v>0.99997999999999998</v>
      </c>
      <c r="L127" s="289">
        <v>0</v>
      </c>
      <c r="M127" s="289">
        <v>0</v>
      </c>
      <c r="N127" s="289">
        <v>0</v>
      </c>
      <c r="O127" s="289">
        <v>0</v>
      </c>
      <c r="P127" s="289">
        <v>0</v>
      </c>
      <c r="Q127" s="289">
        <v>0</v>
      </c>
      <c r="R127" s="289">
        <v>0</v>
      </c>
      <c r="S127" s="289">
        <v>0</v>
      </c>
      <c r="T127" s="289">
        <v>0</v>
      </c>
      <c r="U127" s="289">
        <v>0</v>
      </c>
      <c r="V127" s="289">
        <v>0</v>
      </c>
      <c r="W127" s="289">
        <v>0</v>
      </c>
      <c r="X127" s="289">
        <v>0</v>
      </c>
      <c r="Y127" s="289">
        <v>0</v>
      </c>
      <c r="Z127" s="289">
        <v>0</v>
      </c>
      <c r="AA127" s="289">
        <v>0</v>
      </c>
      <c r="AB127" s="289">
        <v>0</v>
      </c>
      <c r="AC127" s="289">
        <v>0</v>
      </c>
      <c r="AD127" s="289">
        <v>0</v>
      </c>
      <c r="AE127" s="289">
        <v>0</v>
      </c>
      <c r="AF127" s="289">
        <v>0</v>
      </c>
      <c r="AG127" s="289">
        <v>0</v>
      </c>
      <c r="AH127" s="289">
        <v>0</v>
      </c>
      <c r="AI127" s="289">
        <v>0</v>
      </c>
      <c r="AJ127" s="289">
        <v>0</v>
      </c>
      <c r="AK127" s="289">
        <v>0</v>
      </c>
      <c r="AL127" s="289">
        <v>0</v>
      </c>
      <c r="AM127" s="289">
        <v>0</v>
      </c>
      <c r="AN127" s="289">
        <v>0</v>
      </c>
      <c r="AO127" s="289">
        <v>0</v>
      </c>
      <c r="AP127" s="289">
        <v>0</v>
      </c>
      <c r="AQ127" s="289">
        <v>0</v>
      </c>
      <c r="AR127" s="289">
        <v>0</v>
      </c>
      <c r="AS127" s="289">
        <v>0</v>
      </c>
      <c r="AT127" s="289">
        <v>0</v>
      </c>
      <c r="AU127" s="289">
        <v>0</v>
      </c>
      <c r="AV127" s="289">
        <v>0</v>
      </c>
      <c r="AW127" s="289">
        <v>0</v>
      </c>
      <c r="AX127" s="289">
        <v>0</v>
      </c>
      <c r="AY127" s="289">
        <v>0</v>
      </c>
      <c r="AZ127" s="289">
        <v>0</v>
      </c>
      <c r="BA127" s="289">
        <v>0</v>
      </c>
      <c r="BB127" s="290">
        <v>0</v>
      </c>
    </row>
    <row r="128" spans="2:54" x14ac:dyDescent="0.25">
      <c r="B128" s="262" t="s">
        <v>2700</v>
      </c>
      <c r="C128" s="263" t="s">
        <v>2701</v>
      </c>
      <c r="D128" s="264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1">
        <v>0</v>
      </c>
      <c r="BB128" s="292">
        <v>0</v>
      </c>
    </row>
    <row r="129" spans="2:54" x14ac:dyDescent="0.25">
      <c r="B129" s="262" t="s">
        <v>2702</v>
      </c>
      <c r="C129" s="263" t="s">
        <v>2703</v>
      </c>
      <c r="D129" s="264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1">
        <v>0</v>
      </c>
      <c r="BB129" s="292">
        <v>0</v>
      </c>
    </row>
    <row r="130" spans="2:54" x14ac:dyDescent="0.25">
      <c r="B130" s="262" t="s">
        <v>2704</v>
      </c>
      <c r="C130" s="263" t="s">
        <v>2705</v>
      </c>
      <c r="D130" s="264">
        <v>0</v>
      </c>
      <c r="E130" s="291">
        <v>0</v>
      </c>
      <c r="F130" s="291">
        <v>0</v>
      </c>
      <c r="G130" s="291">
        <v>0</v>
      </c>
      <c r="H130" s="291">
        <v>0</v>
      </c>
      <c r="I130" s="291">
        <v>0</v>
      </c>
      <c r="J130" s="291">
        <v>1.0000199999999999</v>
      </c>
      <c r="K130" s="291">
        <v>0.99997999999999998</v>
      </c>
      <c r="L130" s="291">
        <v>0</v>
      </c>
      <c r="M130" s="291">
        <v>0</v>
      </c>
      <c r="N130" s="291">
        <v>0</v>
      </c>
      <c r="O130" s="291">
        <v>0</v>
      </c>
      <c r="P130" s="291">
        <v>0</v>
      </c>
      <c r="Q130" s="291">
        <v>0</v>
      </c>
      <c r="R130" s="291">
        <v>0</v>
      </c>
      <c r="S130" s="291">
        <v>0</v>
      </c>
      <c r="T130" s="291">
        <v>0</v>
      </c>
      <c r="U130" s="291">
        <v>0</v>
      </c>
      <c r="V130" s="291">
        <v>0</v>
      </c>
      <c r="W130" s="291">
        <v>0</v>
      </c>
      <c r="X130" s="291">
        <v>0</v>
      </c>
      <c r="Y130" s="291">
        <v>0</v>
      </c>
      <c r="Z130" s="291">
        <v>0</v>
      </c>
      <c r="AA130" s="291">
        <v>0</v>
      </c>
      <c r="AB130" s="291">
        <v>0</v>
      </c>
      <c r="AC130" s="291">
        <v>0</v>
      </c>
      <c r="AD130" s="291">
        <v>0</v>
      </c>
      <c r="AE130" s="291">
        <v>0</v>
      </c>
      <c r="AF130" s="291">
        <v>0</v>
      </c>
      <c r="AG130" s="291">
        <v>0</v>
      </c>
      <c r="AH130" s="291">
        <v>0</v>
      </c>
      <c r="AI130" s="291">
        <v>0</v>
      </c>
      <c r="AJ130" s="291">
        <v>0</v>
      </c>
      <c r="AK130" s="291">
        <v>0</v>
      </c>
      <c r="AL130" s="291">
        <v>0</v>
      </c>
      <c r="AM130" s="291">
        <v>0</v>
      </c>
      <c r="AN130" s="291">
        <v>0</v>
      </c>
      <c r="AO130" s="291">
        <v>0</v>
      </c>
      <c r="AP130" s="291">
        <v>0</v>
      </c>
      <c r="AQ130" s="291">
        <v>0</v>
      </c>
      <c r="AR130" s="291">
        <v>0</v>
      </c>
      <c r="AS130" s="291">
        <v>0</v>
      </c>
      <c r="AT130" s="291">
        <v>0</v>
      </c>
      <c r="AU130" s="291">
        <v>0</v>
      </c>
      <c r="AV130" s="291">
        <v>0</v>
      </c>
      <c r="AW130" s="291">
        <v>0</v>
      </c>
      <c r="AX130" s="291">
        <v>0</v>
      </c>
      <c r="AY130" s="291">
        <v>0</v>
      </c>
      <c r="AZ130" s="291">
        <v>0</v>
      </c>
      <c r="BA130" s="291">
        <v>0</v>
      </c>
      <c r="BB130" s="292">
        <v>0</v>
      </c>
    </row>
    <row r="131" spans="2:54" x14ac:dyDescent="0.25">
      <c r="B131" s="259" t="s">
        <v>2621</v>
      </c>
      <c r="C131" s="260" t="s">
        <v>2706</v>
      </c>
      <c r="D131" s="261">
        <v>19.96760556031742</v>
      </c>
      <c r="E131" s="289">
        <v>60.997789999999995</v>
      </c>
      <c r="F131" s="289">
        <v>20.999739999999999</v>
      </c>
      <c r="G131" s="289">
        <v>13.69974</v>
      </c>
      <c r="H131" s="289">
        <v>7.4999499999999992</v>
      </c>
      <c r="I131" s="289">
        <v>3.2482717105327845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89">
        <v>0</v>
      </c>
      <c r="BB131" s="290">
        <v>0</v>
      </c>
    </row>
    <row r="132" spans="2:54" x14ac:dyDescent="0.25">
      <c r="B132" s="259" t="s">
        <v>2707</v>
      </c>
      <c r="C132" s="260" t="s">
        <v>2708</v>
      </c>
      <c r="D132" s="261">
        <v>8.1950947085232997</v>
      </c>
      <c r="E132" s="289">
        <v>74.79728999999999</v>
      </c>
      <c r="F132" s="289">
        <v>68.699159999999992</v>
      </c>
      <c r="G132" s="289">
        <v>217.19586000000001</v>
      </c>
      <c r="H132" s="289">
        <v>196.69881000000001</v>
      </c>
      <c r="I132" s="289">
        <v>211.06593688538709</v>
      </c>
      <c r="J132" s="289">
        <v>48.200429999999983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89">
        <v>0</v>
      </c>
      <c r="BB132" s="290">
        <v>0</v>
      </c>
    </row>
    <row r="133" spans="2:54" x14ac:dyDescent="0.25">
      <c r="B133" s="259" t="s">
        <v>1110</v>
      </c>
      <c r="C133" s="260" t="s">
        <v>2709</v>
      </c>
      <c r="D133" s="261">
        <v>1404.420125550093</v>
      </c>
      <c r="E133" s="289">
        <v>2063.5252600000003</v>
      </c>
      <c r="F133" s="289">
        <v>2246.0725400000001</v>
      </c>
      <c r="G133" s="289">
        <v>2195.4581100000005</v>
      </c>
      <c r="H133" s="289">
        <v>1804.6893600000001</v>
      </c>
      <c r="I133" s="289">
        <v>1639.4218397865466</v>
      </c>
      <c r="J133" s="289">
        <v>1108.2245800000003</v>
      </c>
      <c r="K133" s="289">
        <v>973.48402999999985</v>
      </c>
      <c r="L133" s="289">
        <v>814.91672000000017</v>
      </c>
      <c r="M133" s="289">
        <v>570.38391000000001</v>
      </c>
      <c r="N133" s="289">
        <v>583.73282763440341</v>
      </c>
      <c r="O133" s="289">
        <v>454.76054931362177</v>
      </c>
      <c r="P133" s="289">
        <v>390.75188688258254</v>
      </c>
      <c r="Q133" s="289">
        <v>328.65345696962521</v>
      </c>
      <c r="R133" s="289">
        <v>166.2368617626787</v>
      </c>
      <c r="S133" s="289">
        <v>263.68768958621376</v>
      </c>
      <c r="T133" s="289">
        <v>268.58517756602646</v>
      </c>
      <c r="U133" s="289">
        <v>272.2822631873168</v>
      </c>
      <c r="V133" s="289">
        <v>261.74237530466729</v>
      </c>
      <c r="W133" s="289">
        <v>253.95600751011722</v>
      </c>
      <c r="X133" s="289">
        <v>246.44742068180179</v>
      </c>
      <c r="Y133" s="289">
        <v>241.91889092434286</v>
      </c>
      <c r="Z133" s="289">
        <v>235.21055363456878</v>
      </c>
      <c r="AA133" s="289">
        <v>223.23934564327914</v>
      </c>
      <c r="AB133" s="289">
        <v>212.47609503803909</v>
      </c>
      <c r="AC133" s="289">
        <v>209.86495727593066</v>
      </c>
      <c r="AD133" s="289">
        <v>208.6678900421783</v>
      </c>
      <c r="AE133" s="289">
        <v>207.77281875835678</v>
      </c>
      <c r="AF133" s="289">
        <v>201.6052431091928</v>
      </c>
      <c r="AG133" s="289">
        <v>196.80095957769171</v>
      </c>
      <c r="AH133" s="289">
        <v>194.59393150493753</v>
      </c>
      <c r="AI133" s="289">
        <v>194.00842850240221</v>
      </c>
      <c r="AJ133" s="289">
        <v>186.20049027074316</v>
      </c>
      <c r="AK133" s="289">
        <v>178.71137252173745</v>
      </c>
      <c r="AL133" s="289">
        <v>173.02460389041019</v>
      </c>
      <c r="AM133" s="289">
        <v>165.40284052125497</v>
      </c>
      <c r="AN133" s="289">
        <v>164.20355206497769</v>
      </c>
      <c r="AO133" s="289">
        <v>161.15583917694693</v>
      </c>
      <c r="AP133" s="289">
        <v>158.32652373363908</v>
      </c>
      <c r="AQ133" s="289">
        <v>155.74031433379366</v>
      </c>
      <c r="AR133" s="289">
        <v>153.08581165969755</v>
      </c>
      <c r="AS133" s="289">
        <v>151.34092441978859</v>
      </c>
      <c r="AT133" s="289">
        <v>149.26127607358646</v>
      </c>
      <c r="AU133" s="289">
        <v>138.93889149026094</v>
      </c>
      <c r="AV133" s="289">
        <v>127.6684869630031</v>
      </c>
      <c r="AW133" s="289">
        <v>125.82222423685891</v>
      </c>
      <c r="AX133" s="289">
        <v>123.63636076053862</v>
      </c>
      <c r="AY133" s="289">
        <v>120.01328921149468</v>
      </c>
      <c r="AZ133" s="289">
        <v>112.5728101017329</v>
      </c>
      <c r="BA133" s="289">
        <v>106.87829996458942</v>
      </c>
      <c r="BB133" s="290">
        <v>103.94277034760663</v>
      </c>
    </row>
    <row r="134" spans="2:54" x14ac:dyDescent="0.25">
      <c r="B134" s="259" t="s">
        <v>2710</v>
      </c>
      <c r="C134" s="260" t="s">
        <v>2711</v>
      </c>
      <c r="D134" s="261">
        <v>761.06194207410613</v>
      </c>
      <c r="E134" s="289">
        <v>474.68280000000004</v>
      </c>
      <c r="F134" s="289">
        <v>852.78956999999991</v>
      </c>
      <c r="G134" s="289">
        <v>778.08515</v>
      </c>
      <c r="H134" s="289">
        <v>822.09504000000004</v>
      </c>
      <c r="I134" s="289">
        <v>980.16598865326932</v>
      </c>
      <c r="J134" s="289">
        <v>1102.82446</v>
      </c>
      <c r="K134" s="289">
        <v>920.88488999999993</v>
      </c>
      <c r="L134" s="289">
        <v>1109.2227600000001</v>
      </c>
      <c r="M134" s="289">
        <v>1144.06772</v>
      </c>
      <c r="N134" s="289">
        <v>1045.8944567148287</v>
      </c>
      <c r="O134" s="289">
        <v>1154.6236593970116</v>
      </c>
      <c r="P134" s="289">
        <v>1303.1193274099564</v>
      </c>
      <c r="Q134" s="289">
        <v>1070.6555132354929</v>
      </c>
      <c r="R134" s="289">
        <v>925.00304344037579</v>
      </c>
      <c r="S134" s="289">
        <v>972.82375256891748</v>
      </c>
      <c r="T134" s="289">
        <v>990.89206907682455</v>
      </c>
      <c r="U134" s="289">
        <v>1004.5317377064681</v>
      </c>
      <c r="V134" s="289">
        <v>954.22635461790583</v>
      </c>
      <c r="W134" s="289">
        <v>919.74846028711374</v>
      </c>
      <c r="X134" s="289">
        <v>888.75735519047441</v>
      </c>
      <c r="Y134" s="289">
        <v>870.05529720771221</v>
      </c>
      <c r="Z134" s="289">
        <v>843.355247336204</v>
      </c>
      <c r="AA134" s="289">
        <v>798.62121274128265</v>
      </c>
      <c r="AB134" s="289">
        <v>758.92637379545397</v>
      </c>
      <c r="AC134" s="289">
        <v>748.86741977999191</v>
      </c>
      <c r="AD134" s="289">
        <v>744.18659394912981</v>
      </c>
      <c r="AE134" s="289">
        <v>740.62485717567586</v>
      </c>
      <c r="AF134" s="289">
        <v>718.42244162884595</v>
      </c>
      <c r="AG134" s="289">
        <v>700.61582569160316</v>
      </c>
      <c r="AH134" s="289">
        <v>692.31587206078984</v>
      </c>
      <c r="AI134" s="289">
        <v>689.98646753774142</v>
      </c>
      <c r="AJ134" s="289">
        <v>661.66659716526397</v>
      </c>
      <c r="AK134" s="289">
        <v>634.68700511429597</v>
      </c>
      <c r="AL134" s="289">
        <v>614.02905123155381</v>
      </c>
      <c r="AM134" s="289">
        <v>586.66740989306049</v>
      </c>
      <c r="AN134" s="289">
        <v>582.24989287498136</v>
      </c>
      <c r="AO134" s="289">
        <v>571.07680979189718</v>
      </c>
      <c r="AP134" s="289">
        <v>560.73186289179819</v>
      </c>
      <c r="AQ134" s="289">
        <v>551.32053301116616</v>
      </c>
      <c r="AR134" s="289">
        <v>541.67129862384343</v>
      </c>
      <c r="AS134" s="289">
        <v>535.47642806054728</v>
      </c>
      <c r="AT134" s="289">
        <v>528.00145855175901</v>
      </c>
      <c r="AU134" s="289">
        <v>491.37613321233414</v>
      </c>
      <c r="AV134" s="289">
        <v>451.31813175274311</v>
      </c>
      <c r="AW134" s="289">
        <v>444.74218143282906</v>
      </c>
      <c r="AX134" s="289">
        <v>436.91241122934741</v>
      </c>
      <c r="AY134" s="289">
        <v>423.90827900815884</v>
      </c>
      <c r="AZ134" s="289">
        <v>397.58782636153006</v>
      </c>
      <c r="BA134" s="289">
        <v>377.32425731320831</v>
      </c>
      <c r="BB134" s="290">
        <v>366.83398754877828</v>
      </c>
    </row>
    <row r="135" spans="2:54" x14ac:dyDescent="0.25">
      <c r="B135" s="262" t="s">
        <v>2712</v>
      </c>
      <c r="C135" s="263" t="s">
        <v>2713</v>
      </c>
      <c r="D135" s="264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1">
        <v>0</v>
      </c>
      <c r="BB135" s="292">
        <v>0</v>
      </c>
    </row>
    <row r="136" spans="2:54" x14ac:dyDescent="0.25">
      <c r="B136" s="262" t="s">
        <v>341</v>
      </c>
      <c r="C136" s="263" t="s">
        <v>2714</v>
      </c>
      <c r="D136" s="264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1">
        <v>0</v>
      </c>
      <c r="BB136" s="292">
        <v>0</v>
      </c>
    </row>
    <row r="137" spans="2:54" x14ac:dyDescent="0.25">
      <c r="B137" s="262" t="s">
        <v>2715</v>
      </c>
      <c r="C137" s="263" t="s">
        <v>2716</v>
      </c>
      <c r="D137" s="264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1">
        <v>0</v>
      </c>
      <c r="BB137" s="292">
        <v>0</v>
      </c>
    </row>
    <row r="138" spans="2:54" x14ac:dyDescent="0.25">
      <c r="B138" s="262" t="s">
        <v>1112</v>
      </c>
      <c r="C138" s="263" t="s">
        <v>2717</v>
      </c>
      <c r="D138" s="264">
        <v>746.73112468631848</v>
      </c>
      <c r="E138" s="291">
        <v>444.08391</v>
      </c>
      <c r="F138" s="291">
        <v>842.28969999999993</v>
      </c>
      <c r="G138" s="291">
        <v>778.08515</v>
      </c>
      <c r="H138" s="291">
        <v>822.09504000000004</v>
      </c>
      <c r="I138" s="291">
        <v>980.16598865326932</v>
      </c>
      <c r="J138" s="291">
        <v>1102.82446</v>
      </c>
      <c r="K138" s="291">
        <v>920.88488999999993</v>
      </c>
      <c r="L138" s="291">
        <v>1109.2227600000001</v>
      </c>
      <c r="M138" s="291">
        <v>1144.06772</v>
      </c>
      <c r="N138" s="291">
        <v>1045.8944567148287</v>
      </c>
      <c r="O138" s="291">
        <v>1154.6236593970116</v>
      </c>
      <c r="P138" s="291">
        <v>1303.1193274099564</v>
      </c>
      <c r="Q138" s="291">
        <v>1010.2033403001642</v>
      </c>
      <c r="R138" s="291">
        <v>925.00304344037579</v>
      </c>
      <c r="S138" s="291">
        <v>914.44955047516748</v>
      </c>
      <c r="T138" s="291">
        <v>931.43367927020154</v>
      </c>
      <c r="U138" s="291">
        <v>944.25490080603583</v>
      </c>
      <c r="V138" s="291">
        <v>896.57159435572646</v>
      </c>
      <c r="W138" s="291">
        <v>863.91937764875672</v>
      </c>
      <c r="X138" s="291">
        <v>834.79184092762284</v>
      </c>
      <c r="Y138" s="291">
        <v>817.3998352419984</v>
      </c>
      <c r="Z138" s="291">
        <v>792.0513638543689</v>
      </c>
      <c r="AA138" s="291">
        <v>750.02253848629505</v>
      </c>
      <c r="AB138" s="291">
        <v>712.79346849456829</v>
      </c>
      <c r="AC138" s="291">
        <v>703.47031130274274</v>
      </c>
      <c r="AD138" s="291">
        <v>699.17340922798689</v>
      </c>
      <c r="AE138" s="291">
        <v>695.91539209308053</v>
      </c>
      <c r="AF138" s="291">
        <v>675.12657858091018</v>
      </c>
      <c r="AG138" s="291">
        <v>658.32828202081987</v>
      </c>
      <c r="AH138" s="291">
        <v>650.47230912099326</v>
      </c>
      <c r="AI138" s="291">
        <v>648.312694436519</v>
      </c>
      <c r="AJ138" s="291">
        <v>621.49658385905741</v>
      </c>
      <c r="AK138" s="291">
        <v>596.04312251235854</v>
      </c>
      <c r="AL138" s="291">
        <v>576.47783465718692</v>
      </c>
      <c r="AM138" s="291">
        <v>550.70499594426519</v>
      </c>
      <c r="AN138" s="291">
        <v>546.56725619523991</v>
      </c>
      <c r="AO138" s="291">
        <v>535.97290600512849</v>
      </c>
      <c r="AP138" s="291">
        <v>526.18510212434705</v>
      </c>
      <c r="AQ138" s="291">
        <v>517.31330804549464</v>
      </c>
      <c r="AR138" s="291">
        <v>508.21340966695567</v>
      </c>
      <c r="AS138" s="291">
        <v>502.40778558193114</v>
      </c>
      <c r="AT138" s="291">
        <v>495.36071938075639</v>
      </c>
      <c r="AU138" s="291">
        <v>460.96783051689579</v>
      </c>
      <c r="AV138" s="291">
        <v>423.32692394637104</v>
      </c>
      <c r="AW138" s="291">
        <v>417.16992880036941</v>
      </c>
      <c r="AX138" s="291">
        <v>409.79343336670763</v>
      </c>
      <c r="AY138" s="291">
        <v>397.48209372156361</v>
      </c>
      <c r="AZ138" s="291">
        <v>372.81192040800835</v>
      </c>
      <c r="BA138" s="291">
        <v>353.72245689948824</v>
      </c>
      <c r="BB138" s="292">
        <v>343.82527063533394</v>
      </c>
    </row>
    <row r="139" spans="2:54" x14ac:dyDescent="0.25">
      <c r="B139" s="262" t="s">
        <v>2718</v>
      </c>
      <c r="C139" s="263" t="s">
        <v>2719</v>
      </c>
      <c r="D139" s="264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1">
        <v>0</v>
      </c>
      <c r="BB139" s="292">
        <v>0</v>
      </c>
    </row>
    <row r="140" spans="2:54" x14ac:dyDescent="0.25">
      <c r="B140" s="262" t="s">
        <v>2720</v>
      </c>
      <c r="C140" s="263" t="s">
        <v>2721</v>
      </c>
      <c r="D140" s="264">
        <v>14.330817387787633</v>
      </c>
      <c r="E140" s="291">
        <v>30.598889999999994</v>
      </c>
      <c r="F140" s="291">
        <v>10.49987</v>
      </c>
      <c r="G140" s="291">
        <v>0</v>
      </c>
      <c r="H140" s="291">
        <v>0</v>
      </c>
      <c r="I140" s="291">
        <v>0</v>
      </c>
      <c r="J140" s="291">
        <v>0</v>
      </c>
      <c r="K140" s="291">
        <v>0</v>
      </c>
      <c r="L140" s="291">
        <v>0</v>
      </c>
      <c r="M140" s="291">
        <v>0</v>
      </c>
      <c r="N140" s="291">
        <v>0</v>
      </c>
      <c r="O140" s="291">
        <v>0</v>
      </c>
      <c r="P140" s="291">
        <v>0</v>
      </c>
      <c r="Q140" s="291">
        <v>60.452172935328647</v>
      </c>
      <c r="R140" s="291">
        <v>0</v>
      </c>
      <c r="S140" s="291">
        <v>58.374202093749901</v>
      </c>
      <c r="T140" s="291">
        <v>59.458389806623089</v>
      </c>
      <c r="U140" s="291">
        <v>60.276836900432293</v>
      </c>
      <c r="V140" s="291">
        <v>57.65476026217938</v>
      </c>
      <c r="W140" s="291">
        <v>55.829082638356958</v>
      </c>
      <c r="X140" s="291">
        <v>53.965514262851585</v>
      </c>
      <c r="Y140" s="291">
        <v>52.655461965713727</v>
      </c>
      <c r="Z140" s="291">
        <v>51.303883481835086</v>
      </c>
      <c r="AA140" s="291">
        <v>48.598674254987621</v>
      </c>
      <c r="AB140" s="291">
        <v>46.132905300885696</v>
      </c>
      <c r="AC140" s="291">
        <v>45.397108477249169</v>
      </c>
      <c r="AD140" s="291">
        <v>45.013184721142906</v>
      </c>
      <c r="AE140" s="291">
        <v>44.709465082595244</v>
      </c>
      <c r="AF140" s="291">
        <v>43.295863047935747</v>
      </c>
      <c r="AG140" s="291">
        <v>42.287543670783293</v>
      </c>
      <c r="AH140" s="291">
        <v>41.843562939796492</v>
      </c>
      <c r="AI140" s="291">
        <v>41.673773101222352</v>
      </c>
      <c r="AJ140" s="291">
        <v>40.170013306206599</v>
      </c>
      <c r="AK140" s="291">
        <v>38.643882601937385</v>
      </c>
      <c r="AL140" s="291">
        <v>37.551216574366784</v>
      </c>
      <c r="AM140" s="291">
        <v>35.962413948795223</v>
      </c>
      <c r="AN140" s="291">
        <v>35.682636679741549</v>
      </c>
      <c r="AO140" s="291">
        <v>35.103903786768612</v>
      </c>
      <c r="AP140" s="291">
        <v>34.546760767451211</v>
      </c>
      <c r="AQ140" s="291">
        <v>34.007224965671583</v>
      </c>
      <c r="AR140" s="291">
        <v>33.45788895688775</v>
      </c>
      <c r="AS140" s="291">
        <v>33.068642478616127</v>
      </c>
      <c r="AT140" s="291">
        <v>32.640739171002565</v>
      </c>
      <c r="AU140" s="291">
        <v>30.408302695438344</v>
      </c>
      <c r="AV140" s="291">
        <v>27.991207806372088</v>
      </c>
      <c r="AW140" s="291">
        <v>27.57225263245962</v>
      </c>
      <c r="AX140" s="291">
        <v>27.118977862639866</v>
      </c>
      <c r="AY140" s="291">
        <v>26.426185286595238</v>
      </c>
      <c r="AZ140" s="291">
        <v>24.775905953521672</v>
      </c>
      <c r="BA140" s="291">
        <v>23.601800413720028</v>
      </c>
      <c r="BB140" s="292">
        <v>23.008716913444331</v>
      </c>
    </row>
    <row r="141" spans="2:54" x14ac:dyDescent="0.25">
      <c r="B141" s="253" t="s">
        <v>2722</v>
      </c>
      <c r="C141" s="254" t="s">
        <v>2723</v>
      </c>
      <c r="D141" s="255">
        <v>281.76647908520681</v>
      </c>
      <c r="E141" s="285">
        <v>324.20521999999983</v>
      </c>
      <c r="F141" s="285">
        <v>259.19825000000037</v>
      </c>
      <c r="G141" s="285">
        <v>214.60418000000027</v>
      </c>
      <c r="H141" s="285">
        <v>238.00288000000003</v>
      </c>
      <c r="I141" s="285">
        <v>399.51850465833928</v>
      </c>
      <c r="J141" s="285">
        <v>399.38602000000174</v>
      </c>
      <c r="K141" s="285">
        <v>402.90344999999974</v>
      </c>
      <c r="L141" s="285">
        <v>149.69817999999944</v>
      </c>
      <c r="M141" s="285">
        <v>123.90098999999918</v>
      </c>
      <c r="N141" s="285">
        <v>138.12627390414855</v>
      </c>
      <c r="O141" s="285">
        <v>135.95146704851595</v>
      </c>
      <c r="P141" s="285">
        <v>125.29920612643672</v>
      </c>
      <c r="Q141" s="285">
        <v>89.065802746122216</v>
      </c>
      <c r="R141" s="285">
        <v>88.229756853616891</v>
      </c>
      <c r="S141" s="285">
        <v>88.946598227012132</v>
      </c>
      <c r="T141" s="285">
        <v>90.598608968755897</v>
      </c>
      <c r="U141" s="285">
        <v>91.845702414353624</v>
      </c>
      <c r="V141" s="285">
        <v>102.3896209307172</v>
      </c>
      <c r="W141" s="285">
        <v>100.22488171659438</v>
      </c>
      <c r="X141" s="285">
        <v>97.661274466473785</v>
      </c>
      <c r="Y141" s="285">
        <v>95.919222862206368</v>
      </c>
      <c r="Z141" s="285">
        <v>93.705756654054497</v>
      </c>
      <c r="AA141" s="285">
        <v>89.217231559294149</v>
      </c>
      <c r="AB141" s="285">
        <v>84.916589893533327</v>
      </c>
      <c r="AC141" s="285">
        <v>83.622841607322385</v>
      </c>
      <c r="AD141" s="285">
        <v>83.419061889523945</v>
      </c>
      <c r="AE141" s="285">
        <v>83.287080157759718</v>
      </c>
      <c r="AF141" s="285">
        <v>80.71762199778513</v>
      </c>
      <c r="AG141" s="285">
        <v>79.130343513350439</v>
      </c>
      <c r="AH141" s="285">
        <v>77.98731482514512</v>
      </c>
      <c r="AI141" s="285">
        <v>77.690101409486331</v>
      </c>
      <c r="AJ141" s="285">
        <v>74.437365656210602</v>
      </c>
      <c r="AK141" s="285">
        <v>71.340416623438955</v>
      </c>
      <c r="AL141" s="285">
        <v>69.105279075651495</v>
      </c>
      <c r="AM141" s="285">
        <v>66.107943726581468</v>
      </c>
      <c r="AN141" s="285">
        <v>65.629073680107766</v>
      </c>
      <c r="AO141" s="285">
        <v>64.6122246260759</v>
      </c>
      <c r="AP141" s="285">
        <v>63.675389886831589</v>
      </c>
      <c r="AQ141" s="285">
        <v>62.77889845608501</v>
      </c>
      <c r="AR141" s="285">
        <v>62.054005446201828</v>
      </c>
      <c r="AS141" s="285">
        <v>61.289885141945305</v>
      </c>
      <c r="AT141" s="285">
        <v>60.499926296443604</v>
      </c>
      <c r="AU141" s="285">
        <v>56.357320270433604</v>
      </c>
      <c r="AV141" s="285">
        <v>51.924979890408821</v>
      </c>
      <c r="AW141" s="285">
        <v>51.127248511106444</v>
      </c>
      <c r="AX141" s="285">
        <v>50.237656108894193</v>
      </c>
      <c r="AY141" s="285">
        <v>48.848052514076656</v>
      </c>
      <c r="AZ141" s="285">
        <v>45.809094970130843</v>
      </c>
      <c r="BA141" s="285">
        <v>43.635919591019409</v>
      </c>
      <c r="BB141" s="286">
        <v>42.571263705321726</v>
      </c>
    </row>
    <row r="142" spans="2:54" x14ac:dyDescent="0.25">
      <c r="B142" s="256" t="s">
        <v>2061</v>
      </c>
      <c r="C142" s="257" t="s">
        <v>2724</v>
      </c>
      <c r="D142" s="258">
        <v>281.76647908520681</v>
      </c>
      <c r="E142" s="287">
        <v>324.20521999999983</v>
      </c>
      <c r="F142" s="287">
        <v>259.19825000000037</v>
      </c>
      <c r="G142" s="287">
        <v>214.60418000000027</v>
      </c>
      <c r="H142" s="287">
        <v>238.00288000000003</v>
      </c>
      <c r="I142" s="287">
        <v>399.51850465833928</v>
      </c>
      <c r="J142" s="287">
        <v>399.38602000000174</v>
      </c>
      <c r="K142" s="287">
        <v>402.90344999999974</v>
      </c>
      <c r="L142" s="287">
        <v>149.69817999999944</v>
      </c>
      <c r="M142" s="287">
        <v>123.90098999999918</v>
      </c>
      <c r="N142" s="287">
        <v>138.12627390414855</v>
      </c>
      <c r="O142" s="287">
        <v>135.95146704851595</v>
      </c>
      <c r="P142" s="287">
        <v>125.29920612643672</v>
      </c>
      <c r="Q142" s="287">
        <v>89.065802746122216</v>
      </c>
      <c r="R142" s="287">
        <v>88.229756853616891</v>
      </c>
      <c r="S142" s="287">
        <v>88.946598227012132</v>
      </c>
      <c r="T142" s="287">
        <v>90.598608968755897</v>
      </c>
      <c r="U142" s="287">
        <v>91.845702414353624</v>
      </c>
      <c r="V142" s="287">
        <v>102.3896209307172</v>
      </c>
      <c r="W142" s="287">
        <v>100.22488171659438</v>
      </c>
      <c r="X142" s="287">
        <v>97.661274466473785</v>
      </c>
      <c r="Y142" s="287">
        <v>95.919222862206368</v>
      </c>
      <c r="Z142" s="287">
        <v>93.705756654054497</v>
      </c>
      <c r="AA142" s="287">
        <v>89.217231559294149</v>
      </c>
      <c r="AB142" s="287">
        <v>84.916589893533327</v>
      </c>
      <c r="AC142" s="287">
        <v>83.622841607322385</v>
      </c>
      <c r="AD142" s="287">
        <v>83.419061889523945</v>
      </c>
      <c r="AE142" s="287">
        <v>83.287080157759718</v>
      </c>
      <c r="AF142" s="287">
        <v>80.71762199778513</v>
      </c>
      <c r="AG142" s="287">
        <v>79.130343513350439</v>
      </c>
      <c r="AH142" s="287">
        <v>77.98731482514512</v>
      </c>
      <c r="AI142" s="287">
        <v>77.690101409486331</v>
      </c>
      <c r="AJ142" s="287">
        <v>74.437365656210602</v>
      </c>
      <c r="AK142" s="287">
        <v>71.340416623438955</v>
      </c>
      <c r="AL142" s="287">
        <v>69.105279075651495</v>
      </c>
      <c r="AM142" s="287">
        <v>66.107943726581468</v>
      </c>
      <c r="AN142" s="287">
        <v>65.629073680107766</v>
      </c>
      <c r="AO142" s="287">
        <v>64.6122246260759</v>
      </c>
      <c r="AP142" s="287">
        <v>63.675389886831589</v>
      </c>
      <c r="AQ142" s="287">
        <v>62.77889845608501</v>
      </c>
      <c r="AR142" s="287">
        <v>62.054005446201828</v>
      </c>
      <c r="AS142" s="287">
        <v>61.289885141945305</v>
      </c>
      <c r="AT142" s="287">
        <v>60.499926296443604</v>
      </c>
      <c r="AU142" s="287">
        <v>56.357320270433604</v>
      </c>
      <c r="AV142" s="287">
        <v>51.924979890408821</v>
      </c>
      <c r="AW142" s="287">
        <v>51.127248511106444</v>
      </c>
      <c r="AX142" s="287">
        <v>50.237656108894193</v>
      </c>
      <c r="AY142" s="287">
        <v>48.848052514076656</v>
      </c>
      <c r="AZ142" s="287">
        <v>45.809094970130843</v>
      </c>
      <c r="BA142" s="287">
        <v>43.635919591019409</v>
      </c>
      <c r="BB142" s="288">
        <v>42.571263705321726</v>
      </c>
    </row>
    <row r="143" spans="2:54" x14ac:dyDescent="0.25">
      <c r="B143" s="256" t="s">
        <v>2725</v>
      </c>
      <c r="C143" s="257" t="s">
        <v>2726</v>
      </c>
      <c r="D143" s="258">
        <v>0</v>
      </c>
      <c r="E143" s="287">
        <v>0</v>
      </c>
      <c r="F143" s="287">
        <v>0</v>
      </c>
      <c r="G143" s="287">
        <v>0</v>
      </c>
      <c r="H143" s="287">
        <v>0</v>
      </c>
      <c r="I143" s="287">
        <v>0</v>
      </c>
      <c r="J143" s="287">
        <v>0</v>
      </c>
      <c r="K143" s="287">
        <v>0</v>
      </c>
      <c r="L143" s="287">
        <v>0</v>
      </c>
      <c r="M143" s="287">
        <v>0</v>
      </c>
      <c r="N143" s="287">
        <v>0</v>
      </c>
      <c r="O143" s="287">
        <v>0</v>
      </c>
      <c r="P143" s="287">
        <v>0</v>
      </c>
      <c r="Q143" s="287">
        <v>0</v>
      </c>
      <c r="R143" s="287">
        <v>0</v>
      </c>
      <c r="S143" s="287">
        <v>0</v>
      </c>
      <c r="T143" s="287">
        <v>0</v>
      </c>
      <c r="U143" s="287">
        <v>0</v>
      </c>
      <c r="V143" s="287">
        <v>0</v>
      </c>
      <c r="W143" s="287">
        <v>0</v>
      </c>
      <c r="X143" s="287">
        <v>0</v>
      </c>
      <c r="Y143" s="287">
        <v>0</v>
      </c>
      <c r="Z143" s="287">
        <v>0</v>
      </c>
      <c r="AA143" s="287">
        <v>0</v>
      </c>
      <c r="AB143" s="287">
        <v>0</v>
      </c>
      <c r="AC143" s="287">
        <v>0</v>
      </c>
      <c r="AD143" s="287">
        <v>0</v>
      </c>
      <c r="AE143" s="287">
        <v>0</v>
      </c>
      <c r="AF143" s="287">
        <v>0</v>
      </c>
      <c r="AG143" s="287">
        <v>0</v>
      </c>
      <c r="AH143" s="287">
        <v>0</v>
      </c>
      <c r="AI143" s="287">
        <v>0</v>
      </c>
      <c r="AJ143" s="287">
        <v>0</v>
      </c>
      <c r="AK143" s="287">
        <v>0</v>
      </c>
      <c r="AL143" s="287">
        <v>0</v>
      </c>
      <c r="AM143" s="287">
        <v>0</v>
      </c>
      <c r="AN143" s="287">
        <v>0</v>
      </c>
      <c r="AO143" s="287">
        <v>0</v>
      </c>
      <c r="AP143" s="287">
        <v>0</v>
      </c>
      <c r="AQ143" s="287">
        <v>0</v>
      </c>
      <c r="AR143" s="287">
        <v>0</v>
      </c>
      <c r="AS143" s="287">
        <v>0</v>
      </c>
      <c r="AT143" s="287">
        <v>0</v>
      </c>
      <c r="AU143" s="287">
        <v>0</v>
      </c>
      <c r="AV143" s="287">
        <v>0</v>
      </c>
      <c r="AW143" s="287">
        <v>0</v>
      </c>
      <c r="AX143" s="287">
        <v>0</v>
      </c>
      <c r="AY143" s="287">
        <v>0</v>
      </c>
      <c r="AZ143" s="287">
        <v>0</v>
      </c>
      <c r="BA143" s="287">
        <v>0</v>
      </c>
      <c r="BB143" s="288">
        <v>0</v>
      </c>
    </row>
    <row r="144" spans="2:54" x14ac:dyDescent="0.25">
      <c r="B144" s="259" t="s">
        <v>2727</v>
      </c>
      <c r="C144" s="260" t="s">
        <v>2728</v>
      </c>
      <c r="D144" s="261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89">
        <v>0</v>
      </c>
      <c r="BB144" s="290">
        <v>0</v>
      </c>
    </row>
    <row r="145" spans="2:54" x14ac:dyDescent="0.25">
      <c r="B145" s="259" t="s">
        <v>2729</v>
      </c>
      <c r="C145" s="260" t="s">
        <v>2730</v>
      </c>
      <c r="D145" s="261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89">
        <v>0</v>
      </c>
      <c r="BB145" s="290">
        <v>0</v>
      </c>
    </row>
    <row r="146" spans="2:54" x14ac:dyDescent="0.25">
      <c r="B146" s="259" t="s">
        <v>2731</v>
      </c>
      <c r="C146" s="260" t="s">
        <v>2732</v>
      </c>
      <c r="D146" s="261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89">
        <v>0</v>
      </c>
      <c r="BB146" s="290">
        <v>0</v>
      </c>
    </row>
    <row r="147" spans="2:54" x14ac:dyDescent="0.25">
      <c r="B147" s="259" t="s">
        <v>2733</v>
      </c>
      <c r="C147" s="260" t="s">
        <v>2734</v>
      </c>
      <c r="D147" s="261">
        <v>0</v>
      </c>
      <c r="E147" s="289">
        <v>0</v>
      </c>
      <c r="F147" s="289">
        <v>0</v>
      </c>
      <c r="G147" s="289">
        <v>0</v>
      </c>
      <c r="H147" s="289">
        <v>0</v>
      </c>
      <c r="I147" s="289">
        <v>0</v>
      </c>
      <c r="J147" s="289">
        <v>0</v>
      </c>
      <c r="K147" s="289">
        <v>0</v>
      </c>
      <c r="L147" s="289">
        <v>0</v>
      </c>
      <c r="M147" s="289">
        <v>0</v>
      </c>
      <c r="N147" s="289">
        <v>0</v>
      </c>
      <c r="O147" s="289">
        <v>0</v>
      </c>
      <c r="P147" s="289">
        <v>0</v>
      </c>
      <c r="Q147" s="289">
        <v>0</v>
      </c>
      <c r="R147" s="289">
        <v>0</v>
      </c>
      <c r="S147" s="289">
        <v>0</v>
      </c>
      <c r="T147" s="289">
        <v>0</v>
      </c>
      <c r="U147" s="289">
        <v>0</v>
      </c>
      <c r="V147" s="289">
        <v>0</v>
      </c>
      <c r="W147" s="289">
        <v>0</v>
      </c>
      <c r="X147" s="289">
        <v>0</v>
      </c>
      <c r="Y147" s="289">
        <v>0</v>
      </c>
      <c r="Z147" s="289">
        <v>0</v>
      </c>
      <c r="AA147" s="289">
        <v>0</v>
      </c>
      <c r="AB147" s="289">
        <v>0</v>
      </c>
      <c r="AC147" s="289">
        <v>0</v>
      </c>
      <c r="AD147" s="289">
        <v>0</v>
      </c>
      <c r="AE147" s="289">
        <v>0</v>
      </c>
      <c r="AF147" s="289">
        <v>0</v>
      </c>
      <c r="AG147" s="289">
        <v>0</v>
      </c>
      <c r="AH147" s="289">
        <v>0</v>
      </c>
      <c r="AI147" s="289">
        <v>0</v>
      </c>
      <c r="AJ147" s="289">
        <v>0</v>
      </c>
      <c r="AK147" s="289">
        <v>0</v>
      </c>
      <c r="AL147" s="289">
        <v>0</v>
      </c>
      <c r="AM147" s="289">
        <v>0</v>
      </c>
      <c r="AN147" s="289">
        <v>0</v>
      </c>
      <c r="AO147" s="289">
        <v>0</v>
      </c>
      <c r="AP147" s="289">
        <v>0</v>
      </c>
      <c r="AQ147" s="289">
        <v>0</v>
      </c>
      <c r="AR147" s="289">
        <v>0</v>
      </c>
      <c r="AS147" s="289">
        <v>0</v>
      </c>
      <c r="AT147" s="289">
        <v>0</v>
      </c>
      <c r="AU147" s="289">
        <v>0</v>
      </c>
      <c r="AV147" s="289">
        <v>0</v>
      </c>
      <c r="AW147" s="289">
        <v>0</v>
      </c>
      <c r="AX147" s="289">
        <v>0</v>
      </c>
      <c r="AY147" s="289">
        <v>0</v>
      </c>
      <c r="AZ147" s="289">
        <v>0</v>
      </c>
      <c r="BA147" s="289">
        <v>0</v>
      </c>
      <c r="BB147" s="290">
        <v>0</v>
      </c>
    </row>
    <row r="148" spans="2:54" x14ac:dyDescent="0.25">
      <c r="B148" s="253" t="s">
        <v>2735</v>
      </c>
      <c r="C148" s="254" t="s">
        <v>2736</v>
      </c>
      <c r="D148" s="25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5">
        <v>0</v>
      </c>
      <c r="BB148" s="286">
        <v>0</v>
      </c>
    </row>
    <row r="149" spans="2:54" x14ac:dyDescent="0.25">
      <c r="B149" s="253" t="s">
        <v>2737</v>
      </c>
      <c r="C149" s="254" t="s">
        <v>2738</v>
      </c>
      <c r="D149" s="255">
        <v>0</v>
      </c>
      <c r="E149" s="285">
        <v>0</v>
      </c>
      <c r="F149" s="285">
        <v>0</v>
      </c>
      <c r="G149" s="285">
        <v>0</v>
      </c>
      <c r="H149" s="285">
        <v>13.899999999999999</v>
      </c>
      <c r="I149" s="285">
        <v>71.462144000858018</v>
      </c>
      <c r="J149" s="285">
        <v>60</v>
      </c>
      <c r="K149" s="285">
        <v>67.602400000000017</v>
      </c>
      <c r="L149" s="285">
        <v>71.597669999999994</v>
      </c>
      <c r="M149" s="285">
        <v>94.399999999999991</v>
      </c>
      <c r="N149" s="285">
        <v>94.224706219547187</v>
      </c>
      <c r="O149" s="285">
        <v>182.19164994745375</v>
      </c>
      <c r="P149" s="285">
        <v>307.17970765262288</v>
      </c>
      <c r="Q149" s="285">
        <v>159.57294353683</v>
      </c>
      <c r="R149" s="285">
        <v>285.34919270086954</v>
      </c>
      <c r="S149" s="285">
        <v>270.15859367536098</v>
      </c>
      <c r="T149" s="285">
        <v>275.17626616225033</v>
      </c>
      <c r="U149" s="285">
        <v>278.96407837947038</v>
      </c>
      <c r="V149" s="285">
        <v>300.69520474680644</v>
      </c>
      <c r="W149" s="285">
        <v>314.98935085930276</v>
      </c>
      <c r="X149" s="285">
        <v>321.68231752232111</v>
      </c>
      <c r="Y149" s="285">
        <v>324.91394017016137</v>
      </c>
      <c r="Z149" s="285">
        <v>332.56418210839018</v>
      </c>
      <c r="AA149" s="285">
        <v>326.47585140120776</v>
      </c>
      <c r="AB149" s="285">
        <v>317.48025352504243</v>
      </c>
      <c r="AC149" s="285">
        <v>316.38314560314376</v>
      </c>
      <c r="AD149" s="285">
        <v>315.60867526971828</v>
      </c>
      <c r="AE149" s="285">
        <v>315.19847037278754</v>
      </c>
      <c r="AF149" s="285">
        <v>305.98435951953672</v>
      </c>
      <c r="AG149" s="285">
        <v>304.48848982050731</v>
      </c>
      <c r="AH149" s="285">
        <v>305.20577972612978</v>
      </c>
      <c r="AI149" s="285">
        <v>305.46047008038369</v>
      </c>
      <c r="AJ149" s="285">
        <v>301.3118177951514</v>
      </c>
      <c r="AK149" s="285">
        <v>294.38611592512927</v>
      </c>
      <c r="AL149" s="285">
        <v>292.5248088672875</v>
      </c>
      <c r="AM149" s="285">
        <v>284.36830468708672</v>
      </c>
      <c r="AN149" s="285">
        <v>283.52926144518489</v>
      </c>
      <c r="AO149" s="285">
        <v>284.36744606067504</v>
      </c>
      <c r="AP149" s="285">
        <v>284.61995785210286</v>
      </c>
      <c r="AQ149" s="285">
        <v>283.67670000960993</v>
      </c>
      <c r="AR149" s="285">
        <v>282.85011039977906</v>
      </c>
      <c r="AS149" s="285">
        <v>279.51738011882537</v>
      </c>
      <c r="AT149" s="285">
        <v>277.86181582073112</v>
      </c>
      <c r="AU149" s="285">
        <v>260.75922003798735</v>
      </c>
      <c r="AV149" s="285">
        <v>243.82671656106874</v>
      </c>
      <c r="AW149" s="285">
        <v>240.43361385900337</v>
      </c>
      <c r="AX149" s="285">
        <v>238.471161623233</v>
      </c>
      <c r="AY149" s="285">
        <v>237.88633861259913</v>
      </c>
      <c r="AZ149" s="285">
        <v>223.22442932440094</v>
      </c>
      <c r="BA149" s="285">
        <v>217.18508384424266</v>
      </c>
      <c r="BB149" s="286">
        <v>215.44046474421984</v>
      </c>
    </row>
    <row r="150" spans="2:54" x14ac:dyDescent="0.25">
      <c r="B150" s="253" t="s">
        <v>2739</v>
      </c>
      <c r="C150" s="254" t="s">
        <v>2740</v>
      </c>
      <c r="D150" s="255">
        <v>0</v>
      </c>
      <c r="E150" s="285">
        <v>0</v>
      </c>
      <c r="F150" s="285">
        <v>0</v>
      </c>
      <c r="G150" s="285">
        <v>0</v>
      </c>
      <c r="H150" s="285">
        <v>0</v>
      </c>
      <c r="I150" s="285">
        <v>0</v>
      </c>
      <c r="J150" s="285">
        <v>0</v>
      </c>
      <c r="K150" s="285">
        <v>0</v>
      </c>
      <c r="L150" s="285">
        <v>0</v>
      </c>
      <c r="M150" s="285">
        <v>0</v>
      </c>
      <c r="N150" s="285">
        <v>0</v>
      </c>
      <c r="O150" s="285">
        <v>0</v>
      </c>
      <c r="P150" s="285">
        <v>0</v>
      </c>
      <c r="Q150" s="285">
        <v>0</v>
      </c>
      <c r="R150" s="285">
        <v>0</v>
      </c>
      <c r="S150" s="285">
        <v>0</v>
      </c>
      <c r="T150" s="285">
        <v>0</v>
      </c>
      <c r="U150" s="285">
        <v>0</v>
      </c>
      <c r="V150" s="285">
        <v>0</v>
      </c>
      <c r="W150" s="285">
        <v>0</v>
      </c>
      <c r="X150" s="285">
        <v>0</v>
      </c>
      <c r="Y150" s="285">
        <v>0</v>
      </c>
      <c r="Z150" s="285">
        <v>0</v>
      </c>
      <c r="AA150" s="285">
        <v>0</v>
      </c>
      <c r="AB150" s="285">
        <v>0</v>
      </c>
      <c r="AC150" s="285">
        <v>0</v>
      </c>
      <c r="AD150" s="285">
        <v>0</v>
      </c>
      <c r="AE150" s="285">
        <v>0</v>
      </c>
      <c r="AF150" s="285">
        <v>0</v>
      </c>
      <c r="AG150" s="285">
        <v>0</v>
      </c>
      <c r="AH150" s="285">
        <v>0</v>
      </c>
      <c r="AI150" s="285">
        <v>0</v>
      </c>
      <c r="AJ150" s="285">
        <v>0</v>
      </c>
      <c r="AK150" s="285">
        <v>0</v>
      </c>
      <c r="AL150" s="285">
        <v>0</v>
      </c>
      <c r="AM150" s="285">
        <v>0</v>
      </c>
      <c r="AN150" s="285">
        <v>0</v>
      </c>
      <c r="AO150" s="285">
        <v>0</v>
      </c>
      <c r="AP150" s="285">
        <v>0</v>
      </c>
      <c r="AQ150" s="285">
        <v>0</v>
      </c>
      <c r="AR150" s="285">
        <v>0</v>
      </c>
      <c r="AS150" s="285">
        <v>0</v>
      </c>
      <c r="AT150" s="285">
        <v>0</v>
      </c>
      <c r="AU150" s="285">
        <v>0</v>
      </c>
      <c r="AV150" s="285">
        <v>0</v>
      </c>
      <c r="AW150" s="285">
        <v>0</v>
      </c>
      <c r="AX150" s="285">
        <v>0</v>
      </c>
      <c r="AY150" s="285">
        <v>0</v>
      </c>
      <c r="AZ150" s="285">
        <v>0</v>
      </c>
      <c r="BA150" s="285">
        <v>0</v>
      </c>
      <c r="BB150" s="286">
        <v>0</v>
      </c>
    </row>
    <row r="151" spans="2:54" x14ac:dyDescent="0.25">
      <c r="B151" s="256" t="s">
        <v>2741</v>
      </c>
      <c r="C151" s="257" t="s">
        <v>2742</v>
      </c>
      <c r="D151" s="258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7">
        <v>0</v>
      </c>
      <c r="BB151" s="288">
        <v>0</v>
      </c>
    </row>
    <row r="152" spans="2:54" x14ac:dyDescent="0.25">
      <c r="B152" s="256" t="s">
        <v>2743</v>
      </c>
      <c r="C152" s="257" t="s">
        <v>2744</v>
      </c>
      <c r="D152" s="258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7">
        <v>0</v>
      </c>
      <c r="BB152" s="288">
        <v>0</v>
      </c>
    </row>
    <row r="153" spans="2:54" x14ac:dyDescent="0.25">
      <c r="B153" s="256" t="s">
        <v>2745</v>
      </c>
      <c r="C153" s="257" t="s">
        <v>2746</v>
      </c>
      <c r="D153" s="258">
        <v>0</v>
      </c>
      <c r="E153" s="287">
        <v>0</v>
      </c>
      <c r="F153" s="287">
        <v>0</v>
      </c>
      <c r="G153" s="287">
        <v>0</v>
      </c>
      <c r="H153" s="287">
        <v>0</v>
      </c>
      <c r="I153" s="287">
        <v>0</v>
      </c>
      <c r="J153" s="287">
        <v>0</v>
      </c>
      <c r="K153" s="287">
        <v>0</v>
      </c>
      <c r="L153" s="287">
        <v>0</v>
      </c>
      <c r="M153" s="287">
        <v>0</v>
      </c>
      <c r="N153" s="287">
        <v>0</v>
      </c>
      <c r="O153" s="287">
        <v>0</v>
      </c>
      <c r="P153" s="287">
        <v>0</v>
      </c>
      <c r="Q153" s="287">
        <v>0</v>
      </c>
      <c r="R153" s="287">
        <v>0</v>
      </c>
      <c r="S153" s="287">
        <v>0</v>
      </c>
      <c r="T153" s="287">
        <v>0</v>
      </c>
      <c r="U153" s="287">
        <v>0</v>
      </c>
      <c r="V153" s="287">
        <v>0</v>
      </c>
      <c r="W153" s="287">
        <v>0</v>
      </c>
      <c r="X153" s="287">
        <v>0</v>
      </c>
      <c r="Y153" s="287">
        <v>0</v>
      </c>
      <c r="Z153" s="287">
        <v>0</v>
      </c>
      <c r="AA153" s="287">
        <v>0</v>
      </c>
      <c r="AB153" s="287">
        <v>0</v>
      </c>
      <c r="AC153" s="287">
        <v>0</v>
      </c>
      <c r="AD153" s="287">
        <v>0</v>
      </c>
      <c r="AE153" s="287">
        <v>0</v>
      </c>
      <c r="AF153" s="287">
        <v>0</v>
      </c>
      <c r="AG153" s="287">
        <v>0</v>
      </c>
      <c r="AH153" s="287">
        <v>0</v>
      </c>
      <c r="AI153" s="287">
        <v>0</v>
      </c>
      <c r="AJ153" s="287">
        <v>0</v>
      </c>
      <c r="AK153" s="287">
        <v>0</v>
      </c>
      <c r="AL153" s="287">
        <v>0</v>
      </c>
      <c r="AM153" s="287">
        <v>0</v>
      </c>
      <c r="AN153" s="287">
        <v>0</v>
      </c>
      <c r="AO153" s="287">
        <v>0</v>
      </c>
      <c r="AP153" s="287">
        <v>0</v>
      </c>
      <c r="AQ153" s="287">
        <v>0</v>
      </c>
      <c r="AR153" s="287">
        <v>0</v>
      </c>
      <c r="AS153" s="287">
        <v>0</v>
      </c>
      <c r="AT153" s="287">
        <v>0</v>
      </c>
      <c r="AU153" s="287">
        <v>0</v>
      </c>
      <c r="AV153" s="287">
        <v>0</v>
      </c>
      <c r="AW153" s="287">
        <v>0</v>
      </c>
      <c r="AX153" s="287">
        <v>0</v>
      </c>
      <c r="AY153" s="287">
        <v>0</v>
      </c>
      <c r="AZ153" s="287">
        <v>0</v>
      </c>
      <c r="BA153" s="287">
        <v>0</v>
      </c>
      <c r="BB153" s="288">
        <v>0</v>
      </c>
    </row>
    <row r="154" spans="2:54" x14ac:dyDescent="0.25">
      <c r="B154" s="259" t="s">
        <v>2747</v>
      </c>
      <c r="C154" s="260" t="s">
        <v>2748</v>
      </c>
      <c r="D154" s="261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89">
        <v>0</v>
      </c>
      <c r="BB154" s="290">
        <v>0</v>
      </c>
    </row>
    <row r="155" spans="2:54" x14ac:dyDescent="0.25">
      <c r="B155" s="259" t="s">
        <v>2749</v>
      </c>
      <c r="C155" s="260" t="s">
        <v>2750</v>
      </c>
      <c r="D155" s="261">
        <v>0</v>
      </c>
      <c r="E155" s="289">
        <v>0</v>
      </c>
      <c r="F155" s="289">
        <v>0</v>
      </c>
      <c r="G155" s="289">
        <v>0</v>
      </c>
      <c r="H155" s="289">
        <v>0</v>
      </c>
      <c r="I155" s="289">
        <v>0</v>
      </c>
      <c r="J155" s="289">
        <v>0</v>
      </c>
      <c r="K155" s="289">
        <v>0</v>
      </c>
      <c r="L155" s="289">
        <v>0</v>
      </c>
      <c r="M155" s="289">
        <v>0</v>
      </c>
      <c r="N155" s="289">
        <v>0</v>
      </c>
      <c r="O155" s="289">
        <v>0</v>
      </c>
      <c r="P155" s="289">
        <v>0</v>
      </c>
      <c r="Q155" s="289">
        <v>0</v>
      </c>
      <c r="R155" s="289">
        <v>0</v>
      </c>
      <c r="S155" s="289">
        <v>0</v>
      </c>
      <c r="T155" s="289">
        <v>0</v>
      </c>
      <c r="U155" s="289">
        <v>0</v>
      </c>
      <c r="V155" s="289">
        <v>0</v>
      </c>
      <c r="W155" s="289">
        <v>0</v>
      </c>
      <c r="X155" s="289">
        <v>0</v>
      </c>
      <c r="Y155" s="289">
        <v>0</v>
      </c>
      <c r="Z155" s="289">
        <v>0</v>
      </c>
      <c r="AA155" s="289">
        <v>0</v>
      </c>
      <c r="AB155" s="289">
        <v>0</v>
      </c>
      <c r="AC155" s="289">
        <v>0</v>
      </c>
      <c r="AD155" s="289">
        <v>0</v>
      </c>
      <c r="AE155" s="289">
        <v>0</v>
      </c>
      <c r="AF155" s="289">
        <v>0</v>
      </c>
      <c r="AG155" s="289">
        <v>0</v>
      </c>
      <c r="AH155" s="289">
        <v>0</v>
      </c>
      <c r="AI155" s="289">
        <v>0</v>
      </c>
      <c r="AJ155" s="289">
        <v>0</v>
      </c>
      <c r="AK155" s="289">
        <v>0</v>
      </c>
      <c r="AL155" s="289">
        <v>0</v>
      </c>
      <c r="AM155" s="289">
        <v>0</v>
      </c>
      <c r="AN155" s="289">
        <v>0</v>
      </c>
      <c r="AO155" s="289">
        <v>0</v>
      </c>
      <c r="AP155" s="289">
        <v>0</v>
      </c>
      <c r="AQ155" s="289">
        <v>0</v>
      </c>
      <c r="AR155" s="289">
        <v>0</v>
      </c>
      <c r="AS155" s="289">
        <v>0</v>
      </c>
      <c r="AT155" s="289">
        <v>0</v>
      </c>
      <c r="AU155" s="289">
        <v>0</v>
      </c>
      <c r="AV155" s="289">
        <v>0</v>
      </c>
      <c r="AW155" s="289">
        <v>0</v>
      </c>
      <c r="AX155" s="289">
        <v>0</v>
      </c>
      <c r="AY155" s="289">
        <v>0</v>
      </c>
      <c r="AZ155" s="289">
        <v>0</v>
      </c>
      <c r="BA155" s="289">
        <v>0</v>
      </c>
      <c r="BB155" s="290">
        <v>0</v>
      </c>
    </row>
    <row r="156" spans="2:54" x14ac:dyDescent="0.25">
      <c r="B156" s="256" t="s">
        <v>2751</v>
      </c>
      <c r="C156" s="257" t="s">
        <v>2752</v>
      </c>
      <c r="D156" s="258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7">
        <v>0</v>
      </c>
      <c r="BB156" s="288">
        <v>0</v>
      </c>
    </row>
    <row r="157" spans="2:54" x14ac:dyDescent="0.25">
      <c r="B157" s="256" t="s">
        <v>2753</v>
      </c>
      <c r="C157" s="257" t="s">
        <v>2754</v>
      </c>
      <c r="D157" s="258">
        <v>0</v>
      </c>
      <c r="E157" s="287">
        <v>0</v>
      </c>
      <c r="F157" s="287">
        <v>0</v>
      </c>
      <c r="G157" s="287">
        <v>0</v>
      </c>
      <c r="H157" s="287">
        <v>0</v>
      </c>
      <c r="I157" s="287">
        <v>0</v>
      </c>
      <c r="J157" s="287">
        <v>0</v>
      </c>
      <c r="K157" s="287">
        <v>0</v>
      </c>
      <c r="L157" s="287">
        <v>0</v>
      </c>
      <c r="M157" s="287">
        <v>0</v>
      </c>
      <c r="N157" s="287">
        <v>0</v>
      </c>
      <c r="O157" s="287">
        <v>0</v>
      </c>
      <c r="P157" s="287">
        <v>0</v>
      </c>
      <c r="Q157" s="287">
        <v>0</v>
      </c>
      <c r="R157" s="287">
        <v>0</v>
      </c>
      <c r="S157" s="287">
        <v>0</v>
      </c>
      <c r="T157" s="287">
        <v>0</v>
      </c>
      <c r="U157" s="287">
        <v>0</v>
      </c>
      <c r="V157" s="287">
        <v>0</v>
      </c>
      <c r="W157" s="287">
        <v>0</v>
      </c>
      <c r="X157" s="287">
        <v>0</v>
      </c>
      <c r="Y157" s="287">
        <v>0</v>
      </c>
      <c r="Z157" s="287">
        <v>0</v>
      </c>
      <c r="AA157" s="287">
        <v>0</v>
      </c>
      <c r="AB157" s="287">
        <v>0</v>
      </c>
      <c r="AC157" s="287">
        <v>0</v>
      </c>
      <c r="AD157" s="287">
        <v>0</v>
      </c>
      <c r="AE157" s="287">
        <v>0</v>
      </c>
      <c r="AF157" s="287">
        <v>0</v>
      </c>
      <c r="AG157" s="287">
        <v>0</v>
      </c>
      <c r="AH157" s="287">
        <v>0</v>
      </c>
      <c r="AI157" s="287">
        <v>0</v>
      </c>
      <c r="AJ157" s="287">
        <v>0</v>
      </c>
      <c r="AK157" s="287">
        <v>0</v>
      </c>
      <c r="AL157" s="287">
        <v>0</v>
      </c>
      <c r="AM157" s="287">
        <v>0</v>
      </c>
      <c r="AN157" s="287">
        <v>0</v>
      </c>
      <c r="AO157" s="287">
        <v>0</v>
      </c>
      <c r="AP157" s="287">
        <v>0</v>
      </c>
      <c r="AQ157" s="287">
        <v>0</v>
      </c>
      <c r="AR157" s="287">
        <v>0</v>
      </c>
      <c r="AS157" s="287">
        <v>0</v>
      </c>
      <c r="AT157" s="287">
        <v>0</v>
      </c>
      <c r="AU157" s="287">
        <v>0</v>
      </c>
      <c r="AV157" s="287">
        <v>0</v>
      </c>
      <c r="AW157" s="287">
        <v>0</v>
      </c>
      <c r="AX157" s="287">
        <v>0</v>
      </c>
      <c r="AY157" s="287">
        <v>0</v>
      </c>
      <c r="AZ157" s="287">
        <v>0</v>
      </c>
      <c r="BA157" s="287">
        <v>0</v>
      </c>
      <c r="BB157" s="288">
        <v>0</v>
      </c>
    </row>
    <row r="158" spans="2:54" x14ac:dyDescent="0.25">
      <c r="B158" s="259" t="s">
        <v>2755</v>
      </c>
      <c r="C158" s="260" t="s">
        <v>2756</v>
      </c>
      <c r="D158" s="261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89">
        <v>0</v>
      </c>
      <c r="BB158" s="290">
        <v>0</v>
      </c>
    </row>
    <row r="159" spans="2:54" x14ac:dyDescent="0.25">
      <c r="B159" s="259" t="s">
        <v>2757</v>
      </c>
      <c r="C159" s="260" t="s">
        <v>2758</v>
      </c>
      <c r="D159" s="261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89">
        <v>0</v>
      </c>
      <c r="BB159" s="290">
        <v>0</v>
      </c>
    </row>
    <row r="160" spans="2:54" x14ac:dyDescent="0.25">
      <c r="B160" s="259" t="s">
        <v>2759</v>
      </c>
      <c r="C160" s="260" t="s">
        <v>2760</v>
      </c>
      <c r="D160" s="261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89">
        <v>0</v>
      </c>
      <c r="BB160" s="290">
        <v>0</v>
      </c>
    </row>
    <row r="161" spans="2:54" x14ac:dyDescent="0.25">
      <c r="B161" s="259" t="s">
        <v>2761</v>
      </c>
      <c r="C161" s="260" t="s">
        <v>2762</v>
      </c>
      <c r="D161" s="261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89">
        <v>0</v>
      </c>
      <c r="BB161" s="290">
        <v>0</v>
      </c>
    </row>
    <row r="162" spans="2:54" x14ac:dyDescent="0.25">
      <c r="B162" s="259" t="s">
        <v>2763</v>
      </c>
      <c r="C162" s="260" t="s">
        <v>2764</v>
      </c>
      <c r="D162" s="261">
        <v>0</v>
      </c>
      <c r="E162" s="289">
        <v>0</v>
      </c>
      <c r="F162" s="289">
        <v>0</v>
      </c>
      <c r="G162" s="289">
        <v>0</v>
      </c>
      <c r="H162" s="289">
        <v>0</v>
      </c>
      <c r="I162" s="289">
        <v>0</v>
      </c>
      <c r="J162" s="289">
        <v>0</v>
      </c>
      <c r="K162" s="289">
        <v>0</v>
      </c>
      <c r="L162" s="289">
        <v>0</v>
      </c>
      <c r="M162" s="289">
        <v>0</v>
      </c>
      <c r="N162" s="289">
        <v>0</v>
      </c>
      <c r="O162" s="289">
        <v>0</v>
      </c>
      <c r="P162" s="289">
        <v>0</v>
      </c>
      <c r="Q162" s="289">
        <v>0</v>
      </c>
      <c r="R162" s="289">
        <v>0</v>
      </c>
      <c r="S162" s="289">
        <v>0</v>
      </c>
      <c r="T162" s="289">
        <v>0</v>
      </c>
      <c r="U162" s="289">
        <v>0</v>
      </c>
      <c r="V162" s="289">
        <v>0</v>
      </c>
      <c r="W162" s="289">
        <v>0</v>
      </c>
      <c r="X162" s="289">
        <v>0</v>
      </c>
      <c r="Y162" s="289">
        <v>0</v>
      </c>
      <c r="Z162" s="289">
        <v>0</v>
      </c>
      <c r="AA162" s="289">
        <v>0</v>
      </c>
      <c r="AB162" s="289">
        <v>0</v>
      </c>
      <c r="AC162" s="289">
        <v>0</v>
      </c>
      <c r="AD162" s="289">
        <v>0</v>
      </c>
      <c r="AE162" s="289">
        <v>0</v>
      </c>
      <c r="AF162" s="289">
        <v>0</v>
      </c>
      <c r="AG162" s="289">
        <v>0</v>
      </c>
      <c r="AH162" s="289">
        <v>0</v>
      </c>
      <c r="AI162" s="289">
        <v>0</v>
      </c>
      <c r="AJ162" s="289">
        <v>0</v>
      </c>
      <c r="AK162" s="289">
        <v>0</v>
      </c>
      <c r="AL162" s="289">
        <v>0</v>
      </c>
      <c r="AM162" s="289">
        <v>0</v>
      </c>
      <c r="AN162" s="289">
        <v>0</v>
      </c>
      <c r="AO162" s="289">
        <v>0</v>
      </c>
      <c r="AP162" s="289">
        <v>0</v>
      </c>
      <c r="AQ162" s="289">
        <v>0</v>
      </c>
      <c r="AR162" s="289">
        <v>0</v>
      </c>
      <c r="AS162" s="289">
        <v>0</v>
      </c>
      <c r="AT162" s="289">
        <v>0</v>
      </c>
      <c r="AU162" s="289">
        <v>0</v>
      </c>
      <c r="AV162" s="289">
        <v>0</v>
      </c>
      <c r="AW162" s="289">
        <v>0</v>
      </c>
      <c r="AX162" s="289">
        <v>0</v>
      </c>
      <c r="AY162" s="289">
        <v>0</v>
      </c>
      <c r="AZ162" s="289">
        <v>0</v>
      </c>
      <c r="BA162" s="289">
        <v>0</v>
      </c>
      <c r="BB162" s="290">
        <v>0</v>
      </c>
    </row>
    <row r="163" spans="2:54" x14ac:dyDescent="0.25">
      <c r="B163" s="262" t="s">
        <v>2765</v>
      </c>
      <c r="C163" s="263" t="s">
        <v>2766</v>
      </c>
      <c r="D163" s="264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1">
        <v>0</v>
      </c>
      <c r="BB163" s="292">
        <v>0</v>
      </c>
    </row>
    <row r="164" spans="2:54" x14ac:dyDescent="0.25">
      <c r="B164" s="262" t="s">
        <v>2767</v>
      </c>
      <c r="C164" s="263" t="s">
        <v>2768</v>
      </c>
      <c r="D164" s="264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1">
        <v>0</v>
      </c>
      <c r="BB164" s="292">
        <v>0</v>
      </c>
    </row>
    <row r="165" spans="2:54" x14ac:dyDescent="0.25">
      <c r="B165" s="262" t="s">
        <v>2769</v>
      </c>
      <c r="C165" s="263" t="s">
        <v>2770</v>
      </c>
      <c r="D165" s="264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1">
        <v>0</v>
      </c>
      <c r="BB165" s="292">
        <v>0</v>
      </c>
    </row>
    <row r="166" spans="2:54" x14ac:dyDescent="0.25">
      <c r="B166" s="262" t="s">
        <v>2771</v>
      </c>
      <c r="C166" s="263" t="s">
        <v>2772</v>
      </c>
      <c r="D166" s="264">
        <v>0</v>
      </c>
      <c r="E166" s="291">
        <v>0</v>
      </c>
      <c r="F166" s="291">
        <v>0</v>
      </c>
      <c r="G166" s="291">
        <v>0</v>
      </c>
      <c r="H166" s="291">
        <v>0</v>
      </c>
      <c r="I166" s="291">
        <v>0</v>
      </c>
      <c r="J166" s="291">
        <v>0</v>
      </c>
      <c r="K166" s="291">
        <v>0</v>
      </c>
      <c r="L166" s="291">
        <v>0</v>
      </c>
      <c r="M166" s="291">
        <v>0</v>
      </c>
      <c r="N166" s="291">
        <v>0</v>
      </c>
      <c r="O166" s="291">
        <v>0</v>
      </c>
      <c r="P166" s="291">
        <v>0</v>
      </c>
      <c r="Q166" s="291">
        <v>0</v>
      </c>
      <c r="R166" s="291">
        <v>0</v>
      </c>
      <c r="S166" s="291">
        <v>0</v>
      </c>
      <c r="T166" s="291">
        <v>0</v>
      </c>
      <c r="U166" s="291">
        <v>0</v>
      </c>
      <c r="V166" s="291">
        <v>0</v>
      </c>
      <c r="W166" s="291">
        <v>0</v>
      </c>
      <c r="X166" s="291">
        <v>0</v>
      </c>
      <c r="Y166" s="291">
        <v>0</v>
      </c>
      <c r="Z166" s="291">
        <v>0</v>
      </c>
      <c r="AA166" s="291">
        <v>0</v>
      </c>
      <c r="AB166" s="291">
        <v>0</v>
      </c>
      <c r="AC166" s="291">
        <v>0</v>
      </c>
      <c r="AD166" s="291">
        <v>0</v>
      </c>
      <c r="AE166" s="291">
        <v>0</v>
      </c>
      <c r="AF166" s="291">
        <v>0</v>
      </c>
      <c r="AG166" s="291">
        <v>0</v>
      </c>
      <c r="AH166" s="291">
        <v>0</v>
      </c>
      <c r="AI166" s="291">
        <v>0</v>
      </c>
      <c r="AJ166" s="291">
        <v>0</v>
      </c>
      <c r="AK166" s="291">
        <v>0</v>
      </c>
      <c r="AL166" s="291">
        <v>0</v>
      </c>
      <c r="AM166" s="291">
        <v>0</v>
      </c>
      <c r="AN166" s="291">
        <v>0</v>
      </c>
      <c r="AO166" s="291">
        <v>0</v>
      </c>
      <c r="AP166" s="291">
        <v>0</v>
      </c>
      <c r="AQ166" s="291">
        <v>0</v>
      </c>
      <c r="AR166" s="291">
        <v>0</v>
      </c>
      <c r="AS166" s="291">
        <v>0</v>
      </c>
      <c r="AT166" s="291">
        <v>0</v>
      </c>
      <c r="AU166" s="291">
        <v>0</v>
      </c>
      <c r="AV166" s="291">
        <v>0</v>
      </c>
      <c r="AW166" s="291">
        <v>0</v>
      </c>
      <c r="AX166" s="291">
        <v>0</v>
      </c>
      <c r="AY166" s="291">
        <v>0</v>
      </c>
      <c r="AZ166" s="291">
        <v>0</v>
      </c>
      <c r="BA166" s="291">
        <v>0</v>
      </c>
      <c r="BB166" s="292">
        <v>0</v>
      </c>
    </row>
    <row r="167" spans="2:54" x14ac:dyDescent="0.25">
      <c r="B167" s="256" t="s">
        <v>2773</v>
      </c>
      <c r="C167" s="257" t="s">
        <v>2774</v>
      </c>
      <c r="D167" s="258">
        <v>0</v>
      </c>
      <c r="E167" s="287">
        <v>0</v>
      </c>
      <c r="F167" s="287">
        <v>0</v>
      </c>
      <c r="G167" s="287">
        <v>0</v>
      </c>
      <c r="H167" s="287">
        <v>0</v>
      </c>
      <c r="I167" s="287">
        <v>0</v>
      </c>
      <c r="J167" s="287">
        <v>0</v>
      </c>
      <c r="K167" s="287">
        <v>0</v>
      </c>
      <c r="L167" s="287">
        <v>0</v>
      </c>
      <c r="M167" s="287">
        <v>0</v>
      </c>
      <c r="N167" s="287">
        <v>0</v>
      </c>
      <c r="O167" s="287">
        <v>0</v>
      </c>
      <c r="P167" s="287">
        <v>0</v>
      </c>
      <c r="Q167" s="287">
        <v>0</v>
      </c>
      <c r="R167" s="287">
        <v>0</v>
      </c>
      <c r="S167" s="287">
        <v>0</v>
      </c>
      <c r="T167" s="287">
        <v>0</v>
      </c>
      <c r="U167" s="287">
        <v>0</v>
      </c>
      <c r="V167" s="287">
        <v>0</v>
      </c>
      <c r="W167" s="287">
        <v>0</v>
      </c>
      <c r="X167" s="287">
        <v>0</v>
      </c>
      <c r="Y167" s="287">
        <v>0</v>
      </c>
      <c r="Z167" s="287">
        <v>0</v>
      </c>
      <c r="AA167" s="287">
        <v>0</v>
      </c>
      <c r="AB167" s="287">
        <v>0</v>
      </c>
      <c r="AC167" s="287">
        <v>0</v>
      </c>
      <c r="AD167" s="287">
        <v>0</v>
      </c>
      <c r="AE167" s="287">
        <v>0</v>
      </c>
      <c r="AF167" s="287">
        <v>0</v>
      </c>
      <c r="AG167" s="287">
        <v>0</v>
      </c>
      <c r="AH167" s="287">
        <v>0</v>
      </c>
      <c r="AI167" s="287">
        <v>0</v>
      </c>
      <c r="AJ167" s="287">
        <v>0</v>
      </c>
      <c r="AK167" s="287">
        <v>0</v>
      </c>
      <c r="AL167" s="287">
        <v>0</v>
      </c>
      <c r="AM167" s="287">
        <v>0</v>
      </c>
      <c r="AN167" s="287">
        <v>0</v>
      </c>
      <c r="AO167" s="287">
        <v>0</v>
      </c>
      <c r="AP167" s="287">
        <v>0</v>
      </c>
      <c r="AQ167" s="287">
        <v>0</v>
      </c>
      <c r="AR167" s="287">
        <v>0</v>
      </c>
      <c r="AS167" s="287">
        <v>0</v>
      </c>
      <c r="AT167" s="287">
        <v>0</v>
      </c>
      <c r="AU167" s="287">
        <v>0</v>
      </c>
      <c r="AV167" s="287">
        <v>0</v>
      </c>
      <c r="AW167" s="287">
        <v>0</v>
      </c>
      <c r="AX167" s="287">
        <v>0</v>
      </c>
      <c r="AY167" s="287">
        <v>0</v>
      </c>
      <c r="AZ167" s="287">
        <v>0</v>
      </c>
      <c r="BA167" s="287">
        <v>0</v>
      </c>
      <c r="BB167" s="288">
        <v>0</v>
      </c>
    </row>
    <row r="168" spans="2:54" x14ac:dyDescent="0.25">
      <c r="B168" s="253" t="s">
        <v>2617</v>
      </c>
      <c r="C168" s="254" t="s">
        <v>2775</v>
      </c>
      <c r="D168" s="255">
        <v>547.03580950853404</v>
      </c>
      <c r="E168" s="285">
        <v>449.78116000000006</v>
      </c>
      <c r="F168" s="285">
        <v>563.47333000000015</v>
      </c>
      <c r="G168" s="285">
        <v>496.02913999999993</v>
      </c>
      <c r="H168" s="285">
        <v>402.50259999999997</v>
      </c>
      <c r="I168" s="285">
        <v>383.40314183742692</v>
      </c>
      <c r="J168" s="285">
        <v>400.68853999999993</v>
      </c>
      <c r="K168" s="285">
        <v>484.41446999999994</v>
      </c>
      <c r="L168" s="285">
        <v>374.09611000000001</v>
      </c>
      <c r="M168" s="285">
        <v>388.57148000000001</v>
      </c>
      <c r="N168" s="285">
        <v>432.8390547645252</v>
      </c>
      <c r="O168" s="285">
        <v>402.74267381193818</v>
      </c>
      <c r="P168" s="285">
        <v>326.14754737843174</v>
      </c>
      <c r="Q168" s="285">
        <v>402.49563551101198</v>
      </c>
      <c r="R168" s="285">
        <v>419.00047821898244</v>
      </c>
      <c r="S168" s="285">
        <v>414.01290461154218</v>
      </c>
      <c r="T168" s="285">
        <v>421.70239222851882</v>
      </c>
      <c r="U168" s="285">
        <v>427.50714238227044</v>
      </c>
      <c r="V168" s="285">
        <v>460.80968007104946</v>
      </c>
      <c r="W168" s="285">
        <v>482.71518701963737</v>
      </c>
      <c r="X168" s="285">
        <v>492.97203108640144</v>
      </c>
      <c r="Y168" s="285">
        <v>497.92443130746767</v>
      </c>
      <c r="Z168" s="285">
        <v>509.64828151981067</v>
      </c>
      <c r="AA168" s="285">
        <v>500.31803055120662</v>
      </c>
      <c r="AB168" s="285">
        <v>486.53244796150767</v>
      </c>
      <c r="AC168" s="285">
        <v>484.85115094541715</v>
      </c>
      <c r="AD168" s="285">
        <v>483.6642898949695</v>
      </c>
      <c r="AE168" s="285">
        <v>483.03565869522214</v>
      </c>
      <c r="AF168" s="285">
        <v>468.91520912569592</v>
      </c>
      <c r="AG168" s="285">
        <v>466.62281727322812</v>
      </c>
      <c r="AH168" s="285">
        <v>467.7220504060158</v>
      </c>
      <c r="AI168" s="285">
        <v>468.11235852802167</v>
      </c>
      <c r="AJ168" s="285">
        <v>461.75462783559635</v>
      </c>
      <c r="AK168" s="285">
        <v>451.14112149225571</v>
      </c>
      <c r="AL168" s="285">
        <v>448.28870384043353</v>
      </c>
      <c r="AM168" s="285">
        <v>435.7890163747112</v>
      </c>
      <c r="AN168" s="285">
        <v>434.50319857062556</v>
      </c>
      <c r="AO168" s="285">
        <v>435.78770054607196</v>
      </c>
      <c r="AP168" s="285">
        <v>436.17467006199752</v>
      </c>
      <c r="AQ168" s="285">
        <v>434.72914536535438</v>
      </c>
      <c r="AR168" s="285">
        <v>433.46241251546763</v>
      </c>
      <c r="AS168" s="285">
        <v>428.35506677038825</v>
      </c>
      <c r="AT168" s="285">
        <v>425.8179459832968</v>
      </c>
      <c r="AU168" s="285">
        <v>399.60854335026607</v>
      </c>
      <c r="AV168" s="285">
        <v>373.65980393963645</v>
      </c>
      <c r="AW168" s="285">
        <v>368.45993860788468</v>
      </c>
      <c r="AX168" s="285">
        <v>365.45251789533438</v>
      </c>
      <c r="AY168" s="285">
        <v>364.55628775872373</v>
      </c>
      <c r="AZ168" s="285">
        <v>342.08719074065061</v>
      </c>
      <c r="BA168" s="285">
        <v>332.83200870043947</v>
      </c>
      <c r="BB168" s="286">
        <v>330.15841312380127</v>
      </c>
    </row>
    <row r="169" spans="2:54" x14ac:dyDescent="0.25">
      <c r="B169" s="253" t="s">
        <v>2776</v>
      </c>
      <c r="C169" s="254">
        <v>7200</v>
      </c>
      <c r="D169" s="255">
        <v>0</v>
      </c>
      <c r="E169" s="285">
        <v>0</v>
      </c>
      <c r="F169" s="285">
        <v>0</v>
      </c>
      <c r="G169" s="285">
        <v>0</v>
      </c>
      <c r="H169" s="285">
        <v>0</v>
      </c>
      <c r="I169" s="285">
        <v>0</v>
      </c>
      <c r="J169" s="285">
        <v>0</v>
      </c>
      <c r="K169" s="285">
        <v>0</v>
      </c>
      <c r="L169" s="285">
        <v>0</v>
      </c>
      <c r="M169" s="285">
        <v>0</v>
      </c>
      <c r="N169" s="285">
        <v>0</v>
      </c>
      <c r="O169" s="285">
        <v>0</v>
      </c>
      <c r="P169" s="285">
        <v>0</v>
      </c>
      <c r="Q169" s="285">
        <v>0</v>
      </c>
      <c r="R169" s="285">
        <v>0</v>
      </c>
      <c r="S169" s="285">
        <v>0</v>
      </c>
      <c r="T169" s="285">
        <v>0</v>
      </c>
      <c r="U169" s="285">
        <v>0</v>
      </c>
      <c r="V169" s="285">
        <v>0</v>
      </c>
      <c r="W169" s="285">
        <v>0</v>
      </c>
      <c r="X169" s="285">
        <v>0</v>
      </c>
      <c r="Y169" s="285">
        <v>0</v>
      </c>
      <c r="Z169" s="285">
        <v>0</v>
      </c>
      <c r="AA169" s="285">
        <v>0</v>
      </c>
      <c r="AB169" s="285">
        <v>0</v>
      </c>
      <c r="AC169" s="285">
        <v>0</v>
      </c>
      <c r="AD169" s="285">
        <v>0</v>
      </c>
      <c r="AE169" s="285">
        <v>0</v>
      </c>
      <c r="AF169" s="285">
        <v>0</v>
      </c>
      <c r="AG169" s="285">
        <v>0</v>
      </c>
      <c r="AH169" s="285">
        <v>0</v>
      </c>
      <c r="AI169" s="285">
        <v>0</v>
      </c>
      <c r="AJ169" s="285">
        <v>0</v>
      </c>
      <c r="AK169" s="285">
        <v>0</v>
      </c>
      <c r="AL169" s="285">
        <v>0</v>
      </c>
      <c r="AM169" s="285">
        <v>0</v>
      </c>
      <c r="AN169" s="285">
        <v>0</v>
      </c>
      <c r="AO169" s="285">
        <v>0</v>
      </c>
      <c r="AP169" s="285">
        <v>0</v>
      </c>
      <c r="AQ169" s="285">
        <v>0</v>
      </c>
      <c r="AR169" s="285">
        <v>0</v>
      </c>
      <c r="AS169" s="285">
        <v>0</v>
      </c>
      <c r="AT169" s="285">
        <v>0</v>
      </c>
      <c r="AU169" s="285">
        <v>0</v>
      </c>
      <c r="AV169" s="285">
        <v>0</v>
      </c>
      <c r="AW169" s="285">
        <v>0</v>
      </c>
      <c r="AX169" s="285">
        <v>0</v>
      </c>
      <c r="AY169" s="285">
        <v>0</v>
      </c>
      <c r="AZ169" s="285">
        <v>0</v>
      </c>
      <c r="BA169" s="285">
        <v>0</v>
      </c>
      <c r="BB169" s="286">
        <v>0</v>
      </c>
    </row>
    <row r="170" spans="2:54" x14ac:dyDescent="0.25">
      <c r="B170" s="256" t="s">
        <v>2777</v>
      </c>
      <c r="C170" s="257" t="s">
        <v>2778</v>
      </c>
      <c r="D170" s="258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7">
        <v>0</v>
      </c>
      <c r="BB170" s="288">
        <v>0</v>
      </c>
    </row>
    <row r="171" spans="2:54" x14ac:dyDescent="0.25">
      <c r="B171" s="256" t="s">
        <v>2779</v>
      </c>
      <c r="C171" s="257" t="s">
        <v>2780</v>
      </c>
      <c r="D171" s="258">
        <v>0</v>
      </c>
      <c r="E171" s="287">
        <v>0</v>
      </c>
      <c r="F171" s="287">
        <v>0</v>
      </c>
      <c r="G171" s="287">
        <v>0</v>
      </c>
      <c r="H171" s="287">
        <v>0</v>
      </c>
      <c r="I171" s="287">
        <v>0</v>
      </c>
      <c r="J171" s="287">
        <v>0</v>
      </c>
      <c r="K171" s="287">
        <v>0</v>
      </c>
      <c r="L171" s="287">
        <v>0</v>
      </c>
      <c r="M171" s="287">
        <v>0</v>
      </c>
      <c r="N171" s="287">
        <v>0</v>
      </c>
      <c r="O171" s="287">
        <v>0</v>
      </c>
      <c r="P171" s="287">
        <v>0</v>
      </c>
      <c r="Q171" s="287">
        <v>0</v>
      </c>
      <c r="R171" s="287">
        <v>0</v>
      </c>
      <c r="S171" s="287">
        <v>0</v>
      </c>
      <c r="T171" s="287">
        <v>0</v>
      </c>
      <c r="U171" s="287">
        <v>0</v>
      </c>
      <c r="V171" s="287">
        <v>0</v>
      </c>
      <c r="W171" s="287">
        <v>0</v>
      </c>
      <c r="X171" s="287">
        <v>0</v>
      </c>
      <c r="Y171" s="287">
        <v>0</v>
      </c>
      <c r="Z171" s="287">
        <v>0</v>
      </c>
      <c r="AA171" s="287">
        <v>0</v>
      </c>
      <c r="AB171" s="287">
        <v>0</v>
      </c>
      <c r="AC171" s="287">
        <v>0</v>
      </c>
      <c r="AD171" s="287">
        <v>0</v>
      </c>
      <c r="AE171" s="287">
        <v>0</v>
      </c>
      <c r="AF171" s="287">
        <v>0</v>
      </c>
      <c r="AG171" s="287">
        <v>0</v>
      </c>
      <c r="AH171" s="287">
        <v>0</v>
      </c>
      <c r="AI171" s="287">
        <v>0</v>
      </c>
      <c r="AJ171" s="287">
        <v>0</v>
      </c>
      <c r="AK171" s="287">
        <v>0</v>
      </c>
      <c r="AL171" s="287">
        <v>0</v>
      </c>
      <c r="AM171" s="287">
        <v>0</v>
      </c>
      <c r="AN171" s="287">
        <v>0</v>
      </c>
      <c r="AO171" s="287">
        <v>0</v>
      </c>
      <c r="AP171" s="287">
        <v>0</v>
      </c>
      <c r="AQ171" s="287">
        <v>0</v>
      </c>
      <c r="AR171" s="287">
        <v>0</v>
      </c>
      <c r="AS171" s="287">
        <v>0</v>
      </c>
      <c r="AT171" s="287">
        <v>0</v>
      </c>
      <c r="AU171" s="287">
        <v>0</v>
      </c>
      <c r="AV171" s="287">
        <v>0</v>
      </c>
      <c r="AW171" s="287">
        <v>0</v>
      </c>
      <c r="AX171" s="287">
        <v>0</v>
      </c>
      <c r="AY171" s="287">
        <v>0</v>
      </c>
      <c r="AZ171" s="287">
        <v>0</v>
      </c>
      <c r="BA171" s="287">
        <v>0</v>
      </c>
      <c r="BB171" s="288">
        <v>0</v>
      </c>
    </row>
    <row r="172" spans="2:54" x14ac:dyDescent="0.25">
      <c r="B172" s="253" t="s">
        <v>2062</v>
      </c>
      <c r="C172" s="254" t="s">
        <v>2781</v>
      </c>
      <c r="D172" s="255">
        <v>0</v>
      </c>
      <c r="E172" s="285">
        <v>0</v>
      </c>
      <c r="F172" s="285">
        <v>0</v>
      </c>
      <c r="G172" s="285">
        <v>0</v>
      </c>
      <c r="H172" s="285">
        <v>0</v>
      </c>
      <c r="I172" s="285">
        <v>0</v>
      </c>
      <c r="J172" s="285">
        <v>0</v>
      </c>
      <c r="K172" s="285">
        <v>0</v>
      </c>
      <c r="L172" s="285">
        <v>0</v>
      </c>
      <c r="M172" s="285">
        <v>0</v>
      </c>
      <c r="N172" s="285">
        <v>0</v>
      </c>
      <c r="O172" s="285">
        <v>0</v>
      </c>
      <c r="P172" s="285">
        <v>0</v>
      </c>
      <c r="Q172" s="285">
        <v>0</v>
      </c>
      <c r="R172" s="285">
        <v>0</v>
      </c>
      <c r="S172" s="285">
        <v>0</v>
      </c>
      <c r="T172" s="285">
        <v>0</v>
      </c>
      <c r="U172" s="285">
        <v>0</v>
      </c>
      <c r="V172" s="285">
        <v>0</v>
      </c>
      <c r="W172" s="285">
        <v>0</v>
      </c>
      <c r="X172" s="285">
        <v>0</v>
      </c>
      <c r="Y172" s="285">
        <v>0</v>
      </c>
      <c r="Z172" s="285">
        <v>0</v>
      </c>
      <c r="AA172" s="285">
        <v>0</v>
      </c>
      <c r="AB172" s="285">
        <v>0</v>
      </c>
      <c r="AC172" s="285">
        <v>0</v>
      </c>
      <c r="AD172" s="285">
        <v>0</v>
      </c>
      <c r="AE172" s="285">
        <v>0</v>
      </c>
      <c r="AF172" s="285">
        <v>0</v>
      </c>
      <c r="AG172" s="285">
        <v>0</v>
      </c>
      <c r="AH172" s="285">
        <v>0</v>
      </c>
      <c r="AI172" s="285">
        <v>0</v>
      </c>
      <c r="AJ172" s="285">
        <v>0</v>
      </c>
      <c r="AK172" s="285">
        <v>0</v>
      </c>
      <c r="AL172" s="285">
        <v>0</v>
      </c>
      <c r="AM172" s="285">
        <v>0</v>
      </c>
      <c r="AN172" s="285">
        <v>0</v>
      </c>
      <c r="AO172" s="285">
        <v>0</v>
      </c>
      <c r="AP172" s="285">
        <v>0</v>
      </c>
      <c r="AQ172" s="285">
        <v>0</v>
      </c>
      <c r="AR172" s="285">
        <v>0</v>
      </c>
      <c r="AS172" s="285">
        <v>0</v>
      </c>
      <c r="AT172" s="285">
        <v>0</v>
      </c>
      <c r="AU172" s="285">
        <v>0</v>
      </c>
      <c r="AV172" s="285">
        <v>0</v>
      </c>
      <c r="AW172" s="285">
        <v>0</v>
      </c>
      <c r="AX172" s="285">
        <v>0</v>
      </c>
      <c r="AY172" s="285">
        <v>0</v>
      </c>
      <c r="AZ172" s="285">
        <v>0</v>
      </c>
      <c r="BA172" s="285">
        <v>0</v>
      </c>
      <c r="BB172" s="286">
        <v>0</v>
      </c>
    </row>
    <row r="173" spans="2:54" x14ac:dyDescent="0.25">
      <c r="B173" s="265" t="s">
        <v>2782</v>
      </c>
      <c r="C173" s="266" t="s">
        <v>2783</v>
      </c>
      <c r="D173" s="267">
        <v>0</v>
      </c>
      <c r="E173" s="293">
        <v>0</v>
      </c>
      <c r="F173" s="293">
        <v>0</v>
      </c>
      <c r="G173" s="293">
        <v>0</v>
      </c>
      <c r="H173" s="293">
        <v>0</v>
      </c>
      <c r="I173" s="293">
        <v>0</v>
      </c>
      <c r="J173" s="293">
        <v>0</v>
      </c>
      <c r="K173" s="293">
        <v>0</v>
      </c>
      <c r="L173" s="293">
        <v>0</v>
      </c>
      <c r="M173" s="293">
        <v>0</v>
      </c>
      <c r="N173" s="293">
        <v>0</v>
      </c>
      <c r="O173" s="293">
        <v>0</v>
      </c>
      <c r="P173" s="293">
        <v>0</v>
      </c>
      <c r="Q173" s="293">
        <v>0</v>
      </c>
      <c r="R173" s="293">
        <v>0</v>
      </c>
      <c r="S173" s="293">
        <v>0</v>
      </c>
      <c r="T173" s="293">
        <v>0</v>
      </c>
      <c r="U173" s="293">
        <v>0</v>
      </c>
      <c r="V173" s="293">
        <v>0</v>
      </c>
      <c r="W173" s="293">
        <v>0</v>
      </c>
      <c r="X173" s="293">
        <v>0</v>
      </c>
      <c r="Y173" s="293">
        <v>0</v>
      </c>
      <c r="Z173" s="293">
        <v>0</v>
      </c>
      <c r="AA173" s="293">
        <v>0</v>
      </c>
      <c r="AB173" s="293">
        <v>0</v>
      </c>
      <c r="AC173" s="293">
        <v>0</v>
      </c>
      <c r="AD173" s="293">
        <v>0</v>
      </c>
      <c r="AE173" s="293">
        <v>0</v>
      </c>
      <c r="AF173" s="293">
        <v>0</v>
      </c>
      <c r="AG173" s="293">
        <v>0</v>
      </c>
      <c r="AH173" s="293">
        <v>0</v>
      </c>
      <c r="AI173" s="293">
        <v>0</v>
      </c>
      <c r="AJ173" s="293">
        <v>0</v>
      </c>
      <c r="AK173" s="293">
        <v>0</v>
      </c>
      <c r="AL173" s="293">
        <v>0</v>
      </c>
      <c r="AM173" s="293">
        <v>0</v>
      </c>
      <c r="AN173" s="293">
        <v>0</v>
      </c>
      <c r="AO173" s="293">
        <v>0</v>
      </c>
      <c r="AP173" s="293">
        <v>0</v>
      </c>
      <c r="AQ173" s="293">
        <v>0</v>
      </c>
      <c r="AR173" s="293">
        <v>0</v>
      </c>
      <c r="AS173" s="293">
        <v>0</v>
      </c>
      <c r="AT173" s="293">
        <v>0</v>
      </c>
      <c r="AU173" s="293">
        <v>0</v>
      </c>
      <c r="AV173" s="293">
        <v>0</v>
      </c>
      <c r="AW173" s="293">
        <v>0</v>
      </c>
      <c r="AX173" s="293">
        <v>0</v>
      </c>
      <c r="AY173" s="293">
        <v>0</v>
      </c>
      <c r="AZ173" s="293">
        <v>0</v>
      </c>
      <c r="BA173" s="293">
        <v>0</v>
      </c>
      <c r="BB173" s="294">
        <v>0</v>
      </c>
    </row>
    <row r="174" spans="2:54" x14ac:dyDescent="0.25">
      <c r="B174" s="268" t="s">
        <v>2784</v>
      </c>
      <c r="C174" s="269" t="s">
        <v>2785</v>
      </c>
      <c r="D174" s="270">
        <v>0</v>
      </c>
      <c r="E174" s="295">
        <v>0</v>
      </c>
      <c r="F174" s="295">
        <v>0</v>
      </c>
      <c r="G174" s="295">
        <v>0</v>
      </c>
      <c r="H174" s="295">
        <v>0</v>
      </c>
      <c r="I174" s="295">
        <v>0</v>
      </c>
      <c r="J174" s="295">
        <v>0</v>
      </c>
      <c r="K174" s="295">
        <v>0</v>
      </c>
      <c r="L174" s="295">
        <v>0</v>
      </c>
      <c r="M174" s="295">
        <v>0</v>
      </c>
      <c r="N174" s="295">
        <v>0</v>
      </c>
      <c r="O174" s="295">
        <v>0</v>
      </c>
      <c r="P174" s="295">
        <v>0</v>
      </c>
      <c r="Q174" s="295">
        <v>0</v>
      </c>
      <c r="R174" s="295">
        <v>0</v>
      </c>
      <c r="S174" s="295">
        <v>0</v>
      </c>
      <c r="T174" s="295">
        <v>0</v>
      </c>
      <c r="U174" s="295">
        <v>0</v>
      </c>
      <c r="V174" s="295">
        <v>0</v>
      </c>
      <c r="W174" s="295">
        <v>0</v>
      </c>
      <c r="X174" s="295">
        <v>0</v>
      </c>
      <c r="Y174" s="295">
        <v>0</v>
      </c>
      <c r="Z174" s="295">
        <v>0</v>
      </c>
      <c r="AA174" s="295">
        <v>0</v>
      </c>
      <c r="AB174" s="295">
        <v>0</v>
      </c>
      <c r="AC174" s="295">
        <v>0</v>
      </c>
      <c r="AD174" s="295">
        <v>0</v>
      </c>
      <c r="AE174" s="295">
        <v>0</v>
      </c>
      <c r="AF174" s="295">
        <v>0</v>
      </c>
      <c r="AG174" s="295">
        <v>0</v>
      </c>
      <c r="AH174" s="295">
        <v>0</v>
      </c>
      <c r="AI174" s="295">
        <v>0</v>
      </c>
      <c r="AJ174" s="295">
        <v>0</v>
      </c>
      <c r="AK174" s="295">
        <v>0</v>
      </c>
      <c r="AL174" s="295">
        <v>0</v>
      </c>
      <c r="AM174" s="295">
        <v>0</v>
      </c>
      <c r="AN174" s="295">
        <v>0</v>
      </c>
      <c r="AO174" s="295">
        <v>0</v>
      </c>
      <c r="AP174" s="295">
        <v>0</v>
      </c>
      <c r="AQ174" s="295">
        <v>0</v>
      </c>
      <c r="AR174" s="295">
        <v>0</v>
      </c>
      <c r="AS174" s="295">
        <v>0</v>
      </c>
      <c r="AT174" s="295">
        <v>0</v>
      </c>
      <c r="AU174" s="295">
        <v>0</v>
      </c>
      <c r="AV174" s="295">
        <v>0</v>
      </c>
      <c r="AW174" s="295">
        <v>0</v>
      </c>
      <c r="AX174" s="295">
        <v>0</v>
      </c>
      <c r="AY174" s="295">
        <v>0</v>
      </c>
      <c r="AZ174" s="295">
        <v>0</v>
      </c>
      <c r="BA174" s="295">
        <v>0</v>
      </c>
      <c r="BB174" s="296">
        <v>0</v>
      </c>
    </row>
    <row r="178" spans="2:54" x14ac:dyDescent="0.25">
      <c r="B178" s="272" t="s">
        <v>2881</v>
      </c>
      <c r="C178" s="246" t="s">
        <v>2626</v>
      </c>
      <c r="D178" s="247">
        <v>2000</v>
      </c>
      <c r="E178" s="248">
        <v>2001</v>
      </c>
      <c r="F178" s="248">
        <v>2002</v>
      </c>
      <c r="G178" s="248">
        <v>2003</v>
      </c>
      <c r="H178" s="248">
        <v>2004</v>
      </c>
      <c r="I178" s="248">
        <v>2005</v>
      </c>
      <c r="J178" s="248">
        <v>2006</v>
      </c>
      <c r="K178" s="248">
        <v>2007</v>
      </c>
      <c r="L178" s="248">
        <v>2008</v>
      </c>
      <c r="M178" s="248">
        <v>2009</v>
      </c>
      <c r="N178" s="248">
        <v>2010</v>
      </c>
      <c r="O178" s="248">
        <v>2011</v>
      </c>
      <c r="P178" s="248">
        <v>2012</v>
      </c>
      <c r="Q178" s="248">
        <v>2013</v>
      </c>
      <c r="R178" s="248">
        <v>2014</v>
      </c>
      <c r="S178" s="248">
        <v>2015</v>
      </c>
      <c r="T178" s="248">
        <v>2016</v>
      </c>
      <c r="U178" s="248">
        <v>2017</v>
      </c>
      <c r="V178" s="248">
        <v>2018</v>
      </c>
      <c r="W178" s="248">
        <v>2019</v>
      </c>
      <c r="X178" s="248">
        <v>2020</v>
      </c>
      <c r="Y178" s="248">
        <v>2021</v>
      </c>
      <c r="Z178" s="248">
        <v>2022</v>
      </c>
      <c r="AA178" s="248">
        <v>2023</v>
      </c>
      <c r="AB178" s="248">
        <v>2024</v>
      </c>
      <c r="AC178" s="248">
        <v>2025</v>
      </c>
      <c r="AD178" s="248">
        <v>2026</v>
      </c>
      <c r="AE178" s="248">
        <v>2027</v>
      </c>
      <c r="AF178" s="248">
        <v>2028</v>
      </c>
      <c r="AG178" s="248">
        <v>2029</v>
      </c>
      <c r="AH178" s="248">
        <v>2030</v>
      </c>
      <c r="AI178" s="248">
        <v>2031</v>
      </c>
      <c r="AJ178" s="248">
        <v>2032</v>
      </c>
      <c r="AK178" s="248">
        <v>2033</v>
      </c>
      <c r="AL178" s="248">
        <v>2034</v>
      </c>
      <c r="AM178" s="248">
        <v>2035</v>
      </c>
      <c r="AN178" s="248">
        <v>2036</v>
      </c>
      <c r="AO178" s="248">
        <v>2037</v>
      </c>
      <c r="AP178" s="248">
        <v>2038</v>
      </c>
      <c r="AQ178" s="248">
        <v>2039</v>
      </c>
      <c r="AR178" s="248">
        <v>2040</v>
      </c>
      <c r="AS178" s="248">
        <v>2041</v>
      </c>
      <c r="AT178" s="248">
        <v>2042</v>
      </c>
      <c r="AU178" s="248">
        <v>2043</v>
      </c>
      <c r="AV178" s="248">
        <v>2044</v>
      </c>
      <c r="AW178" s="248">
        <v>2045</v>
      </c>
      <c r="AX178" s="248">
        <v>2046</v>
      </c>
      <c r="AY178" s="248">
        <v>2047</v>
      </c>
      <c r="AZ178" s="248">
        <v>2048</v>
      </c>
      <c r="BA178" s="248">
        <v>2049</v>
      </c>
      <c r="BB178" s="249">
        <v>2050</v>
      </c>
    </row>
    <row r="179" spans="2:54" x14ac:dyDescent="0.25">
      <c r="B179" s="250" t="s">
        <v>2627</v>
      </c>
      <c r="C179" s="251" t="s">
        <v>2628</v>
      </c>
      <c r="D179" s="252">
        <v>45834.918637856841</v>
      </c>
      <c r="E179" s="283">
        <v>46313.046959999992</v>
      </c>
      <c r="F179" s="283">
        <v>46835.841770000006</v>
      </c>
      <c r="G179" s="283">
        <v>46952.50275</v>
      </c>
      <c r="H179" s="283">
        <v>48475.440850000006</v>
      </c>
      <c r="I179" s="283">
        <v>49564.921825796329</v>
      </c>
      <c r="J179" s="283">
        <v>48995.173329999998</v>
      </c>
      <c r="K179" s="283">
        <v>49417.528309999994</v>
      </c>
      <c r="L179" s="283">
        <v>49926.475230000004</v>
      </c>
      <c r="M179" s="283">
        <v>47576.066180000009</v>
      </c>
      <c r="N179" s="283">
        <v>47173.217675037034</v>
      </c>
      <c r="O179" s="283">
        <v>46283.235847511649</v>
      </c>
      <c r="P179" s="283">
        <v>45503.755147661766</v>
      </c>
      <c r="Q179" s="283">
        <v>43629.131523543816</v>
      </c>
      <c r="R179" s="283">
        <v>42584.163646242225</v>
      </c>
      <c r="S179" s="283">
        <v>45352.126926640864</v>
      </c>
      <c r="T179" s="283">
        <v>46264.05606028175</v>
      </c>
      <c r="U179" s="283">
        <v>46765.96448257241</v>
      </c>
      <c r="V179" s="283">
        <v>46926.67902809057</v>
      </c>
      <c r="W179" s="283">
        <v>46885.488254174954</v>
      </c>
      <c r="X179" s="283">
        <v>46582.513860992738</v>
      </c>
      <c r="Y179" s="283">
        <v>46325.081822492633</v>
      </c>
      <c r="Z179" s="283">
        <v>46045.141378006803</v>
      </c>
      <c r="AA179" s="283">
        <v>45347.018318967763</v>
      </c>
      <c r="AB179" s="283">
        <v>44666.887441297331</v>
      </c>
      <c r="AC179" s="283">
        <v>44110.044415673809</v>
      </c>
      <c r="AD179" s="283">
        <v>43559.115336881565</v>
      </c>
      <c r="AE179" s="283">
        <v>42780.649180507142</v>
      </c>
      <c r="AF179" s="283">
        <v>42272.374764020002</v>
      </c>
      <c r="AG179" s="283">
        <v>41860.183787261754</v>
      </c>
      <c r="AH179" s="283">
        <v>41112.899344539022</v>
      </c>
      <c r="AI179" s="283">
        <v>40660.823305536716</v>
      </c>
      <c r="AJ179" s="283">
        <v>40222.303744187302</v>
      </c>
      <c r="AK179" s="283">
        <v>39681.911662373379</v>
      </c>
      <c r="AL179" s="283">
        <v>39229.216409880806</v>
      </c>
      <c r="AM179" s="283">
        <v>38667.855794961171</v>
      </c>
      <c r="AN179" s="283">
        <v>38400.823455988553</v>
      </c>
      <c r="AO179" s="283">
        <v>37993.413210159422</v>
      </c>
      <c r="AP179" s="283">
        <v>37593.254672031791</v>
      </c>
      <c r="AQ179" s="283">
        <v>37168.656189367488</v>
      </c>
      <c r="AR179" s="283">
        <v>36702.359078480637</v>
      </c>
      <c r="AS179" s="283">
        <v>36290.140126572922</v>
      </c>
      <c r="AT179" s="283">
        <v>35884.520934280357</v>
      </c>
      <c r="AU179" s="283">
        <v>35133.167265537712</v>
      </c>
      <c r="AV179" s="283">
        <v>34564.812168319557</v>
      </c>
      <c r="AW179" s="283">
        <v>34077.433134328159</v>
      </c>
      <c r="AX179" s="283">
        <v>33479.426802381793</v>
      </c>
      <c r="AY179" s="283">
        <v>32741.700761354216</v>
      </c>
      <c r="AZ179" s="283">
        <v>32176.429138866977</v>
      </c>
      <c r="BA179" s="283">
        <v>31682.311913217502</v>
      </c>
      <c r="BB179" s="284">
        <v>30949.552370227902</v>
      </c>
    </row>
    <row r="180" spans="2:54" x14ac:dyDescent="0.25">
      <c r="B180" s="253" t="s">
        <v>2629</v>
      </c>
      <c r="C180" s="254" t="s">
        <v>2630</v>
      </c>
      <c r="D180" s="255">
        <v>4.9678785367933918</v>
      </c>
      <c r="E180" s="285">
        <v>1.6998899999999999</v>
      </c>
      <c r="F180" s="285">
        <v>0.60002999999999995</v>
      </c>
      <c r="G180" s="285">
        <v>0</v>
      </c>
      <c r="H180" s="285">
        <v>0</v>
      </c>
      <c r="I180" s="285">
        <v>0</v>
      </c>
      <c r="J180" s="285">
        <v>23.800170000001572</v>
      </c>
      <c r="K180" s="285">
        <v>23.80847</v>
      </c>
      <c r="L180" s="285">
        <v>91.900660000001238</v>
      </c>
      <c r="M180" s="285">
        <v>58.499789999999997</v>
      </c>
      <c r="N180" s="285">
        <v>60.577004643703809</v>
      </c>
      <c r="O180" s="285">
        <v>57.70525481956431</v>
      </c>
      <c r="P180" s="285">
        <v>55.102586709836288</v>
      </c>
      <c r="Q180" s="285">
        <v>4.2040855298796735</v>
      </c>
      <c r="R180" s="285">
        <v>4.3263692952986643</v>
      </c>
      <c r="S180" s="285">
        <v>22.141105067124077</v>
      </c>
      <c r="T180" s="285">
        <v>23.892693866407097</v>
      </c>
      <c r="U180" s="285">
        <v>26.512440348160553</v>
      </c>
      <c r="V180" s="285">
        <v>22.072019207683518</v>
      </c>
      <c r="W180" s="285">
        <v>21.949454769910574</v>
      </c>
      <c r="X180" s="285">
        <v>22.255299286560042</v>
      </c>
      <c r="Y180" s="285">
        <v>23.11963111382121</v>
      </c>
      <c r="Z180" s="285">
        <v>22.306284715365749</v>
      </c>
      <c r="AA180" s="285">
        <v>22.097970101676751</v>
      </c>
      <c r="AB180" s="285">
        <v>22.427139079167212</v>
      </c>
      <c r="AC180" s="285">
        <v>22.928284658221809</v>
      </c>
      <c r="AD180" s="285">
        <v>22.866005267025532</v>
      </c>
      <c r="AE180" s="285">
        <v>22.771899030782308</v>
      </c>
      <c r="AF180" s="285">
        <v>22.68952149671599</v>
      </c>
      <c r="AG180" s="285">
        <v>22.116693512641977</v>
      </c>
      <c r="AH180" s="285">
        <v>21.370468411360559</v>
      </c>
      <c r="AI180" s="285">
        <v>21.084342285752008</v>
      </c>
      <c r="AJ180" s="285">
        <v>20.019236209576182</v>
      </c>
      <c r="AK180" s="285">
        <v>18.890621172183589</v>
      </c>
      <c r="AL180" s="285">
        <v>18.171583424675628</v>
      </c>
      <c r="AM180" s="285">
        <v>17.764137192281666</v>
      </c>
      <c r="AN180" s="285">
        <v>17.711684509637458</v>
      </c>
      <c r="AO180" s="285">
        <v>17.027024059757206</v>
      </c>
      <c r="AP180" s="285">
        <v>16.417255159522181</v>
      </c>
      <c r="AQ180" s="285">
        <v>15.968226737897051</v>
      </c>
      <c r="AR180" s="285">
        <v>15.469466239751107</v>
      </c>
      <c r="AS180" s="285">
        <v>15.253896325262666</v>
      </c>
      <c r="AT180" s="285">
        <v>14.879394017286863</v>
      </c>
      <c r="AU180" s="285">
        <v>14.293619760402795</v>
      </c>
      <c r="AV180" s="285">
        <v>13.866315839385173</v>
      </c>
      <c r="AW180" s="285">
        <v>13.538898770132372</v>
      </c>
      <c r="AX180" s="285">
        <v>12.974241301962692</v>
      </c>
      <c r="AY180" s="285">
        <v>12.194357203287097</v>
      </c>
      <c r="AZ180" s="285">
        <v>11.902229053782184</v>
      </c>
      <c r="BA180" s="285">
        <v>11.290732517028227</v>
      </c>
      <c r="BB180" s="286">
        <v>10.651184491135522</v>
      </c>
    </row>
    <row r="181" spans="2:54" x14ac:dyDescent="0.25">
      <c r="B181" s="256" t="s">
        <v>2631</v>
      </c>
      <c r="C181" s="257" t="s">
        <v>2632</v>
      </c>
      <c r="D181" s="258">
        <v>4.9678785367933918</v>
      </c>
      <c r="E181" s="287">
        <v>1.6998899999999999</v>
      </c>
      <c r="F181" s="287">
        <v>0.60002999999999995</v>
      </c>
      <c r="G181" s="287">
        <v>0</v>
      </c>
      <c r="H181" s="287">
        <v>0</v>
      </c>
      <c r="I181" s="287">
        <v>0</v>
      </c>
      <c r="J181" s="287">
        <v>23.800170000001572</v>
      </c>
      <c r="K181" s="287">
        <v>23.80847</v>
      </c>
      <c r="L181" s="287">
        <v>91.900660000001238</v>
      </c>
      <c r="M181" s="287">
        <v>58.499789999999997</v>
      </c>
      <c r="N181" s="287">
        <v>60.577004643703809</v>
      </c>
      <c r="O181" s="287">
        <v>56.510515089236087</v>
      </c>
      <c r="P181" s="287">
        <v>54.576452700996398</v>
      </c>
      <c r="Q181" s="287">
        <v>2.6979387577136489</v>
      </c>
      <c r="R181" s="287">
        <v>3.7761284956541901</v>
      </c>
      <c r="S181" s="287">
        <v>21.878373507535763</v>
      </c>
      <c r="T181" s="287">
        <v>23.609177542210247</v>
      </c>
      <c r="U181" s="287">
        <v>26.197837496132749</v>
      </c>
      <c r="V181" s="287">
        <v>21.810831554169859</v>
      </c>
      <c r="W181" s="287">
        <v>21.690484721091877</v>
      </c>
      <c r="X181" s="287">
        <v>21.992953523264173</v>
      </c>
      <c r="Y181" s="287">
        <v>22.846790120739104</v>
      </c>
      <c r="Z181" s="287">
        <v>22.043812217889695</v>
      </c>
      <c r="AA181" s="287">
        <v>21.838128172118626</v>
      </c>
      <c r="AB181" s="287">
        <v>22.163395268798638</v>
      </c>
      <c r="AC181" s="287">
        <v>22.658362562198139</v>
      </c>
      <c r="AD181" s="287">
        <v>22.596480558273598</v>
      </c>
      <c r="AE181" s="287">
        <v>22.503163306163469</v>
      </c>
      <c r="AF181" s="287">
        <v>22.42145242905481</v>
      </c>
      <c r="AG181" s="287">
        <v>21.855611782238565</v>
      </c>
      <c r="AH181" s="287">
        <v>21.118349308579461</v>
      </c>
      <c r="AI181" s="287">
        <v>20.835508637560263</v>
      </c>
      <c r="AJ181" s="287">
        <v>19.783596330327768</v>
      </c>
      <c r="AK181" s="287">
        <v>18.668554784424135</v>
      </c>
      <c r="AL181" s="287">
        <v>17.958361349496677</v>
      </c>
      <c r="AM181" s="287">
        <v>17.555883816463027</v>
      </c>
      <c r="AN181" s="287">
        <v>17.504030378172921</v>
      </c>
      <c r="AO181" s="287">
        <v>16.827623480168924</v>
      </c>
      <c r="AP181" s="287">
        <v>16.225151298667722</v>
      </c>
      <c r="AQ181" s="287">
        <v>15.781453907268817</v>
      </c>
      <c r="AR181" s="287">
        <v>15.288614502768603</v>
      </c>
      <c r="AS181" s="287">
        <v>15.075542019914726</v>
      </c>
      <c r="AT181" s="287">
        <v>14.705469482708285</v>
      </c>
      <c r="AU181" s="287">
        <v>14.126591107125718</v>
      </c>
      <c r="AV181" s="287">
        <v>13.704389210975013</v>
      </c>
      <c r="AW181" s="287">
        <v>13.38077163768823</v>
      </c>
      <c r="AX181" s="287">
        <v>12.822760157192741</v>
      </c>
      <c r="AY181" s="287">
        <v>12.052147598838099</v>
      </c>
      <c r="AZ181" s="287">
        <v>11.763409472235358</v>
      </c>
      <c r="BA181" s="287">
        <v>11.159170220641411</v>
      </c>
      <c r="BB181" s="288">
        <v>10.527154535675399</v>
      </c>
    </row>
    <row r="182" spans="2:54" x14ac:dyDescent="0.25">
      <c r="B182" s="259" t="s">
        <v>2633</v>
      </c>
      <c r="C182" s="260" t="s">
        <v>2634</v>
      </c>
      <c r="D182" s="261">
        <v>4.9678785367933918</v>
      </c>
      <c r="E182" s="289">
        <v>1.6998899999999999</v>
      </c>
      <c r="F182" s="289">
        <v>0.60002999999999995</v>
      </c>
      <c r="G182" s="289">
        <v>0</v>
      </c>
      <c r="H182" s="289">
        <v>0</v>
      </c>
      <c r="I182" s="289">
        <v>0</v>
      </c>
      <c r="J182" s="289">
        <v>0</v>
      </c>
      <c r="K182" s="289">
        <v>0</v>
      </c>
      <c r="L182" s="289">
        <v>0</v>
      </c>
      <c r="M182" s="289">
        <v>2.6997899999999997</v>
      </c>
      <c r="N182" s="289">
        <v>2.7240607267275205</v>
      </c>
      <c r="O182" s="289">
        <v>2.72241916872344</v>
      </c>
      <c r="P182" s="289">
        <v>2.1736629809238073</v>
      </c>
      <c r="Q182" s="289">
        <v>2.6979387577136489</v>
      </c>
      <c r="R182" s="289">
        <v>3.7761284956541901</v>
      </c>
      <c r="S182" s="289">
        <v>21.878373507535763</v>
      </c>
      <c r="T182" s="289">
        <v>23.609177542210247</v>
      </c>
      <c r="U182" s="289">
        <v>26.197837496132749</v>
      </c>
      <c r="V182" s="289">
        <v>21.810831554169859</v>
      </c>
      <c r="W182" s="289">
        <v>21.690484721091877</v>
      </c>
      <c r="X182" s="289">
        <v>21.992953523264173</v>
      </c>
      <c r="Y182" s="289">
        <v>22.846790120739104</v>
      </c>
      <c r="Z182" s="289">
        <v>22.043812217889695</v>
      </c>
      <c r="AA182" s="289">
        <v>21.838128172118626</v>
      </c>
      <c r="AB182" s="289">
        <v>22.163395268798638</v>
      </c>
      <c r="AC182" s="289">
        <v>22.658362562198139</v>
      </c>
      <c r="AD182" s="289">
        <v>22.596480558273598</v>
      </c>
      <c r="AE182" s="289">
        <v>22.503163306163469</v>
      </c>
      <c r="AF182" s="289">
        <v>22.42145242905481</v>
      </c>
      <c r="AG182" s="289">
        <v>21.855611782238565</v>
      </c>
      <c r="AH182" s="289">
        <v>21.118349308579461</v>
      </c>
      <c r="AI182" s="289">
        <v>20.835508637560263</v>
      </c>
      <c r="AJ182" s="289">
        <v>19.783596330327768</v>
      </c>
      <c r="AK182" s="289">
        <v>18.668554784424135</v>
      </c>
      <c r="AL182" s="289">
        <v>17.958361349496677</v>
      </c>
      <c r="AM182" s="289">
        <v>17.555883816463027</v>
      </c>
      <c r="AN182" s="289">
        <v>17.504030378172921</v>
      </c>
      <c r="AO182" s="289">
        <v>16.827623480168924</v>
      </c>
      <c r="AP182" s="289">
        <v>16.225151298667722</v>
      </c>
      <c r="AQ182" s="289">
        <v>15.781453907268817</v>
      </c>
      <c r="AR182" s="289">
        <v>15.288614502768603</v>
      </c>
      <c r="AS182" s="289">
        <v>15.075542019914726</v>
      </c>
      <c r="AT182" s="289">
        <v>14.705469482708285</v>
      </c>
      <c r="AU182" s="289">
        <v>14.126591107125718</v>
      </c>
      <c r="AV182" s="289">
        <v>13.704389210975013</v>
      </c>
      <c r="AW182" s="289">
        <v>13.38077163768823</v>
      </c>
      <c r="AX182" s="289">
        <v>12.822760157192741</v>
      </c>
      <c r="AY182" s="289">
        <v>12.052147598838099</v>
      </c>
      <c r="AZ182" s="289">
        <v>11.763409472235358</v>
      </c>
      <c r="BA182" s="289">
        <v>11.159170220641411</v>
      </c>
      <c r="BB182" s="290">
        <v>10.527154535675399</v>
      </c>
    </row>
    <row r="183" spans="2:54" x14ac:dyDescent="0.25">
      <c r="B183" s="262" t="s">
        <v>2635</v>
      </c>
      <c r="C183" s="263" t="s">
        <v>2636</v>
      </c>
      <c r="D183" s="264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1">
        <v>0</v>
      </c>
      <c r="BB183" s="292">
        <v>0</v>
      </c>
    </row>
    <row r="184" spans="2:54" x14ac:dyDescent="0.25">
      <c r="B184" s="262" t="s">
        <v>2637</v>
      </c>
      <c r="C184" s="263" t="s">
        <v>2638</v>
      </c>
      <c r="D184" s="264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1">
        <v>0</v>
      </c>
      <c r="BB184" s="292">
        <v>0</v>
      </c>
    </row>
    <row r="185" spans="2:54" x14ac:dyDescent="0.25">
      <c r="B185" s="262" t="s">
        <v>2639</v>
      </c>
      <c r="C185" s="263" t="s">
        <v>2640</v>
      </c>
      <c r="D185" s="264">
        <v>4.9678785367933918</v>
      </c>
      <c r="E185" s="291">
        <v>1.6998899999999999</v>
      </c>
      <c r="F185" s="291">
        <v>0.60002999999999995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2.6997899999999997</v>
      </c>
      <c r="N185" s="291">
        <v>2.7240607267275205</v>
      </c>
      <c r="O185" s="291">
        <v>2.72241916872344</v>
      </c>
      <c r="P185" s="291">
        <v>2.1736629809238073</v>
      </c>
      <c r="Q185" s="291">
        <v>2.6979387577136489</v>
      </c>
      <c r="R185" s="291">
        <v>3.7761284956541901</v>
      </c>
      <c r="S185" s="291">
        <v>21.878373507535763</v>
      </c>
      <c r="T185" s="291">
        <v>23.609177542210247</v>
      </c>
      <c r="U185" s="291">
        <v>26.197837496132749</v>
      </c>
      <c r="V185" s="291">
        <v>21.810831554169859</v>
      </c>
      <c r="W185" s="291">
        <v>21.690484721091877</v>
      </c>
      <c r="X185" s="291">
        <v>21.992953523264173</v>
      </c>
      <c r="Y185" s="291">
        <v>22.846790120739104</v>
      </c>
      <c r="Z185" s="291">
        <v>22.043812217889695</v>
      </c>
      <c r="AA185" s="291">
        <v>21.838128172118626</v>
      </c>
      <c r="AB185" s="291">
        <v>22.163395268798638</v>
      </c>
      <c r="AC185" s="291">
        <v>22.658362562198139</v>
      </c>
      <c r="AD185" s="291">
        <v>22.596480558273598</v>
      </c>
      <c r="AE185" s="291">
        <v>22.503163306163469</v>
      </c>
      <c r="AF185" s="291">
        <v>22.42145242905481</v>
      </c>
      <c r="AG185" s="291">
        <v>21.855611782238565</v>
      </c>
      <c r="AH185" s="291">
        <v>21.118349308579461</v>
      </c>
      <c r="AI185" s="291">
        <v>20.835508637560263</v>
      </c>
      <c r="AJ185" s="291">
        <v>19.783596330327768</v>
      </c>
      <c r="AK185" s="291">
        <v>18.668554784424135</v>
      </c>
      <c r="AL185" s="291">
        <v>17.958361349496677</v>
      </c>
      <c r="AM185" s="291">
        <v>17.555883816463027</v>
      </c>
      <c r="AN185" s="291">
        <v>17.504030378172921</v>
      </c>
      <c r="AO185" s="291">
        <v>16.827623480168924</v>
      </c>
      <c r="AP185" s="291">
        <v>16.225151298667722</v>
      </c>
      <c r="AQ185" s="291">
        <v>15.781453907268817</v>
      </c>
      <c r="AR185" s="291">
        <v>15.288614502768603</v>
      </c>
      <c r="AS185" s="291">
        <v>15.075542019914726</v>
      </c>
      <c r="AT185" s="291">
        <v>14.705469482708285</v>
      </c>
      <c r="AU185" s="291">
        <v>14.126591107125718</v>
      </c>
      <c r="AV185" s="291">
        <v>13.704389210975013</v>
      </c>
      <c r="AW185" s="291">
        <v>13.38077163768823</v>
      </c>
      <c r="AX185" s="291">
        <v>12.822760157192741</v>
      </c>
      <c r="AY185" s="291">
        <v>12.052147598838099</v>
      </c>
      <c r="AZ185" s="291">
        <v>11.763409472235358</v>
      </c>
      <c r="BA185" s="291">
        <v>11.159170220641411</v>
      </c>
      <c r="BB185" s="292">
        <v>10.527154535675399</v>
      </c>
    </row>
    <row r="186" spans="2:54" x14ac:dyDescent="0.25">
      <c r="B186" s="262" t="s">
        <v>2641</v>
      </c>
      <c r="C186" s="263" t="s">
        <v>2642</v>
      </c>
      <c r="D186" s="264">
        <v>0</v>
      </c>
      <c r="E186" s="291">
        <v>0</v>
      </c>
      <c r="F186" s="291">
        <v>0</v>
      </c>
      <c r="G186" s="291">
        <v>0</v>
      </c>
      <c r="H186" s="291">
        <v>0</v>
      </c>
      <c r="I186" s="291">
        <v>0</v>
      </c>
      <c r="J186" s="291">
        <v>0</v>
      </c>
      <c r="K186" s="291">
        <v>0</v>
      </c>
      <c r="L186" s="291">
        <v>0</v>
      </c>
      <c r="M186" s="291">
        <v>0</v>
      </c>
      <c r="N186" s="291">
        <v>0</v>
      </c>
      <c r="O186" s="291">
        <v>0</v>
      </c>
      <c r="P186" s="291">
        <v>0</v>
      </c>
      <c r="Q186" s="291">
        <v>0</v>
      </c>
      <c r="R186" s="291">
        <v>0</v>
      </c>
      <c r="S186" s="291">
        <v>0</v>
      </c>
      <c r="T186" s="291">
        <v>0</v>
      </c>
      <c r="U186" s="291">
        <v>0</v>
      </c>
      <c r="V186" s="291">
        <v>0</v>
      </c>
      <c r="W186" s="291">
        <v>0</v>
      </c>
      <c r="X186" s="291">
        <v>0</v>
      </c>
      <c r="Y186" s="291">
        <v>0</v>
      </c>
      <c r="Z186" s="291">
        <v>0</v>
      </c>
      <c r="AA186" s="291">
        <v>0</v>
      </c>
      <c r="AB186" s="291">
        <v>0</v>
      </c>
      <c r="AC186" s="291">
        <v>0</v>
      </c>
      <c r="AD186" s="291">
        <v>0</v>
      </c>
      <c r="AE186" s="291">
        <v>0</v>
      </c>
      <c r="AF186" s="291">
        <v>0</v>
      </c>
      <c r="AG186" s="291">
        <v>0</v>
      </c>
      <c r="AH186" s="291">
        <v>0</v>
      </c>
      <c r="AI186" s="291">
        <v>0</v>
      </c>
      <c r="AJ186" s="291">
        <v>0</v>
      </c>
      <c r="AK186" s="291">
        <v>0</v>
      </c>
      <c r="AL186" s="291">
        <v>0</v>
      </c>
      <c r="AM186" s="291">
        <v>0</v>
      </c>
      <c r="AN186" s="291">
        <v>0</v>
      </c>
      <c r="AO186" s="291">
        <v>0</v>
      </c>
      <c r="AP186" s="291">
        <v>0</v>
      </c>
      <c r="AQ186" s="291">
        <v>0</v>
      </c>
      <c r="AR186" s="291">
        <v>0</v>
      </c>
      <c r="AS186" s="291">
        <v>0</v>
      </c>
      <c r="AT186" s="291">
        <v>0</v>
      </c>
      <c r="AU186" s="291">
        <v>0</v>
      </c>
      <c r="AV186" s="291">
        <v>0</v>
      </c>
      <c r="AW186" s="291">
        <v>0</v>
      </c>
      <c r="AX186" s="291">
        <v>0</v>
      </c>
      <c r="AY186" s="291">
        <v>0</v>
      </c>
      <c r="AZ186" s="291">
        <v>0</v>
      </c>
      <c r="BA186" s="291">
        <v>0</v>
      </c>
      <c r="BB186" s="292">
        <v>0</v>
      </c>
    </row>
    <row r="187" spans="2:54" x14ac:dyDescent="0.25">
      <c r="B187" s="259" t="s">
        <v>2643</v>
      </c>
      <c r="C187" s="260" t="s">
        <v>2644</v>
      </c>
      <c r="D187" s="261">
        <v>0</v>
      </c>
      <c r="E187" s="289">
        <v>0</v>
      </c>
      <c r="F187" s="289">
        <v>0</v>
      </c>
      <c r="G187" s="289">
        <v>0</v>
      </c>
      <c r="H187" s="289">
        <v>0</v>
      </c>
      <c r="I187" s="289">
        <v>0</v>
      </c>
      <c r="J187" s="289">
        <v>0</v>
      </c>
      <c r="K187" s="289">
        <v>0</v>
      </c>
      <c r="L187" s="289">
        <v>0</v>
      </c>
      <c r="M187" s="289">
        <v>0</v>
      </c>
      <c r="N187" s="289">
        <v>0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89">
        <v>0</v>
      </c>
      <c r="BB187" s="290">
        <v>0</v>
      </c>
    </row>
    <row r="188" spans="2:54" x14ac:dyDescent="0.25">
      <c r="B188" s="259" t="s">
        <v>2624</v>
      </c>
      <c r="C188" s="260" t="s">
        <v>2645</v>
      </c>
      <c r="D188" s="261">
        <v>0</v>
      </c>
      <c r="E188" s="289">
        <v>0</v>
      </c>
      <c r="F188" s="289">
        <v>0</v>
      </c>
      <c r="G188" s="289">
        <v>0</v>
      </c>
      <c r="H188" s="289">
        <v>0</v>
      </c>
      <c r="I188" s="289">
        <v>0</v>
      </c>
      <c r="J188" s="289">
        <v>23.800170000001572</v>
      </c>
      <c r="K188" s="289">
        <v>23.80847</v>
      </c>
      <c r="L188" s="289">
        <v>91.900660000001238</v>
      </c>
      <c r="M188" s="289">
        <v>55.8</v>
      </c>
      <c r="N188" s="289">
        <v>57.852943916976287</v>
      </c>
      <c r="O188" s="289">
        <v>53.788095920512646</v>
      </c>
      <c r="P188" s="289">
        <v>52.402789720072597</v>
      </c>
      <c r="Q188" s="289">
        <v>0</v>
      </c>
      <c r="R188" s="289">
        <v>0</v>
      </c>
      <c r="S188" s="289">
        <v>0</v>
      </c>
      <c r="T188" s="289">
        <v>0</v>
      </c>
      <c r="U188" s="289">
        <v>0</v>
      </c>
      <c r="V188" s="289">
        <v>0</v>
      </c>
      <c r="W188" s="289">
        <v>0</v>
      </c>
      <c r="X188" s="289">
        <v>0</v>
      </c>
      <c r="Y188" s="289">
        <v>0</v>
      </c>
      <c r="Z188" s="289">
        <v>0</v>
      </c>
      <c r="AA188" s="289">
        <v>0</v>
      </c>
      <c r="AB188" s="289">
        <v>0</v>
      </c>
      <c r="AC188" s="289">
        <v>0</v>
      </c>
      <c r="AD188" s="289">
        <v>0</v>
      </c>
      <c r="AE188" s="289">
        <v>0</v>
      </c>
      <c r="AF188" s="289">
        <v>0</v>
      </c>
      <c r="AG188" s="289">
        <v>0</v>
      </c>
      <c r="AH188" s="289">
        <v>0</v>
      </c>
      <c r="AI188" s="289">
        <v>0</v>
      </c>
      <c r="AJ188" s="289">
        <v>0</v>
      </c>
      <c r="AK188" s="289">
        <v>0</v>
      </c>
      <c r="AL188" s="289">
        <v>0</v>
      </c>
      <c r="AM188" s="289">
        <v>0</v>
      </c>
      <c r="AN188" s="289">
        <v>0</v>
      </c>
      <c r="AO188" s="289">
        <v>0</v>
      </c>
      <c r="AP188" s="289">
        <v>0</v>
      </c>
      <c r="AQ188" s="289">
        <v>0</v>
      </c>
      <c r="AR188" s="289">
        <v>0</v>
      </c>
      <c r="AS188" s="289">
        <v>0</v>
      </c>
      <c r="AT188" s="289">
        <v>0</v>
      </c>
      <c r="AU188" s="289">
        <v>0</v>
      </c>
      <c r="AV188" s="289">
        <v>0</v>
      </c>
      <c r="AW188" s="289">
        <v>0</v>
      </c>
      <c r="AX188" s="289">
        <v>0</v>
      </c>
      <c r="AY188" s="289">
        <v>0</v>
      </c>
      <c r="AZ188" s="289">
        <v>0</v>
      </c>
      <c r="BA188" s="289">
        <v>0</v>
      </c>
      <c r="BB188" s="290">
        <v>0</v>
      </c>
    </row>
    <row r="189" spans="2:54" x14ac:dyDescent="0.25">
      <c r="B189" s="262" t="s">
        <v>2646</v>
      </c>
      <c r="C189" s="263" t="s">
        <v>2647</v>
      </c>
      <c r="D189" s="264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23.800170000001572</v>
      </c>
      <c r="K189" s="291">
        <v>23.80847</v>
      </c>
      <c r="L189" s="291">
        <v>91.900660000001238</v>
      </c>
      <c r="M189" s="291">
        <v>55.8</v>
      </c>
      <c r="N189" s="291">
        <v>57.852943916976287</v>
      </c>
      <c r="O189" s="291">
        <v>53.788095920512646</v>
      </c>
      <c r="P189" s="291">
        <v>52.402789720072597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1">
        <v>0</v>
      </c>
      <c r="BB189" s="292">
        <v>0</v>
      </c>
    </row>
    <row r="190" spans="2:54" x14ac:dyDescent="0.25">
      <c r="B190" s="262" t="s">
        <v>2648</v>
      </c>
      <c r="C190" s="263" t="s">
        <v>2649</v>
      </c>
      <c r="D190" s="264">
        <v>0</v>
      </c>
      <c r="E190" s="291">
        <v>0</v>
      </c>
      <c r="F190" s="291">
        <v>0</v>
      </c>
      <c r="G190" s="291">
        <v>0</v>
      </c>
      <c r="H190" s="291">
        <v>0</v>
      </c>
      <c r="I190" s="291">
        <v>0</v>
      </c>
      <c r="J190" s="291">
        <v>0</v>
      </c>
      <c r="K190" s="291">
        <v>0</v>
      </c>
      <c r="L190" s="291">
        <v>0</v>
      </c>
      <c r="M190" s="291">
        <v>0</v>
      </c>
      <c r="N190" s="291">
        <v>0</v>
      </c>
      <c r="O190" s="291">
        <v>0</v>
      </c>
      <c r="P190" s="291">
        <v>0</v>
      </c>
      <c r="Q190" s="291">
        <v>0</v>
      </c>
      <c r="R190" s="291">
        <v>0</v>
      </c>
      <c r="S190" s="291">
        <v>0</v>
      </c>
      <c r="T190" s="291">
        <v>0</v>
      </c>
      <c r="U190" s="291">
        <v>0</v>
      </c>
      <c r="V190" s="291">
        <v>0</v>
      </c>
      <c r="W190" s="291">
        <v>0</v>
      </c>
      <c r="X190" s="291">
        <v>0</v>
      </c>
      <c r="Y190" s="291">
        <v>0</v>
      </c>
      <c r="Z190" s="291">
        <v>0</v>
      </c>
      <c r="AA190" s="291">
        <v>0</v>
      </c>
      <c r="AB190" s="291">
        <v>0</v>
      </c>
      <c r="AC190" s="291">
        <v>0</v>
      </c>
      <c r="AD190" s="291">
        <v>0</v>
      </c>
      <c r="AE190" s="291">
        <v>0</v>
      </c>
      <c r="AF190" s="291">
        <v>0</v>
      </c>
      <c r="AG190" s="291">
        <v>0</v>
      </c>
      <c r="AH190" s="291">
        <v>0</v>
      </c>
      <c r="AI190" s="291">
        <v>0</v>
      </c>
      <c r="AJ190" s="291">
        <v>0</v>
      </c>
      <c r="AK190" s="291">
        <v>0</v>
      </c>
      <c r="AL190" s="291">
        <v>0</v>
      </c>
      <c r="AM190" s="291">
        <v>0</v>
      </c>
      <c r="AN190" s="291">
        <v>0</v>
      </c>
      <c r="AO190" s="291">
        <v>0</v>
      </c>
      <c r="AP190" s="291">
        <v>0</v>
      </c>
      <c r="AQ190" s="291">
        <v>0</v>
      </c>
      <c r="AR190" s="291">
        <v>0</v>
      </c>
      <c r="AS190" s="291">
        <v>0</v>
      </c>
      <c r="AT190" s="291">
        <v>0</v>
      </c>
      <c r="AU190" s="291">
        <v>0</v>
      </c>
      <c r="AV190" s="291">
        <v>0</v>
      </c>
      <c r="AW190" s="291">
        <v>0</v>
      </c>
      <c r="AX190" s="291">
        <v>0</v>
      </c>
      <c r="AY190" s="291">
        <v>0</v>
      </c>
      <c r="AZ190" s="291">
        <v>0</v>
      </c>
      <c r="BA190" s="291">
        <v>0</v>
      </c>
      <c r="BB190" s="292">
        <v>0</v>
      </c>
    </row>
    <row r="191" spans="2:54" x14ac:dyDescent="0.25">
      <c r="B191" s="259" t="s">
        <v>2650</v>
      </c>
      <c r="C191" s="260" t="s">
        <v>2651</v>
      </c>
      <c r="D191" s="261">
        <v>0</v>
      </c>
      <c r="E191" s="289">
        <v>0</v>
      </c>
      <c r="F191" s="289">
        <v>0</v>
      </c>
      <c r="G191" s="289">
        <v>0</v>
      </c>
      <c r="H191" s="289">
        <v>0</v>
      </c>
      <c r="I191" s="289">
        <v>0</v>
      </c>
      <c r="J191" s="289">
        <v>0</v>
      </c>
      <c r="K191" s="289">
        <v>0</v>
      </c>
      <c r="L191" s="289">
        <v>0</v>
      </c>
      <c r="M191" s="289">
        <v>0</v>
      </c>
      <c r="N191" s="289">
        <v>0</v>
      </c>
      <c r="O191" s="289">
        <v>0</v>
      </c>
      <c r="P191" s="289">
        <v>0</v>
      </c>
      <c r="Q191" s="289">
        <v>0</v>
      </c>
      <c r="R191" s="289">
        <v>0</v>
      </c>
      <c r="S191" s="289">
        <v>0</v>
      </c>
      <c r="T191" s="289">
        <v>0</v>
      </c>
      <c r="U191" s="289">
        <v>0</v>
      </c>
      <c r="V191" s="289">
        <v>0</v>
      </c>
      <c r="W191" s="289">
        <v>0</v>
      </c>
      <c r="X191" s="289">
        <v>0</v>
      </c>
      <c r="Y191" s="289">
        <v>0</v>
      </c>
      <c r="Z191" s="289">
        <v>0</v>
      </c>
      <c r="AA191" s="289">
        <v>0</v>
      </c>
      <c r="AB191" s="289">
        <v>0</v>
      </c>
      <c r="AC191" s="289">
        <v>0</v>
      </c>
      <c r="AD191" s="289">
        <v>0</v>
      </c>
      <c r="AE191" s="289">
        <v>0</v>
      </c>
      <c r="AF191" s="289">
        <v>0</v>
      </c>
      <c r="AG191" s="289">
        <v>0</v>
      </c>
      <c r="AH191" s="289">
        <v>0</v>
      </c>
      <c r="AI191" s="289">
        <v>0</v>
      </c>
      <c r="AJ191" s="289">
        <v>0</v>
      </c>
      <c r="AK191" s="289">
        <v>0</v>
      </c>
      <c r="AL191" s="289">
        <v>0</v>
      </c>
      <c r="AM191" s="289">
        <v>0</v>
      </c>
      <c r="AN191" s="289">
        <v>0</v>
      </c>
      <c r="AO191" s="289">
        <v>0</v>
      </c>
      <c r="AP191" s="289">
        <v>0</v>
      </c>
      <c r="AQ191" s="289">
        <v>0</v>
      </c>
      <c r="AR191" s="289">
        <v>0</v>
      </c>
      <c r="AS191" s="289">
        <v>0</v>
      </c>
      <c r="AT191" s="289">
        <v>0</v>
      </c>
      <c r="AU191" s="289">
        <v>0</v>
      </c>
      <c r="AV191" s="289">
        <v>0</v>
      </c>
      <c r="AW191" s="289">
        <v>0</v>
      </c>
      <c r="AX191" s="289">
        <v>0</v>
      </c>
      <c r="AY191" s="289">
        <v>0</v>
      </c>
      <c r="AZ191" s="289">
        <v>0</v>
      </c>
      <c r="BA191" s="289">
        <v>0</v>
      </c>
      <c r="BB191" s="290">
        <v>0</v>
      </c>
    </row>
    <row r="192" spans="2:54" x14ac:dyDescent="0.25">
      <c r="B192" s="256" t="s">
        <v>2652</v>
      </c>
      <c r="C192" s="257" t="s">
        <v>2653</v>
      </c>
      <c r="D192" s="258">
        <v>0</v>
      </c>
      <c r="E192" s="287">
        <v>0</v>
      </c>
      <c r="F192" s="287">
        <v>0</v>
      </c>
      <c r="G192" s="287">
        <v>0</v>
      </c>
      <c r="H192" s="287">
        <v>0</v>
      </c>
      <c r="I192" s="287">
        <v>0</v>
      </c>
      <c r="J192" s="287">
        <v>0</v>
      </c>
      <c r="K192" s="287">
        <v>0</v>
      </c>
      <c r="L192" s="287">
        <v>0</v>
      </c>
      <c r="M192" s="287">
        <v>0</v>
      </c>
      <c r="N192" s="287">
        <v>0</v>
      </c>
      <c r="O192" s="287">
        <v>1.1947397303282254</v>
      </c>
      <c r="P192" s="287">
        <v>0.5261340088398857</v>
      </c>
      <c r="Q192" s="287">
        <v>1.5061467721660247</v>
      </c>
      <c r="R192" s="287">
        <v>0.55024079964447459</v>
      </c>
      <c r="S192" s="287">
        <v>0.26273155958831479</v>
      </c>
      <c r="T192" s="287">
        <v>0.28351632419685147</v>
      </c>
      <c r="U192" s="287">
        <v>0.31460285202779892</v>
      </c>
      <c r="V192" s="287">
        <v>0.26118765351366108</v>
      </c>
      <c r="W192" s="287">
        <v>0.25897004881869601</v>
      </c>
      <c r="X192" s="287">
        <v>0.26234576329587123</v>
      </c>
      <c r="Y192" s="287">
        <v>0.27284099308210547</v>
      </c>
      <c r="Z192" s="287">
        <v>0.26247249747605256</v>
      </c>
      <c r="AA192" s="287">
        <v>0.25984192955812513</v>
      </c>
      <c r="AB192" s="287">
        <v>0.26374381036857381</v>
      </c>
      <c r="AC192" s="287">
        <v>0.26992209602367151</v>
      </c>
      <c r="AD192" s="287">
        <v>0.2695247087519359</v>
      </c>
      <c r="AE192" s="287">
        <v>0.26873572461883743</v>
      </c>
      <c r="AF192" s="287">
        <v>0.2680690676611785</v>
      </c>
      <c r="AG192" s="287">
        <v>0.26108173040341426</v>
      </c>
      <c r="AH192" s="287">
        <v>0.25211910278109462</v>
      </c>
      <c r="AI192" s="287">
        <v>0.2488336481917445</v>
      </c>
      <c r="AJ192" s="287">
        <v>0.23563987924841157</v>
      </c>
      <c r="AK192" s="287">
        <v>0.22206638775945731</v>
      </c>
      <c r="AL192" s="287">
        <v>0.2132220751789535</v>
      </c>
      <c r="AM192" s="287">
        <v>0.20825337581863912</v>
      </c>
      <c r="AN192" s="287">
        <v>0.20765413146453707</v>
      </c>
      <c r="AO192" s="287">
        <v>0.19940057958828433</v>
      </c>
      <c r="AP192" s="287">
        <v>0.19210386085446141</v>
      </c>
      <c r="AQ192" s="287">
        <v>0.18677283062823313</v>
      </c>
      <c r="AR192" s="287">
        <v>0.18085173698250487</v>
      </c>
      <c r="AS192" s="287">
        <v>0.17835430534793908</v>
      </c>
      <c r="AT192" s="287">
        <v>0.17392453457857879</v>
      </c>
      <c r="AU192" s="287">
        <v>0.16702865327707569</v>
      </c>
      <c r="AV192" s="287">
        <v>0.16192662841016009</v>
      </c>
      <c r="AW192" s="287">
        <v>0.15812713244413917</v>
      </c>
      <c r="AX192" s="287">
        <v>0.15148114476994815</v>
      </c>
      <c r="AY192" s="287">
        <v>0.14220960444899733</v>
      </c>
      <c r="AZ192" s="287">
        <v>0.13881958154682714</v>
      </c>
      <c r="BA192" s="287">
        <v>0.13156229638681519</v>
      </c>
      <c r="BB192" s="288">
        <v>0.12402995546012208</v>
      </c>
    </row>
    <row r="193" spans="2:54" x14ac:dyDescent="0.25">
      <c r="B193" s="259" t="s">
        <v>2654</v>
      </c>
      <c r="C193" s="260" t="s">
        <v>2655</v>
      </c>
      <c r="D193" s="261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1.1947397303282254</v>
      </c>
      <c r="P193" s="289">
        <v>0.5261340088398857</v>
      </c>
      <c r="Q193" s="289">
        <v>1.5061467721660247</v>
      </c>
      <c r="R193" s="289">
        <v>0.55024079964447459</v>
      </c>
      <c r="S193" s="289">
        <v>0.26273155958831479</v>
      </c>
      <c r="T193" s="289">
        <v>0.28351632419685147</v>
      </c>
      <c r="U193" s="289">
        <v>0.31460285202779892</v>
      </c>
      <c r="V193" s="289">
        <v>0.26118765351366108</v>
      </c>
      <c r="W193" s="289">
        <v>0.25897004881869601</v>
      </c>
      <c r="X193" s="289">
        <v>0.26234576329587123</v>
      </c>
      <c r="Y193" s="289">
        <v>0.27284099308210547</v>
      </c>
      <c r="Z193" s="289">
        <v>0.26247249747605256</v>
      </c>
      <c r="AA193" s="289">
        <v>0.25984192955812513</v>
      </c>
      <c r="AB193" s="289">
        <v>0.26374381036857381</v>
      </c>
      <c r="AC193" s="289">
        <v>0.26992209602367151</v>
      </c>
      <c r="AD193" s="289">
        <v>0.2695247087519359</v>
      </c>
      <c r="AE193" s="289">
        <v>0.26873572461883743</v>
      </c>
      <c r="AF193" s="289">
        <v>0.2680690676611785</v>
      </c>
      <c r="AG193" s="289">
        <v>0.26108173040341426</v>
      </c>
      <c r="AH193" s="289">
        <v>0.25211910278109462</v>
      </c>
      <c r="AI193" s="289">
        <v>0.2488336481917445</v>
      </c>
      <c r="AJ193" s="289">
        <v>0.23563987924841157</v>
      </c>
      <c r="AK193" s="289">
        <v>0.22206638775945731</v>
      </c>
      <c r="AL193" s="289">
        <v>0.2132220751789535</v>
      </c>
      <c r="AM193" s="289">
        <v>0.20825337581863912</v>
      </c>
      <c r="AN193" s="289">
        <v>0.20765413146453707</v>
      </c>
      <c r="AO193" s="289">
        <v>0.19940057958828433</v>
      </c>
      <c r="AP193" s="289">
        <v>0.19210386085446141</v>
      </c>
      <c r="AQ193" s="289">
        <v>0.18677283062823313</v>
      </c>
      <c r="AR193" s="289">
        <v>0.18085173698250487</v>
      </c>
      <c r="AS193" s="289">
        <v>0.17835430534793908</v>
      </c>
      <c r="AT193" s="289">
        <v>0.17392453457857879</v>
      </c>
      <c r="AU193" s="289">
        <v>0.16702865327707569</v>
      </c>
      <c r="AV193" s="289">
        <v>0.16192662841016009</v>
      </c>
      <c r="AW193" s="289">
        <v>0.15812713244413917</v>
      </c>
      <c r="AX193" s="289">
        <v>0.15148114476994815</v>
      </c>
      <c r="AY193" s="289">
        <v>0.14220960444899733</v>
      </c>
      <c r="AZ193" s="289">
        <v>0.13881958154682714</v>
      </c>
      <c r="BA193" s="289">
        <v>0.13156229638681519</v>
      </c>
      <c r="BB193" s="290">
        <v>0.12402995546012208</v>
      </c>
    </row>
    <row r="194" spans="2:54" x14ac:dyDescent="0.25">
      <c r="B194" s="259" t="s">
        <v>2656</v>
      </c>
      <c r="C194" s="260" t="s">
        <v>2657</v>
      </c>
      <c r="D194" s="261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89">
        <v>0</v>
      </c>
      <c r="BB194" s="290">
        <v>0</v>
      </c>
    </row>
    <row r="195" spans="2:54" x14ac:dyDescent="0.25">
      <c r="B195" s="259" t="s">
        <v>2658</v>
      </c>
      <c r="C195" s="260" t="s">
        <v>2659</v>
      </c>
      <c r="D195" s="261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89">
        <v>0</v>
      </c>
      <c r="BB195" s="290">
        <v>0</v>
      </c>
    </row>
    <row r="196" spans="2:54" x14ac:dyDescent="0.25">
      <c r="B196" s="259" t="s">
        <v>2660</v>
      </c>
      <c r="C196" s="260" t="s">
        <v>2661</v>
      </c>
      <c r="D196" s="261">
        <v>0</v>
      </c>
      <c r="E196" s="289">
        <v>0</v>
      </c>
      <c r="F196" s="289">
        <v>0</v>
      </c>
      <c r="G196" s="289">
        <v>0</v>
      </c>
      <c r="H196" s="289">
        <v>0</v>
      </c>
      <c r="I196" s="289">
        <v>0</v>
      </c>
      <c r="J196" s="289">
        <v>0</v>
      </c>
      <c r="K196" s="289">
        <v>0</v>
      </c>
      <c r="L196" s="289">
        <v>0</v>
      </c>
      <c r="M196" s="289">
        <v>0</v>
      </c>
      <c r="N196" s="289">
        <v>0</v>
      </c>
      <c r="O196" s="289">
        <v>0</v>
      </c>
      <c r="P196" s="289">
        <v>0</v>
      </c>
      <c r="Q196" s="289">
        <v>0</v>
      </c>
      <c r="R196" s="289">
        <v>0</v>
      </c>
      <c r="S196" s="289">
        <v>0</v>
      </c>
      <c r="T196" s="289">
        <v>0</v>
      </c>
      <c r="U196" s="289">
        <v>0</v>
      </c>
      <c r="V196" s="289">
        <v>0</v>
      </c>
      <c r="W196" s="289">
        <v>0</v>
      </c>
      <c r="X196" s="289">
        <v>0</v>
      </c>
      <c r="Y196" s="289">
        <v>0</v>
      </c>
      <c r="Z196" s="289">
        <v>0</v>
      </c>
      <c r="AA196" s="289">
        <v>0</v>
      </c>
      <c r="AB196" s="289">
        <v>0</v>
      </c>
      <c r="AC196" s="289">
        <v>0</v>
      </c>
      <c r="AD196" s="289">
        <v>0</v>
      </c>
      <c r="AE196" s="289">
        <v>0</v>
      </c>
      <c r="AF196" s="289">
        <v>0</v>
      </c>
      <c r="AG196" s="289">
        <v>0</v>
      </c>
      <c r="AH196" s="289">
        <v>0</v>
      </c>
      <c r="AI196" s="289">
        <v>0</v>
      </c>
      <c r="AJ196" s="289">
        <v>0</v>
      </c>
      <c r="AK196" s="289">
        <v>0</v>
      </c>
      <c r="AL196" s="289">
        <v>0</v>
      </c>
      <c r="AM196" s="289">
        <v>0</v>
      </c>
      <c r="AN196" s="289">
        <v>0</v>
      </c>
      <c r="AO196" s="289">
        <v>0</v>
      </c>
      <c r="AP196" s="289">
        <v>0</v>
      </c>
      <c r="AQ196" s="289">
        <v>0</v>
      </c>
      <c r="AR196" s="289">
        <v>0</v>
      </c>
      <c r="AS196" s="289">
        <v>0</v>
      </c>
      <c r="AT196" s="289">
        <v>0</v>
      </c>
      <c r="AU196" s="289">
        <v>0</v>
      </c>
      <c r="AV196" s="289">
        <v>0</v>
      </c>
      <c r="AW196" s="289">
        <v>0</v>
      </c>
      <c r="AX196" s="289">
        <v>0</v>
      </c>
      <c r="AY196" s="289">
        <v>0</v>
      </c>
      <c r="AZ196" s="289">
        <v>0</v>
      </c>
      <c r="BA196" s="289">
        <v>0</v>
      </c>
      <c r="BB196" s="290">
        <v>0</v>
      </c>
    </row>
    <row r="197" spans="2:54" x14ac:dyDescent="0.25">
      <c r="B197" s="256" t="s">
        <v>2662</v>
      </c>
      <c r="C197" s="257" t="s">
        <v>2663</v>
      </c>
      <c r="D197" s="258">
        <v>0</v>
      </c>
      <c r="E197" s="287">
        <v>0</v>
      </c>
      <c r="F197" s="287">
        <v>0</v>
      </c>
      <c r="G197" s="287">
        <v>0</v>
      </c>
      <c r="H197" s="287">
        <v>0</v>
      </c>
      <c r="I197" s="287">
        <v>0</v>
      </c>
      <c r="J197" s="287">
        <v>0</v>
      </c>
      <c r="K197" s="287">
        <v>0</v>
      </c>
      <c r="L197" s="287">
        <v>0</v>
      </c>
      <c r="M197" s="287">
        <v>0</v>
      </c>
      <c r="N197" s="287">
        <v>0</v>
      </c>
      <c r="O197" s="287">
        <v>0</v>
      </c>
      <c r="P197" s="287">
        <v>0</v>
      </c>
      <c r="Q197" s="287">
        <v>0</v>
      </c>
      <c r="R197" s="287">
        <v>0</v>
      </c>
      <c r="S197" s="287">
        <v>0</v>
      </c>
      <c r="T197" s="287">
        <v>0</v>
      </c>
      <c r="U197" s="287">
        <v>0</v>
      </c>
      <c r="V197" s="287">
        <v>0</v>
      </c>
      <c r="W197" s="287">
        <v>0</v>
      </c>
      <c r="X197" s="287">
        <v>0</v>
      </c>
      <c r="Y197" s="287">
        <v>0</v>
      </c>
      <c r="Z197" s="287">
        <v>0</v>
      </c>
      <c r="AA197" s="287">
        <v>0</v>
      </c>
      <c r="AB197" s="287">
        <v>0</v>
      </c>
      <c r="AC197" s="287">
        <v>0</v>
      </c>
      <c r="AD197" s="287">
        <v>0</v>
      </c>
      <c r="AE197" s="287">
        <v>0</v>
      </c>
      <c r="AF197" s="287">
        <v>0</v>
      </c>
      <c r="AG197" s="287">
        <v>0</v>
      </c>
      <c r="AH197" s="287">
        <v>0</v>
      </c>
      <c r="AI197" s="287">
        <v>0</v>
      </c>
      <c r="AJ197" s="287">
        <v>0</v>
      </c>
      <c r="AK197" s="287">
        <v>0</v>
      </c>
      <c r="AL197" s="287">
        <v>0</v>
      </c>
      <c r="AM197" s="287">
        <v>0</v>
      </c>
      <c r="AN197" s="287">
        <v>0</v>
      </c>
      <c r="AO197" s="287">
        <v>0</v>
      </c>
      <c r="AP197" s="287">
        <v>0</v>
      </c>
      <c r="AQ197" s="287">
        <v>0</v>
      </c>
      <c r="AR197" s="287">
        <v>0</v>
      </c>
      <c r="AS197" s="287">
        <v>0</v>
      </c>
      <c r="AT197" s="287">
        <v>0</v>
      </c>
      <c r="AU197" s="287">
        <v>0</v>
      </c>
      <c r="AV197" s="287">
        <v>0</v>
      </c>
      <c r="AW197" s="287">
        <v>0</v>
      </c>
      <c r="AX197" s="287">
        <v>0</v>
      </c>
      <c r="AY197" s="287">
        <v>0</v>
      </c>
      <c r="AZ197" s="287">
        <v>0</v>
      </c>
      <c r="BA197" s="287">
        <v>0</v>
      </c>
      <c r="BB197" s="288">
        <v>0</v>
      </c>
    </row>
    <row r="198" spans="2:54" x14ac:dyDescent="0.25">
      <c r="B198" s="253" t="s">
        <v>2664</v>
      </c>
      <c r="C198" s="254" t="s">
        <v>2665</v>
      </c>
      <c r="D198" s="255">
        <v>38890.845502126896</v>
      </c>
      <c r="E198" s="285">
        <v>39486.264799999997</v>
      </c>
      <c r="F198" s="285">
        <v>39742.629859999994</v>
      </c>
      <c r="G198" s="285">
        <v>40054.653100000003</v>
      </c>
      <c r="H198" s="285">
        <v>40991.817030000006</v>
      </c>
      <c r="I198" s="285">
        <v>41497.028965409329</v>
      </c>
      <c r="J198" s="285">
        <v>40291.387599999995</v>
      </c>
      <c r="K198" s="285">
        <v>39897.625370000002</v>
      </c>
      <c r="L198" s="285">
        <v>40056.902580000002</v>
      </c>
      <c r="M198" s="285">
        <v>37258.472030000004</v>
      </c>
      <c r="N198" s="285">
        <v>36492.644989919892</v>
      </c>
      <c r="O198" s="285">
        <v>34670.622698418112</v>
      </c>
      <c r="P198" s="285">
        <v>33493.838684746341</v>
      </c>
      <c r="Q198" s="285">
        <v>30866.208152900334</v>
      </c>
      <c r="R198" s="285">
        <v>29838.469316150782</v>
      </c>
      <c r="S198" s="285">
        <v>31764.879092380801</v>
      </c>
      <c r="T198" s="285">
        <v>32386.850685056525</v>
      </c>
      <c r="U198" s="285">
        <v>32728.204070124684</v>
      </c>
      <c r="V198" s="285">
        <v>32234.813140332666</v>
      </c>
      <c r="W198" s="285">
        <v>32024.021840843547</v>
      </c>
      <c r="X198" s="285">
        <v>31739.100610950831</v>
      </c>
      <c r="Y198" s="285">
        <v>31486.845261986684</v>
      </c>
      <c r="Z198" s="285">
        <v>31174.366144315158</v>
      </c>
      <c r="AA198" s="285">
        <v>30691.364802411903</v>
      </c>
      <c r="AB198" s="285">
        <v>30240.132359776097</v>
      </c>
      <c r="AC198" s="285">
        <v>29894.764770600304</v>
      </c>
      <c r="AD198" s="285">
        <v>29597.988916568371</v>
      </c>
      <c r="AE198" s="285">
        <v>29208.485604046073</v>
      </c>
      <c r="AF198" s="285">
        <v>28970.046295018921</v>
      </c>
      <c r="AG198" s="285">
        <v>28730.565232823727</v>
      </c>
      <c r="AH198" s="285">
        <v>28381.073045770303</v>
      </c>
      <c r="AI198" s="285">
        <v>28079.555009261545</v>
      </c>
      <c r="AJ198" s="285">
        <v>27800.941458495847</v>
      </c>
      <c r="AK198" s="285">
        <v>27472.602139482809</v>
      </c>
      <c r="AL198" s="285">
        <v>27157.216472623826</v>
      </c>
      <c r="AM198" s="285">
        <v>26796.944590162017</v>
      </c>
      <c r="AN198" s="285">
        <v>26589.663798213969</v>
      </c>
      <c r="AO198" s="285">
        <v>26291.103814323356</v>
      </c>
      <c r="AP198" s="285">
        <v>25950.665285008541</v>
      </c>
      <c r="AQ198" s="285">
        <v>25593.165162692167</v>
      </c>
      <c r="AR198" s="285">
        <v>25290.032197379616</v>
      </c>
      <c r="AS198" s="285">
        <v>24954.836294055978</v>
      </c>
      <c r="AT198" s="285">
        <v>24590.55446184567</v>
      </c>
      <c r="AU198" s="285">
        <v>24089.797030326878</v>
      </c>
      <c r="AV198" s="285">
        <v>23707.991253251079</v>
      </c>
      <c r="AW198" s="285">
        <v>23430.746248366697</v>
      </c>
      <c r="AX198" s="285">
        <v>23125.432407650955</v>
      </c>
      <c r="AY198" s="285">
        <v>22744.142874811685</v>
      </c>
      <c r="AZ198" s="285">
        <v>22459.320144559675</v>
      </c>
      <c r="BA198" s="285">
        <v>22158.97233228285</v>
      </c>
      <c r="BB198" s="286">
        <v>21806.965469476509</v>
      </c>
    </row>
    <row r="199" spans="2:54" x14ac:dyDescent="0.25">
      <c r="B199" s="256" t="s">
        <v>2666</v>
      </c>
      <c r="C199" s="257" t="s">
        <v>2667</v>
      </c>
      <c r="D199" s="258">
        <v>0</v>
      </c>
      <c r="E199" s="287">
        <v>0</v>
      </c>
      <c r="F199" s="287">
        <v>0</v>
      </c>
      <c r="G199" s="287">
        <v>0</v>
      </c>
      <c r="H199" s="287">
        <v>0</v>
      </c>
      <c r="I199" s="287">
        <v>0</v>
      </c>
      <c r="J199" s="287">
        <v>0</v>
      </c>
      <c r="K199" s="287">
        <v>0</v>
      </c>
      <c r="L199" s="287">
        <v>0</v>
      </c>
      <c r="M199" s="287">
        <v>0</v>
      </c>
      <c r="N199" s="287">
        <v>0</v>
      </c>
      <c r="O199" s="287">
        <v>0</v>
      </c>
      <c r="P199" s="287">
        <v>0</v>
      </c>
      <c r="Q199" s="287">
        <v>0</v>
      </c>
      <c r="R199" s="287">
        <v>0</v>
      </c>
      <c r="S199" s="287">
        <v>0</v>
      </c>
      <c r="T199" s="287">
        <v>0</v>
      </c>
      <c r="U199" s="287">
        <v>0</v>
      </c>
      <c r="V199" s="287">
        <v>0</v>
      </c>
      <c r="W199" s="287">
        <v>0</v>
      </c>
      <c r="X199" s="287">
        <v>0</v>
      </c>
      <c r="Y199" s="287">
        <v>0</v>
      </c>
      <c r="Z199" s="287">
        <v>0</v>
      </c>
      <c r="AA199" s="287">
        <v>0</v>
      </c>
      <c r="AB199" s="287">
        <v>0</v>
      </c>
      <c r="AC199" s="287">
        <v>0</v>
      </c>
      <c r="AD199" s="287">
        <v>0</v>
      </c>
      <c r="AE199" s="287">
        <v>0</v>
      </c>
      <c r="AF199" s="287">
        <v>0</v>
      </c>
      <c r="AG199" s="287">
        <v>0</v>
      </c>
      <c r="AH199" s="287">
        <v>0</v>
      </c>
      <c r="AI199" s="287">
        <v>0</v>
      </c>
      <c r="AJ199" s="287">
        <v>0</v>
      </c>
      <c r="AK199" s="287">
        <v>0</v>
      </c>
      <c r="AL199" s="287">
        <v>0</v>
      </c>
      <c r="AM199" s="287">
        <v>0</v>
      </c>
      <c r="AN199" s="287">
        <v>0</v>
      </c>
      <c r="AO199" s="287">
        <v>0</v>
      </c>
      <c r="AP199" s="287">
        <v>0</v>
      </c>
      <c r="AQ199" s="287">
        <v>0</v>
      </c>
      <c r="AR199" s="287">
        <v>0</v>
      </c>
      <c r="AS199" s="287">
        <v>0</v>
      </c>
      <c r="AT199" s="287">
        <v>0</v>
      </c>
      <c r="AU199" s="287">
        <v>0</v>
      </c>
      <c r="AV199" s="287">
        <v>0</v>
      </c>
      <c r="AW199" s="287">
        <v>0</v>
      </c>
      <c r="AX199" s="287">
        <v>0</v>
      </c>
      <c r="AY199" s="287">
        <v>0</v>
      </c>
      <c r="AZ199" s="287">
        <v>0</v>
      </c>
      <c r="BA199" s="287">
        <v>0</v>
      </c>
      <c r="BB199" s="288">
        <v>0</v>
      </c>
    </row>
    <row r="200" spans="2:54" x14ac:dyDescent="0.25">
      <c r="B200" s="259" t="s">
        <v>2668</v>
      </c>
      <c r="C200" s="260" t="s">
        <v>2669</v>
      </c>
      <c r="D200" s="261">
        <v>0</v>
      </c>
      <c r="E200" s="289">
        <v>0</v>
      </c>
      <c r="F200" s="289">
        <v>0</v>
      </c>
      <c r="G200" s="289">
        <v>0</v>
      </c>
      <c r="H200" s="289">
        <v>0</v>
      </c>
      <c r="I200" s="289">
        <v>0</v>
      </c>
      <c r="J200" s="289">
        <v>0</v>
      </c>
      <c r="K200" s="289">
        <v>0</v>
      </c>
      <c r="L200" s="289">
        <v>0</v>
      </c>
      <c r="M200" s="289">
        <v>0</v>
      </c>
      <c r="N200" s="289">
        <v>0</v>
      </c>
      <c r="O200" s="289">
        <v>0</v>
      </c>
      <c r="P200" s="289">
        <v>0</v>
      </c>
      <c r="Q200" s="289">
        <v>0</v>
      </c>
      <c r="R200" s="289">
        <v>0</v>
      </c>
      <c r="S200" s="289">
        <v>0</v>
      </c>
      <c r="T200" s="289">
        <v>0</v>
      </c>
      <c r="U200" s="289">
        <v>0</v>
      </c>
      <c r="V200" s="289">
        <v>0</v>
      </c>
      <c r="W200" s="289">
        <v>0</v>
      </c>
      <c r="X200" s="289">
        <v>0</v>
      </c>
      <c r="Y200" s="289">
        <v>0</v>
      </c>
      <c r="Z200" s="289">
        <v>0</v>
      </c>
      <c r="AA200" s="289">
        <v>0</v>
      </c>
      <c r="AB200" s="289">
        <v>0</v>
      </c>
      <c r="AC200" s="289">
        <v>0</v>
      </c>
      <c r="AD200" s="289">
        <v>0</v>
      </c>
      <c r="AE200" s="289">
        <v>0</v>
      </c>
      <c r="AF200" s="289">
        <v>0</v>
      </c>
      <c r="AG200" s="289">
        <v>0</v>
      </c>
      <c r="AH200" s="289">
        <v>0</v>
      </c>
      <c r="AI200" s="289">
        <v>0</v>
      </c>
      <c r="AJ200" s="289">
        <v>0</v>
      </c>
      <c r="AK200" s="289">
        <v>0</v>
      </c>
      <c r="AL200" s="289">
        <v>0</v>
      </c>
      <c r="AM200" s="289">
        <v>0</v>
      </c>
      <c r="AN200" s="289">
        <v>0</v>
      </c>
      <c r="AO200" s="289">
        <v>0</v>
      </c>
      <c r="AP200" s="289">
        <v>0</v>
      </c>
      <c r="AQ200" s="289">
        <v>0</v>
      </c>
      <c r="AR200" s="289">
        <v>0</v>
      </c>
      <c r="AS200" s="289">
        <v>0</v>
      </c>
      <c r="AT200" s="289">
        <v>0</v>
      </c>
      <c r="AU200" s="289">
        <v>0</v>
      </c>
      <c r="AV200" s="289">
        <v>0</v>
      </c>
      <c r="AW200" s="289">
        <v>0</v>
      </c>
      <c r="AX200" s="289">
        <v>0</v>
      </c>
      <c r="AY200" s="289">
        <v>0</v>
      </c>
      <c r="AZ200" s="289">
        <v>0</v>
      </c>
      <c r="BA200" s="289">
        <v>0</v>
      </c>
      <c r="BB200" s="290">
        <v>0</v>
      </c>
    </row>
    <row r="201" spans="2:54" x14ac:dyDescent="0.25">
      <c r="B201" s="262" t="s">
        <v>2670</v>
      </c>
      <c r="C201" s="263" t="s">
        <v>2671</v>
      </c>
      <c r="D201" s="264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1">
        <v>0</v>
      </c>
      <c r="BB201" s="292">
        <v>0</v>
      </c>
    </row>
    <row r="202" spans="2:54" x14ac:dyDescent="0.25">
      <c r="B202" s="262" t="s">
        <v>2672</v>
      </c>
      <c r="C202" s="263" t="s">
        <v>2673</v>
      </c>
      <c r="D202" s="264">
        <v>0</v>
      </c>
      <c r="E202" s="291">
        <v>0</v>
      </c>
      <c r="F202" s="291">
        <v>0</v>
      </c>
      <c r="G202" s="291">
        <v>0</v>
      </c>
      <c r="H202" s="291">
        <v>0</v>
      </c>
      <c r="I202" s="291">
        <v>0</v>
      </c>
      <c r="J202" s="291">
        <v>0</v>
      </c>
      <c r="K202" s="291">
        <v>0</v>
      </c>
      <c r="L202" s="291">
        <v>0</v>
      </c>
      <c r="M202" s="291">
        <v>0</v>
      </c>
      <c r="N202" s="291">
        <v>0</v>
      </c>
      <c r="O202" s="291">
        <v>0</v>
      </c>
      <c r="P202" s="291">
        <v>0</v>
      </c>
      <c r="Q202" s="291">
        <v>0</v>
      </c>
      <c r="R202" s="291">
        <v>0</v>
      </c>
      <c r="S202" s="291">
        <v>0</v>
      </c>
      <c r="T202" s="291">
        <v>0</v>
      </c>
      <c r="U202" s="291">
        <v>0</v>
      </c>
      <c r="V202" s="291">
        <v>0</v>
      </c>
      <c r="W202" s="291">
        <v>0</v>
      </c>
      <c r="X202" s="291">
        <v>0</v>
      </c>
      <c r="Y202" s="291">
        <v>0</v>
      </c>
      <c r="Z202" s="291">
        <v>0</v>
      </c>
      <c r="AA202" s="291">
        <v>0</v>
      </c>
      <c r="AB202" s="291">
        <v>0</v>
      </c>
      <c r="AC202" s="291">
        <v>0</v>
      </c>
      <c r="AD202" s="291">
        <v>0</v>
      </c>
      <c r="AE202" s="291">
        <v>0</v>
      </c>
      <c r="AF202" s="291">
        <v>0</v>
      </c>
      <c r="AG202" s="291">
        <v>0</v>
      </c>
      <c r="AH202" s="291">
        <v>0</v>
      </c>
      <c r="AI202" s="291">
        <v>0</v>
      </c>
      <c r="AJ202" s="291">
        <v>0</v>
      </c>
      <c r="AK202" s="291">
        <v>0</v>
      </c>
      <c r="AL202" s="291">
        <v>0</v>
      </c>
      <c r="AM202" s="291">
        <v>0</v>
      </c>
      <c r="AN202" s="291">
        <v>0</v>
      </c>
      <c r="AO202" s="291">
        <v>0</v>
      </c>
      <c r="AP202" s="291">
        <v>0</v>
      </c>
      <c r="AQ202" s="291">
        <v>0</v>
      </c>
      <c r="AR202" s="291">
        <v>0</v>
      </c>
      <c r="AS202" s="291">
        <v>0</v>
      </c>
      <c r="AT202" s="291">
        <v>0</v>
      </c>
      <c r="AU202" s="291">
        <v>0</v>
      </c>
      <c r="AV202" s="291">
        <v>0</v>
      </c>
      <c r="AW202" s="291">
        <v>0</v>
      </c>
      <c r="AX202" s="291">
        <v>0</v>
      </c>
      <c r="AY202" s="291">
        <v>0</v>
      </c>
      <c r="AZ202" s="291">
        <v>0</v>
      </c>
      <c r="BA202" s="291">
        <v>0</v>
      </c>
      <c r="BB202" s="292">
        <v>0</v>
      </c>
    </row>
    <row r="203" spans="2:54" x14ac:dyDescent="0.25">
      <c r="B203" s="259" t="s">
        <v>2674</v>
      </c>
      <c r="C203" s="260" t="s">
        <v>2675</v>
      </c>
      <c r="D203" s="261">
        <v>0</v>
      </c>
      <c r="E203" s="289">
        <v>0</v>
      </c>
      <c r="F203" s="289">
        <v>0</v>
      </c>
      <c r="G203" s="289">
        <v>0</v>
      </c>
      <c r="H203" s="289">
        <v>0</v>
      </c>
      <c r="I203" s="289">
        <v>0</v>
      </c>
      <c r="J203" s="289">
        <v>0</v>
      </c>
      <c r="K203" s="289">
        <v>0</v>
      </c>
      <c r="L203" s="289">
        <v>0</v>
      </c>
      <c r="M203" s="289">
        <v>0</v>
      </c>
      <c r="N203" s="289">
        <v>0</v>
      </c>
      <c r="O203" s="289">
        <v>0</v>
      </c>
      <c r="P203" s="289">
        <v>0</v>
      </c>
      <c r="Q203" s="289">
        <v>0</v>
      </c>
      <c r="R203" s="289">
        <v>0</v>
      </c>
      <c r="S203" s="289">
        <v>0</v>
      </c>
      <c r="T203" s="289">
        <v>0</v>
      </c>
      <c r="U203" s="289">
        <v>0</v>
      </c>
      <c r="V203" s="289">
        <v>0</v>
      </c>
      <c r="W203" s="289">
        <v>0</v>
      </c>
      <c r="X203" s="289">
        <v>0</v>
      </c>
      <c r="Y203" s="289">
        <v>0</v>
      </c>
      <c r="Z203" s="289">
        <v>0</v>
      </c>
      <c r="AA203" s="289">
        <v>0</v>
      </c>
      <c r="AB203" s="289">
        <v>0</v>
      </c>
      <c r="AC203" s="289">
        <v>0</v>
      </c>
      <c r="AD203" s="289">
        <v>0</v>
      </c>
      <c r="AE203" s="289">
        <v>0</v>
      </c>
      <c r="AF203" s="289">
        <v>0</v>
      </c>
      <c r="AG203" s="289">
        <v>0</v>
      </c>
      <c r="AH203" s="289">
        <v>0</v>
      </c>
      <c r="AI203" s="289">
        <v>0</v>
      </c>
      <c r="AJ203" s="289">
        <v>0</v>
      </c>
      <c r="AK203" s="289">
        <v>0</v>
      </c>
      <c r="AL203" s="289">
        <v>0</v>
      </c>
      <c r="AM203" s="289">
        <v>0</v>
      </c>
      <c r="AN203" s="289">
        <v>0</v>
      </c>
      <c r="AO203" s="289">
        <v>0</v>
      </c>
      <c r="AP203" s="289">
        <v>0</v>
      </c>
      <c r="AQ203" s="289">
        <v>0</v>
      </c>
      <c r="AR203" s="289">
        <v>0</v>
      </c>
      <c r="AS203" s="289">
        <v>0</v>
      </c>
      <c r="AT203" s="289">
        <v>0</v>
      </c>
      <c r="AU203" s="289">
        <v>0</v>
      </c>
      <c r="AV203" s="289">
        <v>0</v>
      </c>
      <c r="AW203" s="289">
        <v>0</v>
      </c>
      <c r="AX203" s="289">
        <v>0</v>
      </c>
      <c r="AY203" s="289">
        <v>0</v>
      </c>
      <c r="AZ203" s="289">
        <v>0</v>
      </c>
      <c r="BA203" s="289">
        <v>0</v>
      </c>
      <c r="BB203" s="290">
        <v>0</v>
      </c>
    </row>
    <row r="204" spans="2:54" x14ac:dyDescent="0.25">
      <c r="B204" s="262" t="s">
        <v>2676</v>
      </c>
      <c r="C204" s="263" t="s">
        <v>2677</v>
      </c>
      <c r="D204" s="264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1">
        <v>0</v>
      </c>
      <c r="BB204" s="292">
        <v>0</v>
      </c>
    </row>
    <row r="205" spans="2:54" x14ac:dyDescent="0.25">
      <c r="B205" s="262" t="s">
        <v>2678</v>
      </c>
      <c r="C205" s="263" t="s">
        <v>2679</v>
      </c>
      <c r="D205" s="264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1">
        <v>0</v>
      </c>
      <c r="BB205" s="292">
        <v>0</v>
      </c>
    </row>
    <row r="206" spans="2:54" x14ac:dyDescent="0.25">
      <c r="B206" s="262" t="s">
        <v>2680</v>
      </c>
      <c r="C206" s="263" t="s">
        <v>2681</v>
      </c>
      <c r="D206" s="264">
        <v>0</v>
      </c>
      <c r="E206" s="291">
        <v>0</v>
      </c>
      <c r="F206" s="291">
        <v>0</v>
      </c>
      <c r="G206" s="291">
        <v>0</v>
      </c>
      <c r="H206" s="291">
        <v>0</v>
      </c>
      <c r="I206" s="291">
        <v>0</v>
      </c>
      <c r="J206" s="291">
        <v>0</v>
      </c>
      <c r="K206" s="291">
        <v>0</v>
      </c>
      <c r="L206" s="291">
        <v>0</v>
      </c>
      <c r="M206" s="291">
        <v>0</v>
      </c>
      <c r="N206" s="291">
        <v>0</v>
      </c>
      <c r="O206" s="291">
        <v>0</v>
      </c>
      <c r="P206" s="291">
        <v>0</v>
      </c>
      <c r="Q206" s="291">
        <v>0</v>
      </c>
      <c r="R206" s="291">
        <v>0</v>
      </c>
      <c r="S206" s="291">
        <v>0</v>
      </c>
      <c r="T206" s="291">
        <v>0</v>
      </c>
      <c r="U206" s="291">
        <v>0</v>
      </c>
      <c r="V206" s="291">
        <v>0</v>
      </c>
      <c r="W206" s="291">
        <v>0</v>
      </c>
      <c r="X206" s="291">
        <v>0</v>
      </c>
      <c r="Y206" s="291">
        <v>0</v>
      </c>
      <c r="Z206" s="291">
        <v>0</v>
      </c>
      <c r="AA206" s="291">
        <v>0</v>
      </c>
      <c r="AB206" s="291">
        <v>0</v>
      </c>
      <c r="AC206" s="291">
        <v>0</v>
      </c>
      <c r="AD206" s="291">
        <v>0</v>
      </c>
      <c r="AE206" s="291">
        <v>0</v>
      </c>
      <c r="AF206" s="291">
        <v>0</v>
      </c>
      <c r="AG206" s="291">
        <v>0</v>
      </c>
      <c r="AH206" s="291">
        <v>0</v>
      </c>
      <c r="AI206" s="291">
        <v>0</v>
      </c>
      <c r="AJ206" s="291">
        <v>0</v>
      </c>
      <c r="AK206" s="291">
        <v>0</v>
      </c>
      <c r="AL206" s="291">
        <v>0</v>
      </c>
      <c r="AM206" s="291">
        <v>0</v>
      </c>
      <c r="AN206" s="291">
        <v>0</v>
      </c>
      <c r="AO206" s="291">
        <v>0</v>
      </c>
      <c r="AP206" s="291">
        <v>0</v>
      </c>
      <c r="AQ206" s="291">
        <v>0</v>
      </c>
      <c r="AR206" s="291">
        <v>0</v>
      </c>
      <c r="AS206" s="291">
        <v>0</v>
      </c>
      <c r="AT206" s="291">
        <v>0</v>
      </c>
      <c r="AU206" s="291">
        <v>0</v>
      </c>
      <c r="AV206" s="291">
        <v>0</v>
      </c>
      <c r="AW206" s="291">
        <v>0</v>
      </c>
      <c r="AX206" s="291">
        <v>0</v>
      </c>
      <c r="AY206" s="291">
        <v>0</v>
      </c>
      <c r="AZ206" s="291">
        <v>0</v>
      </c>
      <c r="BA206" s="291">
        <v>0</v>
      </c>
      <c r="BB206" s="292">
        <v>0</v>
      </c>
    </row>
    <row r="207" spans="2:54" x14ac:dyDescent="0.25">
      <c r="B207" s="256" t="s">
        <v>2682</v>
      </c>
      <c r="C207" s="257" t="s">
        <v>2683</v>
      </c>
      <c r="D207" s="258">
        <v>38890.845502126896</v>
      </c>
      <c r="E207" s="287">
        <v>39486.264799999997</v>
      </c>
      <c r="F207" s="287">
        <v>39742.629859999994</v>
      </c>
      <c r="G207" s="287">
        <v>40054.653100000003</v>
      </c>
      <c r="H207" s="287">
        <v>40991.817030000006</v>
      </c>
      <c r="I207" s="287">
        <v>41497.028965409329</v>
      </c>
      <c r="J207" s="287">
        <v>40291.387599999995</v>
      </c>
      <c r="K207" s="287">
        <v>39897.625370000002</v>
      </c>
      <c r="L207" s="287">
        <v>40056.902580000002</v>
      </c>
      <c r="M207" s="287">
        <v>37258.472030000004</v>
      </c>
      <c r="N207" s="287">
        <v>36492.644989919892</v>
      </c>
      <c r="O207" s="287">
        <v>34670.622698418112</v>
      </c>
      <c r="P207" s="287">
        <v>33493.838684746341</v>
      </c>
      <c r="Q207" s="287">
        <v>30866.208152900334</v>
      </c>
      <c r="R207" s="287">
        <v>29838.469316150782</v>
      </c>
      <c r="S207" s="287">
        <v>31764.879092380801</v>
      </c>
      <c r="T207" s="287">
        <v>32386.850685056525</v>
      </c>
      <c r="U207" s="287">
        <v>32728.204070124684</v>
      </c>
      <c r="V207" s="287">
        <v>32234.813140332666</v>
      </c>
      <c r="W207" s="287">
        <v>32024.021840843547</v>
      </c>
      <c r="X207" s="287">
        <v>31739.100610950831</v>
      </c>
      <c r="Y207" s="287">
        <v>31486.845261986684</v>
      </c>
      <c r="Z207" s="287">
        <v>31174.366144315158</v>
      </c>
      <c r="AA207" s="287">
        <v>30691.364802411903</v>
      </c>
      <c r="AB207" s="287">
        <v>30240.132359776097</v>
      </c>
      <c r="AC207" s="287">
        <v>29894.764770600304</v>
      </c>
      <c r="AD207" s="287">
        <v>29597.988916568371</v>
      </c>
      <c r="AE207" s="287">
        <v>29208.485604046073</v>
      </c>
      <c r="AF207" s="287">
        <v>28970.046295018921</v>
      </c>
      <c r="AG207" s="287">
        <v>28730.565232823727</v>
      </c>
      <c r="AH207" s="287">
        <v>28381.073045770303</v>
      </c>
      <c r="AI207" s="287">
        <v>28079.555009261545</v>
      </c>
      <c r="AJ207" s="287">
        <v>27800.941458495847</v>
      </c>
      <c r="AK207" s="287">
        <v>27472.602139482809</v>
      </c>
      <c r="AL207" s="287">
        <v>27157.216472623826</v>
      </c>
      <c r="AM207" s="287">
        <v>26796.944590162017</v>
      </c>
      <c r="AN207" s="287">
        <v>26589.663798213969</v>
      </c>
      <c r="AO207" s="287">
        <v>26291.103814323356</v>
      </c>
      <c r="AP207" s="287">
        <v>25950.665285008541</v>
      </c>
      <c r="AQ207" s="287">
        <v>25593.165162692167</v>
      </c>
      <c r="AR207" s="287">
        <v>25290.032197379616</v>
      </c>
      <c r="AS207" s="287">
        <v>24954.836294055978</v>
      </c>
      <c r="AT207" s="287">
        <v>24590.55446184567</v>
      </c>
      <c r="AU207" s="287">
        <v>24089.797030326878</v>
      </c>
      <c r="AV207" s="287">
        <v>23707.991253251079</v>
      </c>
      <c r="AW207" s="287">
        <v>23430.746248366697</v>
      </c>
      <c r="AX207" s="287">
        <v>23125.432407650955</v>
      </c>
      <c r="AY207" s="287">
        <v>22744.142874811685</v>
      </c>
      <c r="AZ207" s="287">
        <v>22459.320144559675</v>
      </c>
      <c r="BA207" s="287">
        <v>22158.97233228285</v>
      </c>
      <c r="BB207" s="288">
        <v>21806.965469476509</v>
      </c>
    </row>
    <row r="208" spans="2:54" x14ac:dyDescent="0.25">
      <c r="B208" s="259" t="s">
        <v>2684</v>
      </c>
      <c r="C208" s="260" t="s">
        <v>2685</v>
      </c>
      <c r="D208" s="261">
        <v>20118.089325737521</v>
      </c>
      <c r="E208" s="289">
        <v>20064.56321</v>
      </c>
      <c r="F208" s="289">
        <v>20465.284710000007</v>
      </c>
      <c r="G208" s="289">
        <v>21273.966210000002</v>
      </c>
      <c r="H208" s="289">
        <v>22535.8822</v>
      </c>
      <c r="I208" s="289">
        <v>23165.967176484923</v>
      </c>
      <c r="J208" s="289">
        <v>23009.443960000001</v>
      </c>
      <c r="K208" s="289">
        <v>23095.856139999996</v>
      </c>
      <c r="L208" s="289">
        <v>23538.649849999998</v>
      </c>
      <c r="M208" s="289">
        <v>22239.325189999996</v>
      </c>
      <c r="N208" s="289">
        <v>22580.509101052226</v>
      </c>
      <c r="O208" s="289">
        <v>22710.424886230343</v>
      </c>
      <c r="P208" s="289">
        <v>22103.780406450187</v>
      </c>
      <c r="Q208" s="289">
        <v>20999.145530863399</v>
      </c>
      <c r="R208" s="289">
        <v>21175.213679178902</v>
      </c>
      <c r="S208" s="289">
        <v>22502.834504949467</v>
      </c>
      <c r="T208" s="289">
        <v>22920.866022481216</v>
      </c>
      <c r="U208" s="289">
        <v>23122.016460897765</v>
      </c>
      <c r="V208" s="289">
        <v>23218.64061009495</v>
      </c>
      <c r="W208" s="289">
        <v>23228.535320329822</v>
      </c>
      <c r="X208" s="289">
        <v>23147.420197746585</v>
      </c>
      <c r="Y208" s="289">
        <v>23027.431532280167</v>
      </c>
      <c r="Z208" s="289">
        <v>22904.997365968065</v>
      </c>
      <c r="AA208" s="289">
        <v>22693.810539232574</v>
      </c>
      <c r="AB208" s="289">
        <v>22454.886459349997</v>
      </c>
      <c r="AC208" s="289">
        <v>22255.387206674957</v>
      </c>
      <c r="AD208" s="289">
        <v>22125.506581367332</v>
      </c>
      <c r="AE208" s="289">
        <v>21921.306567454179</v>
      </c>
      <c r="AF208" s="289">
        <v>21817.423712928736</v>
      </c>
      <c r="AG208" s="289">
        <v>21702.320463402273</v>
      </c>
      <c r="AH208" s="289">
        <v>21516.217568306562</v>
      </c>
      <c r="AI208" s="289">
        <v>21432.992751281134</v>
      </c>
      <c r="AJ208" s="289">
        <v>21302.731926561471</v>
      </c>
      <c r="AK208" s="289">
        <v>21143.3233990429</v>
      </c>
      <c r="AL208" s="289">
        <v>20993.602384440634</v>
      </c>
      <c r="AM208" s="289">
        <v>20811.56151803707</v>
      </c>
      <c r="AN208" s="289">
        <v>20706.237815073382</v>
      </c>
      <c r="AO208" s="289">
        <v>20552.46451986875</v>
      </c>
      <c r="AP208" s="289">
        <v>20396.253680154998</v>
      </c>
      <c r="AQ208" s="289">
        <v>20221.943172590461</v>
      </c>
      <c r="AR208" s="289">
        <v>20035.960625348802</v>
      </c>
      <c r="AS208" s="289">
        <v>19845.391364214884</v>
      </c>
      <c r="AT208" s="289">
        <v>19651.16067507162</v>
      </c>
      <c r="AU208" s="289">
        <v>19413.88291696024</v>
      </c>
      <c r="AV208" s="289">
        <v>19215.372633889649</v>
      </c>
      <c r="AW208" s="289">
        <v>19048.015621639337</v>
      </c>
      <c r="AX208" s="289">
        <v>18892.237299917419</v>
      </c>
      <c r="AY208" s="289">
        <v>18681.048133725817</v>
      </c>
      <c r="AZ208" s="289">
        <v>18528.467251932572</v>
      </c>
      <c r="BA208" s="289">
        <v>18361.583859498111</v>
      </c>
      <c r="BB208" s="290">
        <v>18151.591220905906</v>
      </c>
    </row>
    <row r="209" spans="2:54" x14ac:dyDescent="0.25">
      <c r="B209" s="262" t="s">
        <v>2686</v>
      </c>
      <c r="C209" s="263" t="s">
        <v>2687</v>
      </c>
      <c r="D209" s="264">
        <v>20058.975391920751</v>
      </c>
      <c r="E209" s="291">
        <v>19966.463209999998</v>
      </c>
      <c r="F209" s="291">
        <v>20406.184710000001</v>
      </c>
      <c r="G209" s="291">
        <v>21263.36621</v>
      </c>
      <c r="H209" s="291">
        <v>22518.582200000004</v>
      </c>
      <c r="I209" s="291">
        <v>23160.21104793905</v>
      </c>
      <c r="J209" s="291">
        <v>23009.443960000001</v>
      </c>
      <c r="K209" s="291">
        <v>23095.856139999996</v>
      </c>
      <c r="L209" s="291">
        <v>23538.649849999998</v>
      </c>
      <c r="M209" s="291">
        <v>22222.369349999994</v>
      </c>
      <c r="N209" s="291">
        <v>22562.393344025189</v>
      </c>
      <c r="O209" s="291">
        <v>22692.309129203302</v>
      </c>
      <c r="P209" s="291">
        <v>22085.675887485824</v>
      </c>
      <c r="Q209" s="291">
        <v>20979.894551595225</v>
      </c>
      <c r="R209" s="291">
        <v>21149.179476446501</v>
      </c>
      <c r="S209" s="291">
        <v>22463.209970698961</v>
      </c>
      <c r="T209" s="291">
        <v>22879.252831985788</v>
      </c>
      <c r="U209" s="291">
        <v>23079.073808194746</v>
      </c>
      <c r="V209" s="291">
        <v>23181.5163536732</v>
      </c>
      <c r="W209" s="291">
        <v>23193.804419503274</v>
      </c>
      <c r="X209" s="291">
        <v>23112.943067216649</v>
      </c>
      <c r="Y209" s="291">
        <v>22990.845325526134</v>
      </c>
      <c r="Z209" s="291">
        <v>22871.373269592677</v>
      </c>
      <c r="AA209" s="291">
        <v>22661.470480998705</v>
      </c>
      <c r="AB209" s="291">
        <v>22422.122202696653</v>
      </c>
      <c r="AC209" s="291">
        <v>22221.449778043472</v>
      </c>
      <c r="AD209" s="291">
        <v>22090.029265670128</v>
      </c>
      <c r="AE209" s="291">
        <v>21885.635907814609</v>
      </c>
      <c r="AF209" s="291">
        <v>21781.688987619018</v>
      </c>
      <c r="AG209" s="291">
        <v>21668.156475772073</v>
      </c>
      <c r="AH209" s="291">
        <v>21482.936601238176</v>
      </c>
      <c r="AI209" s="291">
        <v>21400.160426586612</v>
      </c>
      <c r="AJ209" s="291">
        <v>21273.352532025994</v>
      </c>
      <c r="AK209" s="291">
        <v>21115.340151715849</v>
      </c>
      <c r="AL209" s="291">
        <v>20967.981065156731</v>
      </c>
      <c r="AM209" s="291">
        <v>20786.995069308356</v>
      </c>
      <c r="AN209" s="291">
        <v>20681.65847253695</v>
      </c>
      <c r="AO209" s="291">
        <v>20529.118321124472</v>
      </c>
      <c r="AP209" s="291">
        <v>20374.132341876317</v>
      </c>
      <c r="AQ209" s="291">
        <v>20200.756431213329</v>
      </c>
      <c r="AR209" s="291">
        <v>20015.713916342014</v>
      </c>
      <c r="AS209" s="291">
        <v>19825.345363435121</v>
      </c>
      <c r="AT209" s="291">
        <v>19631.709906902142</v>
      </c>
      <c r="AU209" s="291">
        <v>19396.457987485795</v>
      </c>
      <c r="AV209" s="291">
        <v>19198.656842619879</v>
      </c>
      <c r="AW209" s="291">
        <v>19031.79554686043</v>
      </c>
      <c r="AX209" s="291">
        <v>18876.436550794908</v>
      </c>
      <c r="AY209" s="291">
        <v>18667.323523591283</v>
      </c>
      <c r="AZ209" s="291">
        <v>18515.554937078472</v>
      </c>
      <c r="BA209" s="291">
        <v>18349.893816765318</v>
      </c>
      <c r="BB209" s="292">
        <v>18140.598667973831</v>
      </c>
    </row>
    <row r="210" spans="2:54" x14ac:dyDescent="0.25">
      <c r="B210" s="262" t="s">
        <v>2688</v>
      </c>
      <c r="C210" s="263" t="s">
        <v>2689</v>
      </c>
      <c r="D210" s="264">
        <v>59.113933816772452</v>
      </c>
      <c r="E210" s="291">
        <v>98.09999999999998</v>
      </c>
      <c r="F210" s="291">
        <v>59.099999999999994</v>
      </c>
      <c r="G210" s="291">
        <v>10.6</v>
      </c>
      <c r="H210" s="291">
        <v>17.3</v>
      </c>
      <c r="I210" s="291">
        <v>5.7561285458714337</v>
      </c>
      <c r="J210" s="291">
        <v>0</v>
      </c>
      <c r="K210" s="291">
        <v>0</v>
      </c>
      <c r="L210" s="291">
        <v>0</v>
      </c>
      <c r="M210" s="291">
        <v>16.955839999999995</v>
      </c>
      <c r="N210" s="291">
        <v>18.115757027036068</v>
      </c>
      <c r="O210" s="291">
        <v>18.115757027036068</v>
      </c>
      <c r="P210" s="291">
        <v>18.1045189643642</v>
      </c>
      <c r="Q210" s="291">
        <v>19.250979268176202</v>
      </c>
      <c r="R210" s="291">
        <v>26.034202732397102</v>
      </c>
      <c r="S210" s="291">
        <v>39.624534250501597</v>
      </c>
      <c r="T210" s="291">
        <v>41.61319049542869</v>
      </c>
      <c r="U210" s="291">
        <v>42.94265270301986</v>
      </c>
      <c r="V210" s="291">
        <v>37.124256421747319</v>
      </c>
      <c r="W210" s="291">
        <v>34.730900826544897</v>
      </c>
      <c r="X210" s="291">
        <v>34.47713052993371</v>
      </c>
      <c r="Y210" s="291">
        <v>36.586206754032496</v>
      </c>
      <c r="Z210" s="291">
        <v>33.62409637538746</v>
      </c>
      <c r="AA210" s="291">
        <v>32.340058233868554</v>
      </c>
      <c r="AB210" s="291">
        <v>32.764256653343246</v>
      </c>
      <c r="AC210" s="291">
        <v>33.937428631487748</v>
      </c>
      <c r="AD210" s="291">
        <v>35.477315697208702</v>
      </c>
      <c r="AE210" s="291">
        <v>35.670659639570033</v>
      </c>
      <c r="AF210" s="291">
        <v>35.734725309721036</v>
      </c>
      <c r="AG210" s="291">
        <v>34.163987630201532</v>
      </c>
      <c r="AH210" s="291">
        <v>33.280967068384605</v>
      </c>
      <c r="AI210" s="291">
        <v>32.83232469452247</v>
      </c>
      <c r="AJ210" s="291">
        <v>29.379394535478994</v>
      </c>
      <c r="AK210" s="291">
        <v>27.983247327047096</v>
      </c>
      <c r="AL210" s="291">
        <v>25.621319283904391</v>
      </c>
      <c r="AM210" s="291">
        <v>24.566448728715038</v>
      </c>
      <c r="AN210" s="291">
        <v>24.579342536427646</v>
      </c>
      <c r="AO210" s="291">
        <v>23.346198744275398</v>
      </c>
      <c r="AP210" s="291">
        <v>22.121338278685762</v>
      </c>
      <c r="AQ210" s="291">
        <v>21.186741377136933</v>
      </c>
      <c r="AR210" s="291">
        <v>20.246709006788521</v>
      </c>
      <c r="AS210" s="291">
        <v>20.046000779764693</v>
      </c>
      <c r="AT210" s="291">
        <v>19.450768169481087</v>
      </c>
      <c r="AU210" s="291">
        <v>17.424929474443086</v>
      </c>
      <c r="AV210" s="291">
        <v>16.715791269771735</v>
      </c>
      <c r="AW210" s="291">
        <v>16.220074778910405</v>
      </c>
      <c r="AX210" s="291">
        <v>15.80074912250531</v>
      </c>
      <c r="AY210" s="291">
        <v>13.724610134536716</v>
      </c>
      <c r="AZ210" s="291">
        <v>12.912314854098934</v>
      </c>
      <c r="BA210" s="291">
        <v>11.690042732790246</v>
      </c>
      <c r="BB210" s="292">
        <v>10.992552932071224</v>
      </c>
    </row>
    <row r="211" spans="2:54" x14ac:dyDescent="0.25">
      <c r="B211" s="259" t="s">
        <v>2690</v>
      </c>
      <c r="C211" s="260" t="s">
        <v>2691</v>
      </c>
      <c r="D211" s="261">
        <v>479.09847114790819</v>
      </c>
      <c r="E211" s="289">
        <v>511.18150000000071</v>
      </c>
      <c r="F211" s="289">
        <v>496.90236000000118</v>
      </c>
      <c r="G211" s="289">
        <v>492.0076100000008</v>
      </c>
      <c r="H211" s="289">
        <v>517.49074999999959</v>
      </c>
      <c r="I211" s="289">
        <v>645.26357696253081</v>
      </c>
      <c r="J211" s="289">
        <v>671.11839999999995</v>
      </c>
      <c r="K211" s="289">
        <v>727.70581000000129</v>
      </c>
      <c r="L211" s="289">
        <v>622.23718999999971</v>
      </c>
      <c r="M211" s="289">
        <v>531.90748999999971</v>
      </c>
      <c r="N211" s="289">
        <v>340.69082538898891</v>
      </c>
      <c r="O211" s="289">
        <v>301.138984915192</v>
      </c>
      <c r="P211" s="289">
        <v>266.02553192909005</v>
      </c>
      <c r="Q211" s="289">
        <v>223.13113876574971</v>
      </c>
      <c r="R211" s="289">
        <v>152.64590501670747</v>
      </c>
      <c r="S211" s="289">
        <v>331.9496175717789</v>
      </c>
      <c r="T211" s="289">
        <v>337.31883245363713</v>
      </c>
      <c r="U211" s="289">
        <v>337.72020056963333</v>
      </c>
      <c r="V211" s="289">
        <v>325.99817394236896</v>
      </c>
      <c r="W211" s="289">
        <v>324.76469454189845</v>
      </c>
      <c r="X211" s="289">
        <v>320.85116987090896</v>
      </c>
      <c r="Y211" s="289">
        <v>315.61896487732258</v>
      </c>
      <c r="Z211" s="289">
        <v>313.0944993975541</v>
      </c>
      <c r="AA211" s="289">
        <v>305.27821751588175</v>
      </c>
      <c r="AB211" s="289">
        <v>296.96232169725863</v>
      </c>
      <c r="AC211" s="289">
        <v>290.13194850189478</v>
      </c>
      <c r="AD211" s="289">
        <v>283.47396445841349</v>
      </c>
      <c r="AE211" s="289">
        <v>275.32776745785623</v>
      </c>
      <c r="AF211" s="289">
        <v>270.17748086623391</v>
      </c>
      <c r="AG211" s="289">
        <v>268.89987070900622</v>
      </c>
      <c r="AH211" s="289">
        <v>263.51077082068434</v>
      </c>
      <c r="AI211" s="289">
        <v>246.89662525482478</v>
      </c>
      <c r="AJ211" s="289">
        <v>245.0910242510416</v>
      </c>
      <c r="AK211" s="289">
        <v>240.95142306085523</v>
      </c>
      <c r="AL211" s="289">
        <v>234.58769262608553</v>
      </c>
      <c r="AM211" s="289">
        <v>227.16716865057478</v>
      </c>
      <c r="AN211" s="289">
        <v>220.66737306579199</v>
      </c>
      <c r="AO211" s="289">
        <v>215.15128547516971</v>
      </c>
      <c r="AP211" s="289">
        <v>204.16608134215977</v>
      </c>
      <c r="AQ211" s="289">
        <v>194.5143673472455</v>
      </c>
      <c r="AR211" s="289">
        <v>190.77979454314996</v>
      </c>
      <c r="AS211" s="289">
        <v>182.53750392122492</v>
      </c>
      <c r="AT211" s="289">
        <v>173.94751712488195</v>
      </c>
      <c r="AU211" s="289">
        <v>164.27294260983027</v>
      </c>
      <c r="AV211" s="289">
        <v>156.50629886410516</v>
      </c>
      <c r="AW211" s="289">
        <v>152.52663014457826</v>
      </c>
      <c r="AX211" s="289">
        <v>148.29338206239657</v>
      </c>
      <c r="AY211" s="289">
        <v>143.59077498142921</v>
      </c>
      <c r="AZ211" s="289">
        <v>138.83322152924984</v>
      </c>
      <c r="BA211" s="289">
        <v>136.60248271794694</v>
      </c>
      <c r="BB211" s="290">
        <v>132.00206929599022</v>
      </c>
    </row>
    <row r="212" spans="2:54" x14ac:dyDescent="0.25">
      <c r="B212" s="259" t="s">
        <v>2692</v>
      </c>
      <c r="C212" s="260" t="s">
        <v>2693</v>
      </c>
      <c r="D212" s="261">
        <v>12.730389222572493</v>
      </c>
      <c r="E212" s="289">
        <v>17.900209999999998</v>
      </c>
      <c r="F212" s="289">
        <v>12.700159999999999</v>
      </c>
      <c r="G212" s="289">
        <v>11.60026</v>
      </c>
      <c r="H212" s="289">
        <v>21.00055</v>
      </c>
      <c r="I212" s="289">
        <v>23.120406613403311</v>
      </c>
      <c r="J212" s="289">
        <v>10.59985</v>
      </c>
      <c r="K212" s="289">
        <v>22.099719999999998</v>
      </c>
      <c r="L212" s="289">
        <v>8.5004700000000017</v>
      </c>
      <c r="M212" s="289">
        <v>6.2997199999999998</v>
      </c>
      <c r="N212" s="289">
        <v>0</v>
      </c>
      <c r="O212" s="289">
        <v>0</v>
      </c>
      <c r="P212" s="289">
        <v>0</v>
      </c>
      <c r="Q212" s="289">
        <v>0</v>
      </c>
      <c r="R212" s="289">
        <v>0</v>
      </c>
      <c r="S212" s="289">
        <v>0</v>
      </c>
      <c r="T212" s="289">
        <v>0</v>
      </c>
      <c r="U212" s="289">
        <v>0</v>
      </c>
      <c r="V212" s="289">
        <v>0</v>
      </c>
      <c r="W212" s="289">
        <v>0</v>
      </c>
      <c r="X212" s="289">
        <v>0</v>
      </c>
      <c r="Y212" s="289">
        <v>0</v>
      </c>
      <c r="Z212" s="289">
        <v>0</v>
      </c>
      <c r="AA212" s="289">
        <v>0</v>
      </c>
      <c r="AB212" s="289">
        <v>0</v>
      </c>
      <c r="AC212" s="289">
        <v>0</v>
      </c>
      <c r="AD212" s="289">
        <v>0</v>
      </c>
      <c r="AE212" s="289">
        <v>0</v>
      </c>
      <c r="AF212" s="289">
        <v>0</v>
      </c>
      <c r="AG212" s="289">
        <v>0</v>
      </c>
      <c r="AH212" s="289">
        <v>0</v>
      </c>
      <c r="AI212" s="289">
        <v>0</v>
      </c>
      <c r="AJ212" s="289">
        <v>0</v>
      </c>
      <c r="AK212" s="289">
        <v>0</v>
      </c>
      <c r="AL212" s="289">
        <v>0</v>
      </c>
      <c r="AM212" s="289">
        <v>0</v>
      </c>
      <c r="AN212" s="289">
        <v>0</v>
      </c>
      <c r="AO212" s="289">
        <v>0</v>
      </c>
      <c r="AP212" s="289">
        <v>0</v>
      </c>
      <c r="AQ212" s="289">
        <v>0</v>
      </c>
      <c r="AR212" s="289">
        <v>0</v>
      </c>
      <c r="AS212" s="289">
        <v>0</v>
      </c>
      <c r="AT212" s="289">
        <v>0</v>
      </c>
      <c r="AU212" s="289">
        <v>0</v>
      </c>
      <c r="AV212" s="289">
        <v>0</v>
      </c>
      <c r="AW212" s="289">
        <v>0</v>
      </c>
      <c r="AX212" s="289">
        <v>0</v>
      </c>
      <c r="AY212" s="289">
        <v>0</v>
      </c>
      <c r="AZ212" s="289">
        <v>0</v>
      </c>
      <c r="BA212" s="289">
        <v>0</v>
      </c>
      <c r="BB212" s="290">
        <v>0</v>
      </c>
    </row>
    <row r="213" spans="2:54" x14ac:dyDescent="0.25">
      <c r="B213" s="262" t="s">
        <v>2694</v>
      </c>
      <c r="C213" s="263" t="s">
        <v>2695</v>
      </c>
      <c r="D213" s="264">
        <v>12.730389222572493</v>
      </c>
      <c r="E213" s="291">
        <v>17.900209999999998</v>
      </c>
      <c r="F213" s="291">
        <v>12.700159999999999</v>
      </c>
      <c r="G213" s="291">
        <v>11.60026</v>
      </c>
      <c r="H213" s="291">
        <v>21.00055</v>
      </c>
      <c r="I213" s="291">
        <v>23.120406613403311</v>
      </c>
      <c r="J213" s="291">
        <v>10.59985</v>
      </c>
      <c r="K213" s="291">
        <v>22.099719999999998</v>
      </c>
      <c r="L213" s="291">
        <v>8.5004700000000017</v>
      </c>
      <c r="M213" s="291">
        <v>6.2997199999999998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1">
        <v>0</v>
      </c>
      <c r="BB213" s="292">
        <v>0</v>
      </c>
    </row>
    <row r="214" spans="2:54" x14ac:dyDescent="0.25">
      <c r="B214" s="262" t="s">
        <v>2696</v>
      </c>
      <c r="C214" s="263" t="s">
        <v>2697</v>
      </c>
      <c r="D214" s="264">
        <v>0</v>
      </c>
      <c r="E214" s="291">
        <v>0</v>
      </c>
      <c r="F214" s="291">
        <v>0</v>
      </c>
      <c r="G214" s="291">
        <v>0</v>
      </c>
      <c r="H214" s="291">
        <v>0</v>
      </c>
      <c r="I214" s="291">
        <v>0</v>
      </c>
      <c r="J214" s="291">
        <v>0</v>
      </c>
      <c r="K214" s="291">
        <v>0</v>
      </c>
      <c r="L214" s="291">
        <v>0</v>
      </c>
      <c r="M214" s="291">
        <v>0</v>
      </c>
      <c r="N214" s="291">
        <v>0</v>
      </c>
      <c r="O214" s="291">
        <v>0</v>
      </c>
      <c r="P214" s="291">
        <v>0</v>
      </c>
      <c r="Q214" s="291">
        <v>0</v>
      </c>
      <c r="R214" s="291">
        <v>0</v>
      </c>
      <c r="S214" s="291">
        <v>0</v>
      </c>
      <c r="T214" s="291">
        <v>0</v>
      </c>
      <c r="U214" s="291">
        <v>0</v>
      </c>
      <c r="V214" s="291">
        <v>0</v>
      </c>
      <c r="W214" s="291">
        <v>0</v>
      </c>
      <c r="X214" s="291">
        <v>0</v>
      </c>
      <c r="Y214" s="291">
        <v>0</v>
      </c>
      <c r="Z214" s="291">
        <v>0</v>
      </c>
      <c r="AA214" s="291">
        <v>0</v>
      </c>
      <c r="AB214" s="291">
        <v>0</v>
      </c>
      <c r="AC214" s="291">
        <v>0</v>
      </c>
      <c r="AD214" s="291">
        <v>0</v>
      </c>
      <c r="AE214" s="291">
        <v>0</v>
      </c>
      <c r="AF214" s="291">
        <v>0</v>
      </c>
      <c r="AG214" s="291">
        <v>0</v>
      </c>
      <c r="AH214" s="291">
        <v>0</v>
      </c>
      <c r="AI214" s="291">
        <v>0</v>
      </c>
      <c r="AJ214" s="291">
        <v>0</v>
      </c>
      <c r="AK214" s="291">
        <v>0</v>
      </c>
      <c r="AL214" s="291">
        <v>0</v>
      </c>
      <c r="AM214" s="291">
        <v>0</v>
      </c>
      <c r="AN214" s="291">
        <v>0</v>
      </c>
      <c r="AO214" s="291">
        <v>0</v>
      </c>
      <c r="AP214" s="291">
        <v>0</v>
      </c>
      <c r="AQ214" s="291">
        <v>0</v>
      </c>
      <c r="AR214" s="291">
        <v>0</v>
      </c>
      <c r="AS214" s="291">
        <v>0</v>
      </c>
      <c r="AT214" s="291">
        <v>0</v>
      </c>
      <c r="AU214" s="291">
        <v>0</v>
      </c>
      <c r="AV214" s="291">
        <v>0</v>
      </c>
      <c r="AW214" s="291">
        <v>0</v>
      </c>
      <c r="AX214" s="291">
        <v>0</v>
      </c>
      <c r="AY214" s="291">
        <v>0</v>
      </c>
      <c r="AZ214" s="291">
        <v>0</v>
      </c>
      <c r="BA214" s="291">
        <v>0</v>
      </c>
      <c r="BB214" s="292">
        <v>0</v>
      </c>
    </row>
    <row r="215" spans="2:54" x14ac:dyDescent="0.25">
      <c r="B215" s="259" t="s">
        <v>2698</v>
      </c>
      <c r="C215" s="260" t="s">
        <v>2699</v>
      </c>
      <c r="D215" s="261">
        <v>0</v>
      </c>
      <c r="E215" s="289">
        <v>56.500660000000003</v>
      </c>
      <c r="F215" s="289">
        <v>1.0000100000000001</v>
      </c>
      <c r="G215" s="289">
        <v>2.10005</v>
      </c>
      <c r="H215" s="289">
        <v>0</v>
      </c>
      <c r="I215" s="289">
        <v>1.0270373554982342</v>
      </c>
      <c r="J215" s="289">
        <v>1.0000199999999999</v>
      </c>
      <c r="K215" s="289">
        <v>0.99997999999999998</v>
      </c>
      <c r="L215" s="289">
        <v>0</v>
      </c>
      <c r="M215" s="289">
        <v>0</v>
      </c>
      <c r="N215" s="289">
        <v>3.0810825872464767</v>
      </c>
      <c r="O215" s="289">
        <v>1.0270400057232727</v>
      </c>
      <c r="P215" s="289">
        <v>0</v>
      </c>
      <c r="Q215" s="289">
        <v>0</v>
      </c>
      <c r="R215" s="289">
        <v>0</v>
      </c>
      <c r="S215" s="289">
        <v>0</v>
      </c>
      <c r="T215" s="289">
        <v>0</v>
      </c>
      <c r="U215" s="289">
        <v>0</v>
      </c>
      <c r="V215" s="289">
        <v>0</v>
      </c>
      <c r="W215" s="289">
        <v>0</v>
      </c>
      <c r="X215" s="289">
        <v>0</v>
      </c>
      <c r="Y215" s="289">
        <v>0</v>
      </c>
      <c r="Z215" s="289">
        <v>0</v>
      </c>
      <c r="AA215" s="289">
        <v>0</v>
      </c>
      <c r="AB215" s="289">
        <v>0</v>
      </c>
      <c r="AC215" s="289">
        <v>0</v>
      </c>
      <c r="AD215" s="289">
        <v>0</v>
      </c>
      <c r="AE215" s="289">
        <v>0</v>
      </c>
      <c r="AF215" s="289">
        <v>0</v>
      </c>
      <c r="AG215" s="289">
        <v>0</v>
      </c>
      <c r="AH215" s="289">
        <v>0</v>
      </c>
      <c r="AI215" s="289">
        <v>0</v>
      </c>
      <c r="AJ215" s="289">
        <v>0</v>
      </c>
      <c r="AK215" s="289">
        <v>0</v>
      </c>
      <c r="AL215" s="289">
        <v>0</v>
      </c>
      <c r="AM215" s="289">
        <v>0</v>
      </c>
      <c r="AN215" s="289">
        <v>0</v>
      </c>
      <c r="AO215" s="289">
        <v>0</v>
      </c>
      <c r="AP215" s="289">
        <v>0</v>
      </c>
      <c r="AQ215" s="289">
        <v>0</v>
      </c>
      <c r="AR215" s="289">
        <v>0</v>
      </c>
      <c r="AS215" s="289">
        <v>0</v>
      </c>
      <c r="AT215" s="289">
        <v>0</v>
      </c>
      <c r="AU215" s="289">
        <v>0</v>
      </c>
      <c r="AV215" s="289">
        <v>0</v>
      </c>
      <c r="AW215" s="289">
        <v>0</v>
      </c>
      <c r="AX215" s="289">
        <v>0</v>
      </c>
      <c r="AY215" s="289">
        <v>0</v>
      </c>
      <c r="AZ215" s="289">
        <v>0</v>
      </c>
      <c r="BA215" s="289">
        <v>0</v>
      </c>
      <c r="BB215" s="290">
        <v>0</v>
      </c>
    </row>
    <row r="216" spans="2:54" x14ac:dyDescent="0.25">
      <c r="B216" s="262" t="s">
        <v>2700</v>
      </c>
      <c r="C216" s="263" t="s">
        <v>2701</v>
      </c>
      <c r="D216" s="264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1">
        <v>0</v>
      </c>
      <c r="BB216" s="292">
        <v>0</v>
      </c>
    </row>
    <row r="217" spans="2:54" x14ac:dyDescent="0.25">
      <c r="B217" s="262" t="s">
        <v>2702</v>
      </c>
      <c r="C217" s="263" t="s">
        <v>2703</v>
      </c>
      <c r="D217" s="264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1.0270373554982342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1">
        <v>0</v>
      </c>
      <c r="BB217" s="292">
        <v>0</v>
      </c>
    </row>
    <row r="218" spans="2:54" x14ac:dyDescent="0.25">
      <c r="B218" s="262" t="s">
        <v>2704</v>
      </c>
      <c r="C218" s="263" t="s">
        <v>2705</v>
      </c>
      <c r="D218" s="264">
        <v>0</v>
      </c>
      <c r="E218" s="291">
        <v>56.500660000000003</v>
      </c>
      <c r="F218" s="291">
        <v>1.0000100000000001</v>
      </c>
      <c r="G218" s="291">
        <v>2.10005</v>
      </c>
      <c r="H218" s="291">
        <v>0</v>
      </c>
      <c r="I218" s="291">
        <v>0</v>
      </c>
      <c r="J218" s="291">
        <v>1.0000199999999999</v>
      </c>
      <c r="K218" s="291">
        <v>0.99997999999999998</v>
      </c>
      <c r="L218" s="291">
        <v>0</v>
      </c>
      <c r="M218" s="291">
        <v>0</v>
      </c>
      <c r="N218" s="291">
        <v>3.0810825872464767</v>
      </c>
      <c r="O218" s="291">
        <v>1.0270400057232727</v>
      </c>
      <c r="P218" s="291">
        <v>0</v>
      </c>
      <c r="Q218" s="291">
        <v>0</v>
      </c>
      <c r="R218" s="291">
        <v>0</v>
      </c>
      <c r="S218" s="291">
        <v>0</v>
      </c>
      <c r="T218" s="291">
        <v>0</v>
      </c>
      <c r="U218" s="291">
        <v>0</v>
      </c>
      <c r="V218" s="291">
        <v>0</v>
      </c>
      <c r="W218" s="291">
        <v>0</v>
      </c>
      <c r="X218" s="291">
        <v>0</v>
      </c>
      <c r="Y218" s="291">
        <v>0</v>
      </c>
      <c r="Z218" s="291">
        <v>0</v>
      </c>
      <c r="AA218" s="291">
        <v>0</v>
      </c>
      <c r="AB218" s="291">
        <v>0</v>
      </c>
      <c r="AC218" s="291">
        <v>0</v>
      </c>
      <c r="AD218" s="291">
        <v>0</v>
      </c>
      <c r="AE218" s="291">
        <v>0</v>
      </c>
      <c r="AF218" s="291">
        <v>0</v>
      </c>
      <c r="AG218" s="291">
        <v>0</v>
      </c>
      <c r="AH218" s="291">
        <v>0</v>
      </c>
      <c r="AI218" s="291">
        <v>0</v>
      </c>
      <c r="AJ218" s="291">
        <v>0</v>
      </c>
      <c r="AK218" s="291">
        <v>0</v>
      </c>
      <c r="AL218" s="291">
        <v>0</v>
      </c>
      <c r="AM218" s="291">
        <v>0</v>
      </c>
      <c r="AN218" s="291">
        <v>0</v>
      </c>
      <c r="AO218" s="291">
        <v>0</v>
      </c>
      <c r="AP218" s="291">
        <v>0</v>
      </c>
      <c r="AQ218" s="291">
        <v>0</v>
      </c>
      <c r="AR218" s="291">
        <v>0</v>
      </c>
      <c r="AS218" s="291">
        <v>0</v>
      </c>
      <c r="AT218" s="291">
        <v>0</v>
      </c>
      <c r="AU218" s="291">
        <v>0</v>
      </c>
      <c r="AV218" s="291">
        <v>0</v>
      </c>
      <c r="AW218" s="291">
        <v>0</v>
      </c>
      <c r="AX218" s="291">
        <v>0</v>
      </c>
      <c r="AY218" s="291">
        <v>0</v>
      </c>
      <c r="AZ218" s="291">
        <v>0</v>
      </c>
      <c r="BA218" s="291">
        <v>0</v>
      </c>
      <c r="BB218" s="292">
        <v>0</v>
      </c>
    </row>
    <row r="219" spans="2:54" x14ac:dyDescent="0.25">
      <c r="B219" s="259" t="s">
        <v>2621</v>
      </c>
      <c r="C219" s="260" t="s">
        <v>2706</v>
      </c>
      <c r="D219" s="261">
        <v>251.09875498320801</v>
      </c>
      <c r="E219" s="289">
        <v>481.79344999999995</v>
      </c>
      <c r="F219" s="289">
        <v>497.80265999999995</v>
      </c>
      <c r="G219" s="289">
        <v>350.90490999999997</v>
      </c>
      <c r="H219" s="289">
        <v>223.90139000000002</v>
      </c>
      <c r="I219" s="289">
        <v>142.01804157258661</v>
      </c>
      <c r="J219" s="289">
        <v>127.37119</v>
      </c>
      <c r="K219" s="289">
        <v>89.39967</v>
      </c>
      <c r="L219" s="289">
        <v>72.101190000000003</v>
      </c>
      <c r="M219" s="289">
        <v>15.799300000000001</v>
      </c>
      <c r="N219" s="289">
        <v>13.661854572906879</v>
      </c>
      <c r="O219" s="289">
        <v>12.611095884229996</v>
      </c>
      <c r="P219" s="289">
        <v>10.509250837781186</v>
      </c>
      <c r="Q219" s="289">
        <v>0</v>
      </c>
      <c r="R219" s="289">
        <v>2.1018010615921434</v>
      </c>
      <c r="S219" s="289">
        <v>2.1018826791353669</v>
      </c>
      <c r="T219" s="289">
        <v>2.1206684637667084</v>
      </c>
      <c r="U219" s="289">
        <v>2.1253678342285123</v>
      </c>
      <c r="V219" s="289">
        <v>1.9743378636497044</v>
      </c>
      <c r="W219" s="289">
        <v>1.8824647644250307</v>
      </c>
      <c r="X219" s="289">
        <v>1.7948937023474669</v>
      </c>
      <c r="Y219" s="289">
        <v>1.7358378300326081</v>
      </c>
      <c r="Z219" s="289">
        <v>1.6670863896990815</v>
      </c>
      <c r="AA219" s="289">
        <v>1.5974306930972246</v>
      </c>
      <c r="AB219" s="289">
        <v>1.5534346790447415</v>
      </c>
      <c r="AC219" s="289">
        <v>1.5133154821895896</v>
      </c>
      <c r="AD219" s="289">
        <v>1.4727524445613167</v>
      </c>
      <c r="AE219" s="289">
        <v>1.4252999902091377</v>
      </c>
      <c r="AF219" s="289">
        <v>1.4029330799724768</v>
      </c>
      <c r="AG219" s="289">
        <v>1.3779226037885632</v>
      </c>
      <c r="AH219" s="289">
        <v>1.3466030512012164</v>
      </c>
      <c r="AI219" s="289">
        <v>1.283244664348282</v>
      </c>
      <c r="AJ219" s="289">
        <v>1.255719793260289</v>
      </c>
      <c r="AK219" s="289">
        <v>1.2322773490892589</v>
      </c>
      <c r="AL219" s="289">
        <v>1.2058115247903514</v>
      </c>
      <c r="AM219" s="289">
        <v>1.180264228209992</v>
      </c>
      <c r="AN219" s="289">
        <v>1.1644367786661936</v>
      </c>
      <c r="AO219" s="289">
        <v>1.1373733072981076</v>
      </c>
      <c r="AP219" s="289">
        <v>1.1130185153532406</v>
      </c>
      <c r="AQ219" s="289">
        <v>1.0906310820749581</v>
      </c>
      <c r="AR219" s="289">
        <v>1.0682438046532141</v>
      </c>
      <c r="AS219" s="289">
        <v>1.0565486785792817</v>
      </c>
      <c r="AT219" s="289">
        <v>1.0406045988802353</v>
      </c>
      <c r="AU219" s="289">
        <v>1.0090881761920427</v>
      </c>
      <c r="AV219" s="289">
        <v>0.99063120084754863</v>
      </c>
      <c r="AW219" s="289">
        <v>0.97994811218427669</v>
      </c>
      <c r="AX219" s="289">
        <v>0.94723580703978194</v>
      </c>
      <c r="AY219" s="289">
        <v>0.9096775902438301</v>
      </c>
      <c r="AZ219" s="289">
        <v>0.89494902947757216</v>
      </c>
      <c r="BA219" s="289">
        <v>0.87849417413938624</v>
      </c>
      <c r="BB219" s="290">
        <v>0.85346310883797083</v>
      </c>
    </row>
    <row r="220" spans="2:54" x14ac:dyDescent="0.25">
      <c r="B220" s="259" t="s">
        <v>2707</v>
      </c>
      <c r="C220" s="260" t="s">
        <v>2708</v>
      </c>
      <c r="D220" s="261">
        <v>344.05169109475014</v>
      </c>
      <c r="E220" s="289">
        <v>265.93065999999993</v>
      </c>
      <c r="F220" s="289">
        <v>491.84859</v>
      </c>
      <c r="G220" s="289">
        <v>576.13788</v>
      </c>
      <c r="H220" s="289">
        <v>583.15174999999999</v>
      </c>
      <c r="I220" s="289">
        <v>606.73513786646845</v>
      </c>
      <c r="J220" s="289">
        <v>252.21359999999993</v>
      </c>
      <c r="K220" s="289">
        <v>178.29124999999996</v>
      </c>
      <c r="L220" s="289">
        <v>158.92394000000002</v>
      </c>
      <c r="M220" s="289">
        <v>255.91337000000001</v>
      </c>
      <c r="N220" s="289">
        <v>202.49597812400935</v>
      </c>
      <c r="O220" s="289">
        <v>145.36225751336403</v>
      </c>
      <c r="P220" s="289">
        <v>105.24685089347788</v>
      </c>
      <c r="Q220" s="289">
        <v>184.61980185723147</v>
      </c>
      <c r="R220" s="289">
        <v>48.224794918078125</v>
      </c>
      <c r="S220" s="289">
        <v>42.802512027467969</v>
      </c>
      <c r="T220" s="289">
        <v>44.050540571565151</v>
      </c>
      <c r="U220" s="289">
        <v>45.205571026111357</v>
      </c>
      <c r="V220" s="289">
        <v>42.696424006811768</v>
      </c>
      <c r="W220" s="289">
        <v>42.547954946374446</v>
      </c>
      <c r="X220" s="289">
        <v>42.156852848879595</v>
      </c>
      <c r="Y220" s="289">
        <v>41.761880598861538</v>
      </c>
      <c r="Z220" s="289">
        <v>41.335433604571506</v>
      </c>
      <c r="AA220" s="289">
        <v>40.2513801306117</v>
      </c>
      <c r="AB220" s="289">
        <v>39.484639661730647</v>
      </c>
      <c r="AC220" s="289">
        <v>38.811611183522373</v>
      </c>
      <c r="AD220" s="289">
        <v>37.295498842040786</v>
      </c>
      <c r="AE220" s="289">
        <v>36.171151846502262</v>
      </c>
      <c r="AF220" s="289">
        <v>34.852275008666062</v>
      </c>
      <c r="AG220" s="289">
        <v>34.53390927185098</v>
      </c>
      <c r="AH220" s="289">
        <v>34.071133341962017</v>
      </c>
      <c r="AI220" s="289">
        <v>33.344493098631965</v>
      </c>
      <c r="AJ220" s="289">
        <v>33.005830131648601</v>
      </c>
      <c r="AK220" s="289">
        <v>32.158387786510936</v>
      </c>
      <c r="AL220" s="289">
        <v>31.692644097695375</v>
      </c>
      <c r="AM220" s="289">
        <v>31.201270250923095</v>
      </c>
      <c r="AN220" s="289">
        <v>30.688788471012845</v>
      </c>
      <c r="AO220" s="289">
        <v>30.212067107676695</v>
      </c>
      <c r="AP220" s="289">
        <v>29.587291595843499</v>
      </c>
      <c r="AQ220" s="289">
        <v>29.154775195823316</v>
      </c>
      <c r="AR220" s="289">
        <v>28.665204756702625</v>
      </c>
      <c r="AS220" s="289">
        <v>28.229792494101417</v>
      </c>
      <c r="AT220" s="289">
        <v>27.739357899771111</v>
      </c>
      <c r="AU220" s="289">
        <v>26.761703167602853</v>
      </c>
      <c r="AV220" s="289">
        <v>26.261235561650608</v>
      </c>
      <c r="AW220" s="289">
        <v>25.748705216712253</v>
      </c>
      <c r="AX220" s="289">
        <v>24.179658203301575</v>
      </c>
      <c r="AY220" s="289">
        <v>23.154678919333488</v>
      </c>
      <c r="AZ220" s="289">
        <v>21.83032508891792</v>
      </c>
      <c r="BA220" s="289">
        <v>21.356876136663153</v>
      </c>
      <c r="BB220" s="290">
        <v>20.759615343847443</v>
      </c>
    </row>
    <row r="221" spans="2:54" x14ac:dyDescent="0.25">
      <c r="B221" s="259" t="s">
        <v>1110</v>
      </c>
      <c r="C221" s="260" t="s">
        <v>2709</v>
      </c>
      <c r="D221" s="261">
        <v>11885.8980507095</v>
      </c>
      <c r="E221" s="289">
        <v>12364.99345</v>
      </c>
      <c r="F221" s="289">
        <v>11955.674719999999</v>
      </c>
      <c r="G221" s="289">
        <v>10416.247109999998</v>
      </c>
      <c r="H221" s="289">
        <v>9833.8849200000041</v>
      </c>
      <c r="I221" s="289">
        <v>9540.429953587809</v>
      </c>
      <c r="J221" s="289">
        <v>8452.9647200000018</v>
      </c>
      <c r="K221" s="289">
        <v>8325.089899999999</v>
      </c>
      <c r="L221" s="289">
        <v>7826.5581199999997</v>
      </c>
      <c r="M221" s="289">
        <v>7117.768869999999</v>
      </c>
      <c r="N221" s="289">
        <v>6744.04263466676</v>
      </c>
      <c r="O221" s="289">
        <v>5627.2338803429202</v>
      </c>
      <c r="P221" s="289">
        <v>5136.1398189869278</v>
      </c>
      <c r="Q221" s="289">
        <v>3944.7889766912535</v>
      </c>
      <c r="R221" s="289">
        <v>3201.490888269122</v>
      </c>
      <c r="S221" s="289">
        <v>3562.621746178198</v>
      </c>
      <c r="T221" s="289">
        <v>3669.2303314895821</v>
      </c>
      <c r="U221" s="289">
        <v>3772.5620664020439</v>
      </c>
      <c r="V221" s="289">
        <v>3579.4749927425255</v>
      </c>
      <c r="W221" s="289">
        <v>3521.1899264613344</v>
      </c>
      <c r="X221" s="289">
        <v>3464.3954492866978</v>
      </c>
      <c r="Y221" s="289">
        <v>3428.4851025638964</v>
      </c>
      <c r="Z221" s="289">
        <v>3365.279323084329</v>
      </c>
      <c r="AA221" s="289">
        <v>3268.5804093431047</v>
      </c>
      <c r="AB221" s="289">
        <v>3198.3482053309713</v>
      </c>
      <c r="AC221" s="289">
        <v>3141.3215430741543</v>
      </c>
      <c r="AD221" s="289">
        <v>3077.6779304399138</v>
      </c>
      <c r="AE221" s="289">
        <v>3003.6780415531939</v>
      </c>
      <c r="AF221" s="289">
        <v>2956.7825233476369</v>
      </c>
      <c r="AG221" s="289">
        <v>2916.9063684466337</v>
      </c>
      <c r="AH221" s="289">
        <v>2854.2560391403472</v>
      </c>
      <c r="AI221" s="289">
        <v>2749.1237052258371</v>
      </c>
      <c r="AJ221" s="289">
        <v>2697.6436921516879</v>
      </c>
      <c r="AK221" s="289">
        <v>2624.1439886966346</v>
      </c>
      <c r="AL221" s="289">
        <v>2561.3038723014688</v>
      </c>
      <c r="AM221" s="289">
        <v>2494.491196343095</v>
      </c>
      <c r="AN221" s="289">
        <v>2452.1692679718708</v>
      </c>
      <c r="AO221" s="289">
        <v>2393.04585176402</v>
      </c>
      <c r="AP221" s="289">
        <v>2311.5683661868443</v>
      </c>
      <c r="AQ221" s="289">
        <v>2230.6711916865415</v>
      </c>
      <c r="AR221" s="289">
        <v>2181.8826338801305</v>
      </c>
      <c r="AS221" s="289">
        <v>2119.0907394487735</v>
      </c>
      <c r="AT221" s="289">
        <v>2043.8110378874073</v>
      </c>
      <c r="AU221" s="289">
        <v>1936.8871048612677</v>
      </c>
      <c r="AV221" s="289">
        <v>1871.650286922496</v>
      </c>
      <c r="AW221" s="289">
        <v>1824.4253676928893</v>
      </c>
      <c r="AX221" s="289">
        <v>1764.154586626734</v>
      </c>
      <c r="AY221" s="289">
        <v>1694.819715608701</v>
      </c>
      <c r="AZ221" s="289">
        <v>1649.9339358193431</v>
      </c>
      <c r="BA221" s="289">
        <v>1598.8911229334801</v>
      </c>
      <c r="BB221" s="290">
        <v>1540.5500616132656</v>
      </c>
    </row>
    <row r="222" spans="2:54" x14ac:dyDescent="0.25">
      <c r="B222" s="259" t="s">
        <v>2710</v>
      </c>
      <c r="C222" s="260" t="s">
        <v>2711</v>
      </c>
      <c r="D222" s="261">
        <v>5799.8788192314296</v>
      </c>
      <c r="E222" s="289">
        <v>5723.4016599999986</v>
      </c>
      <c r="F222" s="289">
        <v>5821.416650000001</v>
      </c>
      <c r="G222" s="289">
        <v>6931.6890700000004</v>
      </c>
      <c r="H222" s="289">
        <v>7276.5054699999973</v>
      </c>
      <c r="I222" s="289">
        <v>7372.4676349661186</v>
      </c>
      <c r="J222" s="289">
        <v>7766.6758599999985</v>
      </c>
      <c r="K222" s="289">
        <v>7458.1829000000016</v>
      </c>
      <c r="L222" s="289">
        <v>7829.9318199999998</v>
      </c>
      <c r="M222" s="289">
        <v>7091.4580899999992</v>
      </c>
      <c r="N222" s="289">
        <v>6608.1635135277529</v>
      </c>
      <c r="O222" s="289">
        <v>5872.8245535263395</v>
      </c>
      <c r="P222" s="289">
        <v>5872.1368256488768</v>
      </c>
      <c r="Q222" s="289">
        <v>5514.5227047226927</v>
      </c>
      <c r="R222" s="289">
        <v>5258.7922477063621</v>
      </c>
      <c r="S222" s="289">
        <v>5322.5688289747495</v>
      </c>
      <c r="T222" s="289">
        <v>5413.2642895967574</v>
      </c>
      <c r="U222" s="289">
        <v>5448.5744033949068</v>
      </c>
      <c r="V222" s="289">
        <v>5066.0286016823593</v>
      </c>
      <c r="W222" s="289">
        <v>4905.101479799695</v>
      </c>
      <c r="X222" s="289">
        <v>4762.4820474954176</v>
      </c>
      <c r="Y222" s="289">
        <v>4671.8119438364056</v>
      </c>
      <c r="Z222" s="289">
        <v>4547.9924358709377</v>
      </c>
      <c r="AA222" s="289">
        <v>4381.8468254966392</v>
      </c>
      <c r="AB222" s="289">
        <v>4248.8972990570892</v>
      </c>
      <c r="AC222" s="289">
        <v>4167.5991456835891</v>
      </c>
      <c r="AD222" s="289">
        <v>4072.5621890161133</v>
      </c>
      <c r="AE222" s="289">
        <v>3970.5767757441267</v>
      </c>
      <c r="AF222" s="289">
        <v>3889.4073697876711</v>
      </c>
      <c r="AG222" s="289">
        <v>3806.5266983901729</v>
      </c>
      <c r="AH222" s="289">
        <v>3711.6709311095483</v>
      </c>
      <c r="AI222" s="289">
        <v>3615.914189736764</v>
      </c>
      <c r="AJ222" s="289">
        <v>3521.2132656067406</v>
      </c>
      <c r="AK222" s="289">
        <v>3430.792663546827</v>
      </c>
      <c r="AL222" s="289">
        <v>3334.8240676331525</v>
      </c>
      <c r="AM222" s="289">
        <v>3231.3431726521312</v>
      </c>
      <c r="AN222" s="289">
        <v>3178.7361168532416</v>
      </c>
      <c r="AO222" s="289">
        <v>3099.0927168004441</v>
      </c>
      <c r="AP222" s="289">
        <v>3007.9768472133342</v>
      </c>
      <c r="AQ222" s="289">
        <v>2915.7910247900213</v>
      </c>
      <c r="AR222" s="289">
        <v>2851.675695046174</v>
      </c>
      <c r="AS222" s="289">
        <v>2778.5303452984185</v>
      </c>
      <c r="AT222" s="289">
        <v>2692.8552692631115</v>
      </c>
      <c r="AU222" s="289">
        <v>2546.9832745517483</v>
      </c>
      <c r="AV222" s="289">
        <v>2437.2101668123291</v>
      </c>
      <c r="AW222" s="289">
        <v>2379.0499755609972</v>
      </c>
      <c r="AX222" s="289">
        <v>2295.6202450340647</v>
      </c>
      <c r="AY222" s="289">
        <v>2200.6198939861652</v>
      </c>
      <c r="AZ222" s="289">
        <v>2119.3604611601236</v>
      </c>
      <c r="BA222" s="289">
        <v>2039.6594968225088</v>
      </c>
      <c r="BB222" s="290">
        <v>1961.2090392086673</v>
      </c>
    </row>
    <row r="223" spans="2:54" x14ac:dyDescent="0.25">
      <c r="B223" s="262" t="s">
        <v>2712</v>
      </c>
      <c r="C223" s="263" t="s">
        <v>2713</v>
      </c>
      <c r="D223" s="264">
        <v>0</v>
      </c>
      <c r="E223" s="291">
        <v>1</v>
      </c>
      <c r="F223" s="291">
        <v>0</v>
      </c>
      <c r="G223" s="291">
        <v>1.0000199999999999</v>
      </c>
      <c r="H223" s="291">
        <v>0</v>
      </c>
      <c r="I223" s="291">
        <v>0</v>
      </c>
      <c r="J223" s="291">
        <v>1.0000799999999999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1">
        <v>0</v>
      </c>
      <c r="BB223" s="292">
        <v>0</v>
      </c>
    </row>
    <row r="224" spans="2:54" x14ac:dyDescent="0.25">
      <c r="B224" s="262" t="s">
        <v>341</v>
      </c>
      <c r="C224" s="263" t="s">
        <v>2714</v>
      </c>
      <c r="D224" s="264">
        <v>1.0031295268473945</v>
      </c>
      <c r="E224" s="291">
        <v>0</v>
      </c>
      <c r="F224" s="291">
        <v>0</v>
      </c>
      <c r="G224" s="291">
        <v>1.0000199999999999</v>
      </c>
      <c r="H224" s="291">
        <v>0.99995999999999996</v>
      </c>
      <c r="I224" s="291">
        <v>1.003152765835484</v>
      </c>
      <c r="J224" s="291">
        <v>0.9998999999999999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1">
        <v>0</v>
      </c>
      <c r="BB224" s="292">
        <v>0</v>
      </c>
    </row>
    <row r="225" spans="2:54" x14ac:dyDescent="0.25">
      <c r="B225" s="262" t="s">
        <v>2715</v>
      </c>
      <c r="C225" s="263" t="s">
        <v>2716</v>
      </c>
      <c r="D225" s="264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1">
        <v>0</v>
      </c>
      <c r="BB225" s="292">
        <v>0</v>
      </c>
    </row>
    <row r="226" spans="2:54" x14ac:dyDescent="0.25">
      <c r="B226" s="262" t="s">
        <v>1112</v>
      </c>
      <c r="C226" s="263" t="s">
        <v>2717</v>
      </c>
      <c r="D226" s="264">
        <v>3717.8853672755304</v>
      </c>
      <c r="E226" s="291">
        <v>3279.5644499999999</v>
      </c>
      <c r="F226" s="291">
        <v>3645.9738400000006</v>
      </c>
      <c r="G226" s="291">
        <v>3560.6066200000005</v>
      </c>
      <c r="H226" s="291">
        <v>3909.1003500000002</v>
      </c>
      <c r="I226" s="291">
        <v>4338.4517849858221</v>
      </c>
      <c r="J226" s="291">
        <v>4531.0731799999994</v>
      </c>
      <c r="K226" s="291">
        <v>4398.8700600000002</v>
      </c>
      <c r="L226" s="291">
        <v>4613.7927300000001</v>
      </c>
      <c r="M226" s="291">
        <v>4557.0521699999999</v>
      </c>
      <c r="N226" s="291">
        <v>4311.0643981275234</v>
      </c>
      <c r="O226" s="291">
        <v>4327.7445341797202</v>
      </c>
      <c r="P226" s="291">
        <v>4467.0075974152878</v>
      </c>
      <c r="Q226" s="291">
        <v>3925.9314578971871</v>
      </c>
      <c r="R226" s="291">
        <v>3899.047078742612</v>
      </c>
      <c r="S226" s="291">
        <v>4023.3256010055688</v>
      </c>
      <c r="T226" s="291">
        <v>4083.0361472431096</v>
      </c>
      <c r="U226" s="291">
        <v>4100.1373306351106</v>
      </c>
      <c r="V226" s="291">
        <v>3787.0903519193071</v>
      </c>
      <c r="W226" s="291">
        <v>3658.9704763046525</v>
      </c>
      <c r="X226" s="291">
        <v>3549.6806961459752</v>
      </c>
      <c r="Y226" s="291">
        <v>3483.5623299786789</v>
      </c>
      <c r="Z226" s="291">
        <v>3383.2023973549421</v>
      </c>
      <c r="AA226" s="291">
        <v>3257.2743025000555</v>
      </c>
      <c r="AB226" s="291">
        <v>3155.2895796055031</v>
      </c>
      <c r="AC226" s="291">
        <v>3093.7730737384045</v>
      </c>
      <c r="AD226" s="291">
        <v>3025.3611365667257</v>
      </c>
      <c r="AE226" s="291">
        <v>2950.2500384908926</v>
      </c>
      <c r="AF226" s="291">
        <v>2883.5054355567595</v>
      </c>
      <c r="AG226" s="291">
        <v>2821.5115900630713</v>
      </c>
      <c r="AH226" s="291">
        <v>2750.5835814952238</v>
      </c>
      <c r="AI226" s="291">
        <v>2669.9143615746666</v>
      </c>
      <c r="AJ226" s="291">
        <v>2590.9664394272977</v>
      </c>
      <c r="AK226" s="291">
        <v>2521.5994698308155</v>
      </c>
      <c r="AL226" s="291">
        <v>2446.6382513886338</v>
      </c>
      <c r="AM226" s="291">
        <v>2362.1769525056238</v>
      </c>
      <c r="AN226" s="291">
        <v>2324.858974021532</v>
      </c>
      <c r="AO226" s="291">
        <v>2265.7129240081244</v>
      </c>
      <c r="AP226" s="291">
        <v>2196.9421476210832</v>
      </c>
      <c r="AQ226" s="291">
        <v>2130.8974101900972</v>
      </c>
      <c r="AR226" s="291">
        <v>2085.2852239299127</v>
      </c>
      <c r="AS226" s="291">
        <v>2037.6246048067321</v>
      </c>
      <c r="AT226" s="291">
        <v>1975.2747374157234</v>
      </c>
      <c r="AU226" s="291">
        <v>1869.9154384589774</v>
      </c>
      <c r="AV226" s="291">
        <v>1784.1169795355568</v>
      </c>
      <c r="AW226" s="291">
        <v>1743.9553047499296</v>
      </c>
      <c r="AX226" s="291">
        <v>1680.18931040041</v>
      </c>
      <c r="AY226" s="291">
        <v>1605.3807034041977</v>
      </c>
      <c r="AZ226" s="291">
        <v>1536.3539999641971</v>
      </c>
      <c r="BA226" s="291">
        <v>1475.5424051514219</v>
      </c>
      <c r="BB226" s="292">
        <v>1414.6494074353236</v>
      </c>
    </row>
    <row r="227" spans="2:54" x14ac:dyDescent="0.25">
      <c r="B227" s="262" t="s">
        <v>2718</v>
      </c>
      <c r="C227" s="263" t="s">
        <v>2719</v>
      </c>
      <c r="D227" s="264">
        <v>3.8215172222538873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1">
        <v>0</v>
      </c>
      <c r="BB227" s="292">
        <v>0</v>
      </c>
    </row>
    <row r="228" spans="2:54" x14ac:dyDescent="0.25">
      <c r="B228" s="262" t="s">
        <v>2720</v>
      </c>
      <c r="C228" s="263" t="s">
        <v>2721</v>
      </c>
      <c r="D228" s="264">
        <v>2077.1688052067971</v>
      </c>
      <c r="E228" s="291">
        <v>2442.8372099999992</v>
      </c>
      <c r="F228" s="291">
        <v>2175.44281</v>
      </c>
      <c r="G228" s="291">
        <v>3369.08241</v>
      </c>
      <c r="H228" s="291">
        <v>3366.4051599999993</v>
      </c>
      <c r="I228" s="291">
        <v>3033.012697214459</v>
      </c>
      <c r="J228" s="291">
        <v>3233.6027000000004</v>
      </c>
      <c r="K228" s="291">
        <v>3059.3128399999996</v>
      </c>
      <c r="L228" s="291">
        <v>3216.1390899999992</v>
      </c>
      <c r="M228" s="291">
        <v>2534.4059199999992</v>
      </c>
      <c r="N228" s="291">
        <v>2297.0991154002309</v>
      </c>
      <c r="O228" s="291">
        <v>1545.08001934662</v>
      </c>
      <c r="P228" s="291">
        <v>1405.1292282335889</v>
      </c>
      <c r="Q228" s="291">
        <v>1588.5912468255051</v>
      </c>
      <c r="R228" s="291">
        <v>1359.7451689637498</v>
      </c>
      <c r="S228" s="291">
        <v>1299.2432279691802</v>
      </c>
      <c r="T228" s="291">
        <v>1330.2281423536499</v>
      </c>
      <c r="U228" s="291">
        <v>1348.4370727597977</v>
      </c>
      <c r="V228" s="291">
        <v>1278.938249763052</v>
      </c>
      <c r="W228" s="291">
        <v>1246.131003495042</v>
      </c>
      <c r="X228" s="291">
        <v>1212.801351349442</v>
      </c>
      <c r="Y228" s="291">
        <v>1188.2496138577264</v>
      </c>
      <c r="Z228" s="291">
        <v>1164.7900385159965</v>
      </c>
      <c r="AA228" s="291">
        <v>1124.572522996584</v>
      </c>
      <c r="AB228" s="291">
        <v>1093.6077194515858</v>
      </c>
      <c r="AC228" s="291">
        <v>1073.8260719451846</v>
      </c>
      <c r="AD228" s="291">
        <v>1047.2010524493865</v>
      </c>
      <c r="AE228" s="291">
        <v>1020.3267372532354</v>
      </c>
      <c r="AF228" s="291">
        <v>1005.9019342309118</v>
      </c>
      <c r="AG228" s="291">
        <v>985.01510832710312</v>
      </c>
      <c r="AH228" s="291">
        <v>961.08734961432322</v>
      </c>
      <c r="AI228" s="291">
        <v>945.99982816209729</v>
      </c>
      <c r="AJ228" s="291">
        <v>930.24682617944347</v>
      </c>
      <c r="AK228" s="291">
        <v>909.19319371601125</v>
      </c>
      <c r="AL228" s="291">
        <v>888.18581624451872</v>
      </c>
      <c r="AM228" s="291">
        <v>869.16622014650761</v>
      </c>
      <c r="AN228" s="291">
        <v>853.87714283170988</v>
      </c>
      <c r="AO228" s="291">
        <v>833.37979279231922</v>
      </c>
      <c r="AP228" s="291">
        <v>811.03469959225038</v>
      </c>
      <c r="AQ228" s="291">
        <v>784.89361459992381</v>
      </c>
      <c r="AR228" s="291">
        <v>766.39047111626121</v>
      </c>
      <c r="AS228" s="291">
        <v>740.90574049168652</v>
      </c>
      <c r="AT228" s="291">
        <v>717.58053184738856</v>
      </c>
      <c r="AU228" s="291">
        <v>677.0678360927709</v>
      </c>
      <c r="AV228" s="291">
        <v>653.09318727677271</v>
      </c>
      <c r="AW228" s="291">
        <v>635.09467081106709</v>
      </c>
      <c r="AX228" s="291">
        <v>615.43093463365483</v>
      </c>
      <c r="AY228" s="291">
        <v>595.23919058196736</v>
      </c>
      <c r="AZ228" s="291">
        <v>583.00646119592602</v>
      </c>
      <c r="BA228" s="291">
        <v>564.11709167108688</v>
      </c>
      <c r="BB228" s="292">
        <v>546.55963177334354</v>
      </c>
    </row>
    <row r="229" spans="2:54" x14ac:dyDescent="0.25">
      <c r="B229" s="253" t="s">
        <v>2722</v>
      </c>
      <c r="C229" s="254" t="s">
        <v>2723</v>
      </c>
      <c r="D229" s="255">
        <v>3267.6007338536556</v>
      </c>
      <c r="E229" s="285">
        <v>2659.3712</v>
      </c>
      <c r="F229" s="285">
        <v>3132.9000800000008</v>
      </c>
      <c r="G229" s="285">
        <v>2763.0604100000005</v>
      </c>
      <c r="H229" s="285">
        <v>2902.4329899999998</v>
      </c>
      <c r="I229" s="285">
        <v>3346.8414356205476</v>
      </c>
      <c r="J229" s="285">
        <v>3496.4374100000018</v>
      </c>
      <c r="K229" s="285">
        <v>4195.6501799999996</v>
      </c>
      <c r="L229" s="285">
        <v>4550.7683799999977</v>
      </c>
      <c r="M229" s="285">
        <v>4487.457879999999</v>
      </c>
      <c r="N229" s="285">
        <v>5071.3859779151981</v>
      </c>
      <c r="O229" s="285">
        <v>5635.7291766253602</v>
      </c>
      <c r="P229" s="285">
        <v>6260.7078814361039</v>
      </c>
      <c r="Q229" s="285">
        <v>7024.4839820977686</v>
      </c>
      <c r="R229" s="285">
        <v>7403.3617819102474</v>
      </c>
      <c r="S229" s="285">
        <v>8220.8653115356901</v>
      </c>
      <c r="T229" s="285">
        <v>8407.6181207151658</v>
      </c>
      <c r="U229" s="285">
        <v>8515.2881930147068</v>
      </c>
      <c r="V229" s="285">
        <v>8967.7006692698596</v>
      </c>
      <c r="W229" s="285">
        <v>8884.0787514927561</v>
      </c>
      <c r="X229" s="285">
        <v>8741.2438437172859</v>
      </c>
      <c r="Y229" s="285">
        <v>8668.3148086763995</v>
      </c>
      <c r="Z229" s="285">
        <v>8561.3882753922917</v>
      </c>
      <c r="AA229" s="285">
        <v>8365.2784646513919</v>
      </c>
      <c r="AB229" s="285">
        <v>8183.5336322855419</v>
      </c>
      <c r="AC229" s="285">
        <v>8036.2585405816271</v>
      </c>
      <c r="AD229" s="285">
        <v>7912.0724377098195</v>
      </c>
      <c r="AE229" s="285">
        <v>7673.1257200426326</v>
      </c>
      <c r="AF229" s="285">
        <v>7535.028348087827</v>
      </c>
      <c r="AG229" s="285">
        <v>7382.3945135897939</v>
      </c>
      <c r="AH229" s="285">
        <v>7064.1427349261803</v>
      </c>
      <c r="AI229" s="285">
        <v>6961.4372020233041</v>
      </c>
      <c r="AJ229" s="285">
        <v>6811.0344688304149</v>
      </c>
      <c r="AK229" s="285">
        <v>6645.4298832142013</v>
      </c>
      <c r="AL229" s="285">
        <v>6498.5102099729547</v>
      </c>
      <c r="AM229" s="285">
        <v>6351.4598822119106</v>
      </c>
      <c r="AN229" s="285">
        <v>6283.0400590804284</v>
      </c>
      <c r="AO229" s="285">
        <v>6117.0181278091468</v>
      </c>
      <c r="AP229" s="285">
        <v>5992.7026026872036</v>
      </c>
      <c r="AQ229" s="285">
        <v>5688.8598851175238</v>
      </c>
      <c r="AR229" s="285">
        <v>5563.9643110914358</v>
      </c>
      <c r="AS229" s="285">
        <v>5295.0466469408602</v>
      </c>
      <c r="AT229" s="285">
        <v>4910.7935334338363</v>
      </c>
      <c r="AU229" s="285">
        <v>4450.7549793111093</v>
      </c>
      <c r="AV229" s="285">
        <v>4332.7757167301961</v>
      </c>
      <c r="AW229" s="285">
        <v>4220.1668298551513</v>
      </c>
      <c r="AX229" s="285">
        <v>4076.8024789181381</v>
      </c>
      <c r="AY229" s="285">
        <v>3903.6699893951627</v>
      </c>
      <c r="AZ229" s="285">
        <v>3767.8605600284609</v>
      </c>
      <c r="BA229" s="285">
        <v>3656.7359454413836</v>
      </c>
      <c r="BB229" s="286">
        <v>3476.6879607993046</v>
      </c>
    </row>
    <row r="230" spans="2:54" x14ac:dyDescent="0.25">
      <c r="B230" s="256" t="s">
        <v>2061</v>
      </c>
      <c r="C230" s="257" t="s">
        <v>2724</v>
      </c>
      <c r="D230" s="258">
        <v>3157.2063175032695</v>
      </c>
      <c r="E230" s="287">
        <v>2623.2727199999995</v>
      </c>
      <c r="F230" s="287">
        <v>3020.2003800000002</v>
      </c>
      <c r="G230" s="287">
        <v>2696.4620400000008</v>
      </c>
      <c r="H230" s="287">
        <v>2833.5395700000004</v>
      </c>
      <c r="I230" s="287">
        <v>3232.9606944318666</v>
      </c>
      <c r="J230" s="287">
        <v>3449.2369300000018</v>
      </c>
      <c r="K230" s="287">
        <v>4109.6943700000002</v>
      </c>
      <c r="L230" s="287">
        <v>4467.1733099999992</v>
      </c>
      <c r="M230" s="287">
        <v>4411.0546999999988</v>
      </c>
      <c r="N230" s="287">
        <v>5052.3724034447368</v>
      </c>
      <c r="O230" s="287">
        <v>5609.5995088743775</v>
      </c>
      <c r="P230" s="287">
        <v>6232.165482142037</v>
      </c>
      <c r="Q230" s="287">
        <v>6992.9563237429393</v>
      </c>
      <c r="R230" s="287">
        <v>7374.0291518972153</v>
      </c>
      <c r="S230" s="287">
        <v>8190.817648984741</v>
      </c>
      <c r="T230" s="287">
        <v>8376.9479576261201</v>
      </c>
      <c r="U230" s="287">
        <v>8484.6624832541656</v>
      </c>
      <c r="V230" s="287">
        <v>8940.8877827813212</v>
      </c>
      <c r="W230" s="287">
        <v>8857.9001890780019</v>
      </c>
      <c r="X230" s="287">
        <v>8714.8696858959902</v>
      </c>
      <c r="Y230" s="287">
        <v>8640.9703916116869</v>
      </c>
      <c r="Z230" s="287">
        <v>8535.7410153869496</v>
      </c>
      <c r="AA230" s="287">
        <v>8340.5920699645503</v>
      </c>
      <c r="AB230" s="287">
        <v>8159.2761908026741</v>
      </c>
      <c r="AC230" s="287">
        <v>8011.8247031062792</v>
      </c>
      <c r="AD230" s="287">
        <v>7887.605150255079</v>
      </c>
      <c r="AE230" s="287">
        <v>7649.0974086663164</v>
      </c>
      <c r="AF230" s="287">
        <v>7511.3277261801095</v>
      </c>
      <c r="AG230" s="287">
        <v>7359.5832111876171</v>
      </c>
      <c r="AH230" s="287">
        <v>7042.4442711440179</v>
      </c>
      <c r="AI230" s="287">
        <v>6939.9649192386605</v>
      </c>
      <c r="AJ230" s="287">
        <v>6791.4353724682651</v>
      </c>
      <c r="AK230" s="287">
        <v>6627.2213288705707</v>
      </c>
      <c r="AL230" s="287">
        <v>6481.6627959497127</v>
      </c>
      <c r="AM230" s="287">
        <v>6335.5161032621818</v>
      </c>
      <c r="AN230" s="287">
        <v>6267.2963114267568</v>
      </c>
      <c r="AO230" s="287">
        <v>6102.011884565829</v>
      </c>
      <c r="AP230" s="287">
        <v>5978.3120632949167</v>
      </c>
      <c r="AQ230" s="287">
        <v>5674.9253317675839</v>
      </c>
      <c r="AR230" s="287">
        <v>5550.494363464486</v>
      </c>
      <c r="AS230" s="287">
        <v>5281.7644319425071</v>
      </c>
      <c r="AT230" s="287">
        <v>4897.883933052628</v>
      </c>
      <c r="AU230" s="287">
        <v>4438.81278243003</v>
      </c>
      <c r="AV230" s="287">
        <v>4321.3793366188147</v>
      </c>
      <c r="AW230" s="287">
        <v>4209.0048759812635</v>
      </c>
      <c r="AX230" s="287">
        <v>4066.0498491613453</v>
      </c>
      <c r="AY230" s="287">
        <v>3893.7778232105111</v>
      </c>
      <c r="AZ230" s="287">
        <v>3758.2150443224232</v>
      </c>
      <c r="BA230" s="287">
        <v>3647.5613399750064</v>
      </c>
      <c r="BB230" s="288">
        <v>3468.011669671881</v>
      </c>
    </row>
    <row r="231" spans="2:54" x14ac:dyDescent="0.25">
      <c r="B231" s="256" t="s">
        <v>2725</v>
      </c>
      <c r="C231" s="257" t="s">
        <v>2726</v>
      </c>
      <c r="D231" s="258">
        <v>110.39441635038587</v>
      </c>
      <c r="E231" s="287">
        <v>36.098479999999959</v>
      </c>
      <c r="F231" s="287">
        <v>112.69970000000001</v>
      </c>
      <c r="G231" s="287">
        <v>66.598370000000017</v>
      </c>
      <c r="H231" s="287">
        <v>68.893419999999992</v>
      </c>
      <c r="I231" s="287">
        <v>113.88074118868121</v>
      </c>
      <c r="J231" s="287">
        <v>47.20048000000002</v>
      </c>
      <c r="K231" s="287">
        <v>85.955809999999985</v>
      </c>
      <c r="L231" s="287">
        <v>83.595070000000021</v>
      </c>
      <c r="M231" s="287">
        <v>76.403180000000006</v>
      </c>
      <c r="N231" s="287">
        <v>19.013574470461265</v>
      </c>
      <c r="O231" s="287">
        <v>26.129667750981895</v>
      </c>
      <c r="P231" s="287">
        <v>28.542399294067216</v>
      </c>
      <c r="Q231" s="287">
        <v>31.527658354829498</v>
      </c>
      <c r="R231" s="287">
        <v>29.332630013032055</v>
      </c>
      <c r="S231" s="287">
        <v>30.047662550950946</v>
      </c>
      <c r="T231" s="287">
        <v>30.670163089046845</v>
      </c>
      <c r="U231" s="287">
        <v>30.625709760539785</v>
      </c>
      <c r="V231" s="287">
        <v>26.812886488536268</v>
      </c>
      <c r="W231" s="287">
        <v>26.178562414753443</v>
      </c>
      <c r="X231" s="287">
        <v>26.374157821297089</v>
      </c>
      <c r="Y231" s="287">
        <v>27.344417064710409</v>
      </c>
      <c r="Z231" s="287">
        <v>25.647260005342439</v>
      </c>
      <c r="AA231" s="287">
        <v>24.686394686841261</v>
      </c>
      <c r="AB231" s="287">
        <v>24.257441482867954</v>
      </c>
      <c r="AC231" s="287">
        <v>24.433837475350103</v>
      </c>
      <c r="AD231" s="287">
        <v>24.467287454739871</v>
      </c>
      <c r="AE231" s="287">
        <v>24.028311376316719</v>
      </c>
      <c r="AF231" s="287">
        <v>23.700621907715838</v>
      </c>
      <c r="AG231" s="287">
        <v>22.811302402175553</v>
      </c>
      <c r="AH231" s="287">
        <v>21.698463782163195</v>
      </c>
      <c r="AI231" s="287">
        <v>21.472282784642367</v>
      </c>
      <c r="AJ231" s="287">
        <v>19.599096362148863</v>
      </c>
      <c r="AK231" s="287">
        <v>18.208554343631697</v>
      </c>
      <c r="AL231" s="287">
        <v>16.847414023242901</v>
      </c>
      <c r="AM231" s="287">
        <v>15.943778949727456</v>
      </c>
      <c r="AN231" s="287">
        <v>15.743747653671983</v>
      </c>
      <c r="AO231" s="287">
        <v>15.006243243317682</v>
      </c>
      <c r="AP231" s="287">
        <v>14.390539392286092</v>
      </c>
      <c r="AQ231" s="287">
        <v>13.934553349940561</v>
      </c>
      <c r="AR231" s="287">
        <v>13.469947626950688</v>
      </c>
      <c r="AS231" s="287">
        <v>13.282214998352583</v>
      </c>
      <c r="AT231" s="287">
        <v>12.909600381208056</v>
      </c>
      <c r="AU231" s="287">
        <v>11.942196881080061</v>
      </c>
      <c r="AV231" s="287">
        <v>11.396380111381747</v>
      </c>
      <c r="AW231" s="287">
        <v>11.16195387388743</v>
      </c>
      <c r="AX231" s="287">
        <v>10.752629756793095</v>
      </c>
      <c r="AY231" s="287">
        <v>9.8921661846513249</v>
      </c>
      <c r="AZ231" s="287">
        <v>9.6455157060374912</v>
      </c>
      <c r="BA231" s="287">
        <v>9.1746054663771499</v>
      </c>
      <c r="BB231" s="288">
        <v>8.6762911274242125</v>
      </c>
    </row>
    <row r="232" spans="2:54" x14ac:dyDescent="0.25">
      <c r="B232" s="259" t="s">
        <v>2727</v>
      </c>
      <c r="C232" s="260" t="s">
        <v>2728</v>
      </c>
      <c r="D232" s="261">
        <v>110.39441635038587</v>
      </c>
      <c r="E232" s="289">
        <v>36.098479999999959</v>
      </c>
      <c r="F232" s="289">
        <v>112.69970000000001</v>
      </c>
      <c r="G232" s="289">
        <v>66.598370000000017</v>
      </c>
      <c r="H232" s="289">
        <v>68.893419999999992</v>
      </c>
      <c r="I232" s="289">
        <v>113.88074118868121</v>
      </c>
      <c r="J232" s="289">
        <v>47.20048000000002</v>
      </c>
      <c r="K232" s="289">
        <v>85.955809999999985</v>
      </c>
      <c r="L232" s="289">
        <v>83.595070000000021</v>
      </c>
      <c r="M232" s="289">
        <v>76.403180000000006</v>
      </c>
      <c r="N232" s="289">
        <v>19.013574470461265</v>
      </c>
      <c r="O232" s="289">
        <v>26.129667750981895</v>
      </c>
      <c r="P232" s="289">
        <v>28.542399294067216</v>
      </c>
      <c r="Q232" s="289">
        <v>31.527658354829498</v>
      </c>
      <c r="R232" s="289">
        <v>29.332630013032055</v>
      </c>
      <c r="S232" s="289">
        <v>30.047662550950946</v>
      </c>
      <c r="T232" s="289">
        <v>30.670163089046845</v>
      </c>
      <c r="U232" s="289">
        <v>30.625709760539785</v>
      </c>
      <c r="V232" s="289">
        <v>26.812886488536268</v>
      </c>
      <c r="W232" s="289">
        <v>26.178562414753443</v>
      </c>
      <c r="X232" s="289">
        <v>26.374157821297089</v>
      </c>
      <c r="Y232" s="289">
        <v>27.344417064710409</v>
      </c>
      <c r="Z232" s="289">
        <v>25.647260005342439</v>
      </c>
      <c r="AA232" s="289">
        <v>24.686394686841261</v>
      </c>
      <c r="AB232" s="289">
        <v>24.257441482867954</v>
      </c>
      <c r="AC232" s="289">
        <v>24.433837475350103</v>
      </c>
      <c r="AD232" s="289">
        <v>24.467287454739871</v>
      </c>
      <c r="AE232" s="289">
        <v>24.028311376316719</v>
      </c>
      <c r="AF232" s="289">
        <v>23.700621907715838</v>
      </c>
      <c r="AG232" s="289">
        <v>22.811302402175553</v>
      </c>
      <c r="AH232" s="289">
        <v>21.698463782163195</v>
      </c>
      <c r="AI232" s="289">
        <v>21.472282784642367</v>
      </c>
      <c r="AJ232" s="289">
        <v>19.599096362148863</v>
      </c>
      <c r="AK232" s="289">
        <v>18.208554343631697</v>
      </c>
      <c r="AL232" s="289">
        <v>16.847414023242901</v>
      </c>
      <c r="AM232" s="289">
        <v>15.943778949727456</v>
      </c>
      <c r="AN232" s="289">
        <v>15.743747653671983</v>
      </c>
      <c r="AO232" s="289">
        <v>15.006243243317682</v>
      </c>
      <c r="AP232" s="289">
        <v>14.390539392286092</v>
      </c>
      <c r="AQ232" s="289">
        <v>13.934553349940561</v>
      </c>
      <c r="AR232" s="289">
        <v>13.469947626950688</v>
      </c>
      <c r="AS232" s="289">
        <v>13.282214998352583</v>
      </c>
      <c r="AT232" s="289">
        <v>12.909600381208056</v>
      </c>
      <c r="AU232" s="289">
        <v>11.942196881080061</v>
      </c>
      <c r="AV232" s="289">
        <v>11.396380111381747</v>
      </c>
      <c r="AW232" s="289">
        <v>11.16195387388743</v>
      </c>
      <c r="AX232" s="289">
        <v>10.752629756793095</v>
      </c>
      <c r="AY232" s="289">
        <v>9.8921661846513249</v>
      </c>
      <c r="AZ232" s="289">
        <v>9.6455157060374912</v>
      </c>
      <c r="BA232" s="289">
        <v>9.1746054663771499</v>
      </c>
      <c r="BB232" s="290">
        <v>8.6762911274242125</v>
      </c>
    </row>
    <row r="233" spans="2:54" x14ac:dyDescent="0.25">
      <c r="B233" s="259" t="s">
        <v>2729</v>
      </c>
      <c r="C233" s="260" t="s">
        <v>2730</v>
      </c>
      <c r="D233" s="261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89">
        <v>0</v>
      </c>
      <c r="BB233" s="290">
        <v>0</v>
      </c>
    </row>
    <row r="234" spans="2:54" x14ac:dyDescent="0.25">
      <c r="B234" s="259" t="s">
        <v>2731</v>
      </c>
      <c r="C234" s="260" t="s">
        <v>2732</v>
      </c>
      <c r="D234" s="261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89">
        <v>0</v>
      </c>
      <c r="BB234" s="290">
        <v>0</v>
      </c>
    </row>
    <row r="235" spans="2:54" x14ac:dyDescent="0.25">
      <c r="B235" s="259" t="s">
        <v>2733</v>
      </c>
      <c r="C235" s="260" t="s">
        <v>2734</v>
      </c>
      <c r="D235" s="261">
        <v>0</v>
      </c>
      <c r="E235" s="289">
        <v>0</v>
      </c>
      <c r="F235" s="289">
        <v>0</v>
      </c>
      <c r="G235" s="289">
        <v>0</v>
      </c>
      <c r="H235" s="289">
        <v>0</v>
      </c>
      <c r="I235" s="289">
        <v>0</v>
      </c>
      <c r="J235" s="289">
        <v>0</v>
      </c>
      <c r="K235" s="289">
        <v>0</v>
      </c>
      <c r="L235" s="289">
        <v>0</v>
      </c>
      <c r="M235" s="289">
        <v>0</v>
      </c>
      <c r="N235" s="289">
        <v>0</v>
      </c>
      <c r="O235" s="289">
        <v>0</v>
      </c>
      <c r="P235" s="289">
        <v>0</v>
      </c>
      <c r="Q235" s="289">
        <v>0</v>
      </c>
      <c r="R235" s="289">
        <v>0</v>
      </c>
      <c r="S235" s="289">
        <v>0</v>
      </c>
      <c r="T235" s="289">
        <v>0</v>
      </c>
      <c r="U235" s="289">
        <v>0</v>
      </c>
      <c r="V235" s="289">
        <v>0</v>
      </c>
      <c r="W235" s="289">
        <v>0</v>
      </c>
      <c r="X235" s="289">
        <v>0</v>
      </c>
      <c r="Y235" s="289">
        <v>0</v>
      </c>
      <c r="Z235" s="289">
        <v>0</v>
      </c>
      <c r="AA235" s="289">
        <v>0</v>
      </c>
      <c r="AB235" s="289">
        <v>0</v>
      </c>
      <c r="AC235" s="289">
        <v>0</v>
      </c>
      <c r="AD235" s="289">
        <v>0</v>
      </c>
      <c r="AE235" s="289">
        <v>0</v>
      </c>
      <c r="AF235" s="289">
        <v>0</v>
      </c>
      <c r="AG235" s="289">
        <v>0</v>
      </c>
      <c r="AH235" s="289">
        <v>0</v>
      </c>
      <c r="AI235" s="289">
        <v>0</v>
      </c>
      <c r="AJ235" s="289">
        <v>0</v>
      </c>
      <c r="AK235" s="289">
        <v>0</v>
      </c>
      <c r="AL235" s="289">
        <v>0</v>
      </c>
      <c r="AM235" s="289">
        <v>0</v>
      </c>
      <c r="AN235" s="289">
        <v>0</v>
      </c>
      <c r="AO235" s="289">
        <v>0</v>
      </c>
      <c r="AP235" s="289">
        <v>0</v>
      </c>
      <c r="AQ235" s="289">
        <v>0</v>
      </c>
      <c r="AR235" s="289">
        <v>0</v>
      </c>
      <c r="AS235" s="289">
        <v>0</v>
      </c>
      <c r="AT235" s="289">
        <v>0</v>
      </c>
      <c r="AU235" s="289">
        <v>0</v>
      </c>
      <c r="AV235" s="289">
        <v>0</v>
      </c>
      <c r="AW235" s="289">
        <v>0</v>
      </c>
      <c r="AX235" s="289">
        <v>0</v>
      </c>
      <c r="AY235" s="289">
        <v>0</v>
      </c>
      <c r="AZ235" s="289">
        <v>0</v>
      </c>
      <c r="BA235" s="289">
        <v>0</v>
      </c>
      <c r="BB235" s="290">
        <v>0</v>
      </c>
    </row>
    <row r="236" spans="2:54" x14ac:dyDescent="0.25">
      <c r="B236" s="253" t="s">
        <v>2735</v>
      </c>
      <c r="C236" s="254" t="s">
        <v>2736</v>
      </c>
      <c r="D236" s="25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5">
        <v>0</v>
      </c>
      <c r="BB236" s="286">
        <v>0</v>
      </c>
    </row>
    <row r="237" spans="2:54" x14ac:dyDescent="0.25">
      <c r="B237" s="253" t="s">
        <v>2737</v>
      </c>
      <c r="C237" s="254" t="s">
        <v>2738</v>
      </c>
      <c r="D237" s="255">
        <v>745.02487539278286</v>
      </c>
      <c r="E237" s="285">
        <v>769.24766999999997</v>
      </c>
      <c r="F237" s="285">
        <v>644.06745000000012</v>
      </c>
      <c r="G237" s="285">
        <v>795.72380999999996</v>
      </c>
      <c r="H237" s="285">
        <v>1265.62031</v>
      </c>
      <c r="I237" s="285">
        <v>1251.1938690305126</v>
      </c>
      <c r="J237" s="285">
        <v>1736.4605199999999</v>
      </c>
      <c r="K237" s="285">
        <v>1726.94112</v>
      </c>
      <c r="L237" s="285">
        <v>1734.2627700000003</v>
      </c>
      <c r="M237" s="285">
        <v>2230.5142700000001</v>
      </c>
      <c r="N237" s="285">
        <v>2134.0420030540349</v>
      </c>
      <c r="O237" s="285">
        <v>2424.5030985544081</v>
      </c>
      <c r="P237" s="285">
        <v>2368.485486420514</v>
      </c>
      <c r="Q237" s="285">
        <v>2424.6700800478843</v>
      </c>
      <c r="R237" s="285">
        <v>2125.6732290219388</v>
      </c>
      <c r="S237" s="285">
        <v>2181.6673293977974</v>
      </c>
      <c r="T237" s="285">
        <v>2217.7763215420573</v>
      </c>
      <c r="U237" s="285">
        <v>2234.9714841464488</v>
      </c>
      <c r="V237" s="285">
        <v>2310.5298754835731</v>
      </c>
      <c r="W237" s="285">
        <v>2396.8342329397165</v>
      </c>
      <c r="X237" s="285">
        <v>2433.4720386342601</v>
      </c>
      <c r="Y237" s="285">
        <v>2452.6874158665382</v>
      </c>
      <c r="Z237" s="285">
        <v>2497.968027058851</v>
      </c>
      <c r="AA237" s="285">
        <v>2486.6366867087249</v>
      </c>
      <c r="AB237" s="285">
        <v>2466.0501245180003</v>
      </c>
      <c r="AC237" s="285">
        <v>2445.1461839404137</v>
      </c>
      <c r="AD237" s="285">
        <v>2393.6590640146537</v>
      </c>
      <c r="AE237" s="285">
        <v>2337.6039679476285</v>
      </c>
      <c r="AF237" s="285">
        <v>2284.8375334334655</v>
      </c>
      <c r="AG237" s="285">
        <v>2278.0794325167067</v>
      </c>
      <c r="AH237" s="285">
        <v>2254.6854443189054</v>
      </c>
      <c r="AI237" s="285">
        <v>2211.3472473359002</v>
      </c>
      <c r="AJ237" s="285">
        <v>2207.6952894540368</v>
      </c>
      <c r="AK237" s="285">
        <v>2192.8226734230557</v>
      </c>
      <c r="AL237" s="285">
        <v>2194.3114696094749</v>
      </c>
      <c r="AM237" s="285">
        <v>2170.2639655377134</v>
      </c>
      <c r="AN237" s="285">
        <v>2152.8382313963839</v>
      </c>
      <c r="AO237" s="285">
        <v>2139.7106938150951</v>
      </c>
      <c r="AP237" s="285">
        <v>2122.0527277337387</v>
      </c>
      <c r="AQ237" s="285">
        <v>2100.9518575944508</v>
      </c>
      <c r="AR237" s="285">
        <v>2080.6194826413675</v>
      </c>
      <c r="AS237" s="285">
        <v>2054.3641527129626</v>
      </c>
      <c r="AT237" s="285">
        <v>2035.5131169141382</v>
      </c>
      <c r="AU237" s="285">
        <v>1968.660922009461</v>
      </c>
      <c r="AV237" s="285">
        <v>1918.8445220383333</v>
      </c>
      <c r="AW237" s="285">
        <v>1879.0922787916927</v>
      </c>
      <c r="AX237" s="285">
        <v>1817.8828273714712</v>
      </c>
      <c r="AY237" s="285">
        <v>1777.9240984547662</v>
      </c>
      <c r="AZ237" s="285">
        <v>1700.9325863509782</v>
      </c>
      <c r="BA237" s="285">
        <v>1682.6954235193355</v>
      </c>
      <c r="BB237" s="286">
        <v>1641.6026811839629</v>
      </c>
    </row>
    <row r="238" spans="2:54" x14ac:dyDescent="0.25">
      <c r="B238" s="253" t="s">
        <v>2739</v>
      </c>
      <c r="C238" s="254" t="s">
        <v>2740</v>
      </c>
      <c r="D238" s="255">
        <v>0</v>
      </c>
      <c r="E238" s="285">
        <v>0</v>
      </c>
      <c r="F238" s="285">
        <v>0</v>
      </c>
      <c r="G238" s="285">
        <v>0</v>
      </c>
      <c r="H238" s="285">
        <v>0</v>
      </c>
      <c r="I238" s="285">
        <v>0</v>
      </c>
      <c r="J238" s="285">
        <v>9.9999999999999978E-2</v>
      </c>
      <c r="K238" s="285">
        <v>4.8999999999999995</v>
      </c>
      <c r="L238" s="285">
        <v>11.599999999999998</v>
      </c>
      <c r="M238" s="285">
        <v>25.401150000000001</v>
      </c>
      <c r="N238" s="285">
        <v>25.460958160709762</v>
      </c>
      <c r="O238" s="285">
        <v>19.346517327720175</v>
      </c>
      <c r="P238" s="285">
        <v>22.045744819642959</v>
      </c>
      <c r="Q238" s="285">
        <v>45.285161131284255</v>
      </c>
      <c r="R238" s="285">
        <v>49.27390847425243</v>
      </c>
      <c r="S238" s="285">
        <v>38.119808267510734</v>
      </c>
      <c r="T238" s="285">
        <v>39.349535193431976</v>
      </c>
      <c r="U238" s="285">
        <v>38.985450651474764</v>
      </c>
      <c r="V238" s="285">
        <v>37.987947833849631</v>
      </c>
      <c r="W238" s="285">
        <v>38.076322026328853</v>
      </c>
      <c r="X238" s="285">
        <v>37.571235603436953</v>
      </c>
      <c r="Y238" s="285">
        <v>36.813948370625745</v>
      </c>
      <c r="Z238" s="285">
        <v>36.833468201304456</v>
      </c>
      <c r="AA238" s="285">
        <v>36.035192852468356</v>
      </c>
      <c r="AB238" s="285">
        <v>35.232527688160872</v>
      </c>
      <c r="AC238" s="285">
        <v>34.273758101013634</v>
      </c>
      <c r="AD238" s="285">
        <v>32.280750655618128</v>
      </c>
      <c r="AE238" s="285">
        <v>31.023954503419144</v>
      </c>
      <c r="AF238" s="285">
        <v>30.031279226363868</v>
      </c>
      <c r="AG238" s="285">
        <v>29.72265689372907</v>
      </c>
      <c r="AH238" s="285">
        <v>28.528055204376152</v>
      </c>
      <c r="AI238" s="285">
        <v>27.787796085564679</v>
      </c>
      <c r="AJ238" s="285">
        <v>27.486701011678569</v>
      </c>
      <c r="AK238" s="285">
        <v>27.321866842588356</v>
      </c>
      <c r="AL238" s="285">
        <v>26.89779059141387</v>
      </c>
      <c r="AM238" s="285">
        <v>26.42999101109034</v>
      </c>
      <c r="AN238" s="285">
        <v>26.014879248179618</v>
      </c>
      <c r="AO238" s="285">
        <v>25.839171327672783</v>
      </c>
      <c r="AP238" s="285">
        <v>25.703442043799946</v>
      </c>
      <c r="AQ238" s="285">
        <v>25.554109369561992</v>
      </c>
      <c r="AR238" s="285">
        <v>25.219751256101151</v>
      </c>
      <c r="AS238" s="285">
        <v>24.966478381177669</v>
      </c>
      <c r="AT238" s="285">
        <v>24.735874893091111</v>
      </c>
      <c r="AU238" s="285">
        <v>24.532857997981331</v>
      </c>
      <c r="AV238" s="285">
        <v>24.340331352030336</v>
      </c>
      <c r="AW238" s="285">
        <v>24.039333385718969</v>
      </c>
      <c r="AX238" s="285">
        <v>22.791788365951337</v>
      </c>
      <c r="AY238" s="285">
        <v>22.320286394230848</v>
      </c>
      <c r="AZ238" s="285">
        <v>21.640467483538689</v>
      </c>
      <c r="BA238" s="285">
        <v>21.611229595122037</v>
      </c>
      <c r="BB238" s="286">
        <v>20.660288795574814</v>
      </c>
    </row>
    <row r="239" spans="2:54" x14ac:dyDescent="0.25">
      <c r="B239" s="256" t="s">
        <v>2741</v>
      </c>
      <c r="C239" s="257" t="s">
        <v>2742</v>
      </c>
      <c r="D239" s="258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7">
        <v>0</v>
      </c>
      <c r="BB239" s="288">
        <v>0</v>
      </c>
    </row>
    <row r="240" spans="2:54" x14ac:dyDescent="0.25">
      <c r="B240" s="256" t="s">
        <v>2743</v>
      </c>
      <c r="C240" s="257" t="s">
        <v>2744</v>
      </c>
      <c r="D240" s="258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7">
        <v>0</v>
      </c>
      <c r="BB240" s="288">
        <v>0</v>
      </c>
    </row>
    <row r="241" spans="2:54" x14ac:dyDescent="0.25">
      <c r="B241" s="256" t="s">
        <v>2745</v>
      </c>
      <c r="C241" s="257" t="s">
        <v>2746</v>
      </c>
      <c r="D241" s="258">
        <v>0</v>
      </c>
      <c r="E241" s="287">
        <v>0</v>
      </c>
      <c r="F241" s="287">
        <v>0</v>
      </c>
      <c r="G241" s="287">
        <v>0</v>
      </c>
      <c r="H241" s="287">
        <v>0</v>
      </c>
      <c r="I241" s="287">
        <v>0</v>
      </c>
      <c r="J241" s="287">
        <v>0</v>
      </c>
      <c r="K241" s="287">
        <v>0</v>
      </c>
      <c r="L241" s="287">
        <v>0</v>
      </c>
      <c r="M241" s="287">
        <v>0</v>
      </c>
      <c r="N241" s="287">
        <v>0</v>
      </c>
      <c r="O241" s="287">
        <v>0</v>
      </c>
      <c r="P241" s="287">
        <v>0</v>
      </c>
      <c r="Q241" s="287">
        <v>0</v>
      </c>
      <c r="R241" s="287">
        <v>0</v>
      </c>
      <c r="S241" s="287">
        <v>0</v>
      </c>
      <c r="T241" s="287">
        <v>0</v>
      </c>
      <c r="U241" s="287">
        <v>0</v>
      </c>
      <c r="V241" s="287">
        <v>0</v>
      </c>
      <c r="W241" s="287">
        <v>0</v>
      </c>
      <c r="X241" s="287">
        <v>0</v>
      </c>
      <c r="Y241" s="287">
        <v>0</v>
      </c>
      <c r="Z241" s="287">
        <v>0</v>
      </c>
      <c r="AA241" s="287">
        <v>0</v>
      </c>
      <c r="AB241" s="287">
        <v>0</v>
      </c>
      <c r="AC241" s="287">
        <v>0</v>
      </c>
      <c r="AD241" s="287">
        <v>0</v>
      </c>
      <c r="AE241" s="287">
        <v>0</v>
      </c>
      <c r="AF241" s="287">
        <v>0</v>
      </c>
      <c r="AG241" s="287">
        <v>0</v>
      </c>
      <c r="AH241" s="287">
        <v>0</v>
      </c>
      <c r="AI241" s="287">
        <v>0</v>
      </c>
      <c r="AJ241" s="287">
        <v>0</v>
      </c>
      <c r="AK241" s="287">
        <v>0</v>
      </c>
      <c r="AL241" s="287">
        <v>0</v>
      </c>
      <c r="AM241" s="287">
        <v>0</v>
      </c>
      <c r="AN241" s="287">
        <v>0</v>
      </c>
      <c r="AO241" s="287">
        <v>0</v>
      </c>
      <c r="AP241" s="287">
        <v>0</v>
      </c>
      <c r="AQ241" s="287">
        <v>0</v>
      </c>
      <c r="AR241" s="287">
        <v>0</v>
      </c>
      <c r="AS241" s="287">
        <v>0</v>
      </c>
      <c r="AT241" s="287">
        <v>0</v>
      </c>
      <c r="AU241" s="287">
        <v>0</v>
      </c>
      <c r="AV241" s="287">
        <v>0</v>
      </c>
      <c r="AW241" s="287">
        <v>0</v>
      </c>
      <c r="AX241" s="287">
        <v>0</v>
      </c>
      <c r="AY241" s="287">
        <v>0</v>
      </c>
      <c r="AZ241" s="287">
        <v>0</v>
      </c>
      <c r="BA241" s="287">
        <v>0</v>
      </c>
      <c r="BB241" s="288">
        <v>0</v>
      </c>
    </row>
    <row r="242" spans="2:54" x14ac:dyDescent="0.25">
      <c r="B242" s="259" t="s">
        <v>2747</v>
      </c>
      <c r="C242" s="260" t="s">
        <v>2748</v>
      </c>
      <c r="D242" s="261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89">
        <v>0</v>
      </c>
      <c r="BB242" s="290">
        <v>0</v>
      </c>
    </row>
    <row r="243" spans="2:54" x14ac:dyDescent="0.25">
      <c r="B243" s="259" t="s">
        <v>2749</v>
      </c>
      <c r="C243" s="260" t="s">
        <v>2750</v>
      </c>
      <c r="D243" s="261">
        <v>0</v>
      </c>
      <c r="E243" s="289">
        <v>0</v>
      </c>
      <c r="F243" s="289">
        <v>0</v>
      </c>
      <c r="G243" s="289">
        <v>0</v>
      </c>
      <c r="H243" s="289">
        <v>0</v>
      </c>
      <c r="I243" s="289">
        <v>0</v>
      </c>
      <c r="J243" s="289">
        <v>0</v>
      </c>
      <c r="K243" s="289">
        <v>0</v>
      </c>
      <c r="L243" s="289">
        <v>0</v>
      </c>
      <c r="M243" s="289">
        <v>0</v>
      </c>
      <c r="N243" s="289">
        <v>0</v>
      </c>
      <c r="O243" s="289">
        <v>0</v>
      </c>
      <c r="P243" s="289">
        <v>0</v>
      </c>
      <c r="Q243" s="289">
        <v>0</v>
      </c>
      <c r="R243" s="289">
        <v>0</v>
      </c>
      <c r="S243" s="289">
        <v>0</v>
      </c>
      <c r="T243" s="289">
        <v>0</v>
      </c>
      <c r="U243" s="289">
        <v>0</v>
      </c>
      <c r="V243" s="289">
        <v>0</v>
      </c>
      <c r="W243" s="289">
        <v>0</v>
      </c>
      <c r="X243" s="289">
        <v>0</v>
      </c>
      <c r="Y243" s="289">
        <v>0</v>
      </c>
      <c r="Z243" s="289">
        <v>0</v>
      </c>
      <c r="AA243" s="289">
        <v>0</v>
      </c>
      <c r="AB243" s="289">
        <v>0</v>
      </c>
      <c r="AC243" s="289">
        <v>0</v>
      </c>
      <c r="AD243" s="289">
        <v>0</v>
      </c>
      <c r="AE243" s="289">
        <v>0</v>
      </c>
      <c r="AF243" s="289">
        <v>0</v>
      </c>
      <c r="AG243" s="289">
        <v>0</v>
      </c>
      <c r="AH243" s="289">
        <v>0</v>
      </c>
      <c r="AI243" s="289">
        <v>0</v>
      </c>
      <c r="AJ243" s="289">
        <v>0</v>
      </c>
      <c r="AK243" s="289">
        <v>0</v>
      </c>
      <c r="AL243" s="289">
        <v>0</v>
      </c>
      <c r="AM243" s="289">
        <v>0</v>
      </c>
      <c r="AN243" s="289">
        <v>0</v>
      </c>
      <c r="AO243" s="289">
        <v>0</v>
      </c>
      <c r="AP243" s="289">
        <v>0</v>
      </c>
      <c r="AQ243" s="289">
        <v>0</v>
      </c>
      <c r="AR243" s="289">
        <v>0</v>
      </c>
      <c r="AS243" s="289">
        <v>0</v>
      </c>
      <c r="AT243" s="289">
        <v>0</v>
      </c>
      <c r="AU243" s="289">
        <v>0</v>
      </c>
      <c r="AV243" s="289">
        <v>0</v>
      </c>
      <c r="AW243" s="289">
        <v>0</v>
      </c>
      <c r="AX243" s="289">
        <v>0</v>
      </c>
      <c r="AY243" s="289">
        <v>0</v>
      </c>
      <c r="AZ243" s="289">
        <v>0</v>
      </c>
      <c r="BA243" s="289">
        <v>0</v>
      </c>
      <c r="BB243" s="290">
        <v>0</v>
      </c>
    </row>
    <row r="244" spans="2:54" x14ac:dyDescent="0.25">
      <c r="B244" s="256" t="s">
        <v>2751</v>
      </c>
      <c r="C244" s="257" t="s">
        <v>2752</v>
      </c>
      <c r="D244" s="258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7">
        <v>0</v>
      </c>
      <c r="BB244" s="288">
        <v>0</v>
      </c>
    </row>
    <row r="245" spans="2:54" x14ac:dyDescent="0.25">
      <c r="B245" s="256" t="s">
        <v>2753</v>
      </c>
      <c r="C245" s="257" t="s">
        <v>2754</v>
      </c>
      <c r="D245" s="258">
        <v>0</v>
      </c>
      <c r="E245" s="287">
        <v>0</v>
      </c>
      <c r="F245" s="287">
        <v>0</v>
      </c>
      <c r="G245" s="287">
        <v>0</v>
      </c>
      <c r="H245" s="287">
        <v>0</v>
      </c>
      <c r="I245" s="287">
        <v>0</v>
      </c>
      <c r="J245" s="287">
        <v>9.9999999999999978E-2</v>
      </c>
      <c r="K245" s="287">
        <v>4.8999999999999995</v>
      </c>
      <c r="L245" s="287">
        <v>11.599999999999998</v>
      </c>
      <c r="M245" s="287">
        <v>25.401150000000001</v>
      </c>
      <c r="N245" s="287">
        <v>25.460958160709762</v>
      </c>
      <c r="O245" s="287">
        <v>19.346517327720175</v>
      </c>
      <c r="P245" s="287">
        <v>22.045744819642959</v>
      </c>
      <c r="Q245" s="287">
        <v>45.285161131284255</v>
      </c>
      <c r="R245" s="287">
        <v>49.27390847425243</v>
      </c>
      <c r="S245" s="287">
        <v>38.119808267510734</v>
      </c>
      <c r="T245" s="287">
        <v>39.349535193431976</v>
      </c>
      <c r="U245" s="287">
        <v>38.985450651474764</v>
      </c>
      <c r="V245" s="287">
        <v>37.987947833849631</v>
      </c>
      <c r="W245" s="287">
        <v>38.076322026328853</v>
      </c>
      <c r="X245" s="287">
        <v>37.571235603436953</v>
      </c>
      <c r="Y245" s="287">
        <v>36.813948370625745</v>
      </c>
      <c r="Z245" s="287">
        <v>36.833468201304456</v>
      </c>
      <c r="AA245" s="287">
        <v>36.035192852468356</v>
      </c>
      <c r="AB245" s="287">
        <v>35.232527688160872</v>
      </c>
      <c r="AC245" s="287">
        <v>34.273758101013634</v>
      </c>
      <c r="AD245" s="287">
        <v>32.280750655618128</v>
      </c>
      <c r="AE245" s="287">
        <v>31.023954503419144</v>
      </c>
      <c r="AF245" s="287">
        <v>30.031279226363868</v>
      </c>
      <c r="AG245" s="287">
        <v>29.72265689372907</v>
      </c>
      <c r="AH245" s="287">
        <v>28.528055204376152</v>
      </c>
      <c r="AI245" s="287">
        <v>27.787796085564679</v>
      </c>
      <c r="AJ245" s="287">
        <v>27.486701011678569</v>
      </c>
      <c r="AK245" s="287">
        <v>27.321866842588356</v>
      </c>
      <c r="AL245" s="287">
        <v>26.89779059141387</v>
      </c>
      <c r="AM245" s="287">
        <v>26.42999101109034</v>
      </c>
      <c r="AN245" s="287">
        <v>26.014879248179618</v>
      </c>
      <c r="AO245" s="287">
        <v>25.839171327672783</v>
      </c>
      <c r="AP245" s="287">
        <v>25.703442043799946</v>
      </c>
      <c r="AQ245" s="287">
        <v>25.554109369561992</v>
      </c>
      <c r="AR245" s="287">
        <v>25.219751256101151</v>
      </c>
      <c r="AS245" s="287">
        <v>24.966478381177669</v>
      </c>
      <c r="AT245" s="287">
        <v>24.735874893091111</v>
      </c>
      <c r="AU245" s="287">
        <v>24.532857997981331</v>
      </c>
      <c r="AV245" s="287">
        <v>24.340331352030336</v>
      </c>
      <c r="AW245" s="287">
        <v>24.039333385718969</v>
      </c>
      <c r="AX245" s="287">
        <v>22.791788365951337</v>
      </c>
      <c r="AY245" s="287">
        <v>22.320286394230848</v>
      </c>
      <c r="AZ245" s="287">
        <v>21.640467483538689</v>
      </c>
      <c r="BA245" s="287">
        <v>21.611229595122037</v>
      </c>
      <c r="BB245" s="288">
        <v>20.660288795574814</v>
      </c>
    </row>
    <row r="246" spans="2:54" x14ac:dyDescent="0.25">
      <c r="B246" s="259" t="s">
        <v>2755</v>
      </c>
      <c r="C246" s="260" t="s">
        <v>2756</v>
      </c>
      <c r="D246" s="261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9.9999999999999978E-2</v>
      </c>
      <c r="K246" s="289">
        <v>0</v>
      </c>
      <c r="L246" s="289">
        <v>0</v>
      </c>
      <c r="M246" s="289">
        <v>7.4999699999999994</v>
      </c>
      <c r="N246" s="289">
        <v>8.8372837554360579</v>
      </c>
      <c r="O246" s="289">
        <v>6.2338776028706757</v>
      </c>
      <c r="P246" s="289">
        <v>2.1735013164990202</v>
      </c>
      <c r="Q246" s="289">
        <v>5.3023675610840009</v>
      </c>
      <c r="R246" s="289">
        <v>6.0905703640011497</v>
      </c>
      <c r="S246" s="289">
        <v>4.7770901228587091E-2</v>
      </c>
      <c r="T246" s="289">
        <v>4.9509444158939007E-2</v>
      </c>
      <c r="U246" s="289">
        <v>5.1851798189594768E-2</v>
      </c>
      <c r="V246" s="289">
        <v>5.2770358129298985E-2</v>
      </c>
      <c r="W246" s="289">
        <v>5.5746590742871291E-2</v>
      </c>
      <c r="X246" s="289">
        <v>5.7537321479303287E-2</v>
      </c>
      <c r="Y246" s="289">
        <v>5.8691138516457388E-2</v>
      </c>
      <c r="Z246" s="289">
        <v>6.0350656706465E-2</v>
      </c>
      <c r="AA246" s="289">
        <v>6.1143271689681172E-2</v>
      </c>
      <c r="AB246" s="289">
        <v>6.1786338239852391E-2</v>
      </c>
      <c r="AC246" s="289">
        <v>6.2040614752411335E-2</v>
      </c>
      <c r="AD246" s="289">
        <v>5.7793649219712723E-2</v>
      </c>
      <c r="AE246" s="289">
        <v>5.6011465612455222E-2</v>
      </c>
      <c r="AF246" s="289">
        <v>5.2091296710987472E-2</v>
      </c>
      <c r="AG246" s="289">
        <v>5.2107067644387779E-2</v>
      </c>
      <c r="AH246" s="289">
        <v>5.2205396400687019E-2</v>
      </c>
      <c r="AI246" s="289">
        <v>5.0755144305718584E-2</v>
      </c>
      <c r="AJ246" s="289">
        <v>5.1431414748745227E-2</v>
      </c>
      <c r="AK246" s="289">
        <v>5.1098664853651742E-2</v>
      </c>
      <c r="AL246" s="289">
        <v>5.1666521968873599E-2</v>
      </c>
      <c r="AM246" s="289">
        <v>5.1885205963998184E-2</v>
      </c>
      <c r="AN246" s="289">
        <v>5.0517844423206469E-2</v>
      </c>
      <c r="AO246" s="289">
        <v>5.0281137528271645E-2</v>
      </c>
      <c r="AP246" s="289">
        <v>4.9288547442345718E-2</v>
      </c>
      <c r="AQ246" s="289">
        <v>4.9140363958619496E-2</v>
      </c>
      <c r="AR246" s="289">
        <v>4.8941379840807459E-2</v>
      </c>
      <c r="AS246" s="289">
        <v>4.7972592011772966E-2</v>
      </c>
      <c r="AT246" s="289">
        <v>4.7401213074382387E-2</v>
      </c>
      <c r="AU246" s="289">
        <v>4.6748939432940714E-2</v>
      </c>
      <c r="AV246" s="289">
        <v>4.6595690631777813E-2</v>
      </c>
      <c r="AW246" s="289">
        <v>4.6102932856782734E-2</v>
      </c>
      <c r="AX246" s="289">
        <v>4.0614699713861585E-2</v>
      </c>
      <c r="AY246" s="289">
        <v>3.8771732543604567E-2</v>
      </c>
      <c r="AZ246" s="289">
        <v>3.3709392041530714E-2</v>
      </c>
      <c r="BA246" s="289">
        <v>3.3524227791695969E-2</v>
      </c>
      <c r="BB246" s="290">
        <v>3.3300310916902415E-2</v>
      </c>
    </row>
    <row r="247" spans="2:54" x14ac:dyDescent="0.25">
      <c r="B247" s="259" t="s">
        <v>2757</v>
      </c>
      <c r="C247" s="260" t="s">
        <v>2758</v>
      </c>
      <c r="D247" s="261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89">
        <v>0</v>
      </c>
      <c r="BB247" s="290">
        <v>0</v>
      </c>
    </row>
    <row r="248" spans="2:54" x14ac:dyDescent="0.25">
      <c r="B248" s="259" t="s">
        <v>2759</v>
      </c>
      <c r="C248" s="260" t="s">
        <v>2760</v>
      </c>
      <c r="D248" s="261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0.11942333477156807</v>
      </c>
      <c r="Q248" s="289">
        <v>0.47769091128805025</v>
      </c>
      <c r="R248" s="289">
        <v>0.45380720359224824</v>
      </c>
      <c r="S248" s="289">
        <v>0.42992405778875303</v>
      </c>
      <c r="T248" s="289">
        <v>0.438830839035383</v>
      </c>
      <c r="U248" s="289">
        <v>0.43819479770133357</v>
      </c>
      <c r="V248" s="289">
        <v>0.49644676511893432</v>
      </c>
      <c r="W248" s="289">
        <v>0.50475723802793038</v>
      </c>
      <c r="X248" s="289">
        <v>0.50147187422677486</v>
      </c>
      <c r="Y248" s="289">
        <v>0.48781053349893172</v>
      </c>
      <c r="Z248" s="289">
        <v>0.48988279777413529</v>
      </c>
      <c r="AA248" s="289">
        <v>0.46941045833834633</v>
      </c>
      <c r="AB248" s="289">
        <v>0.44962804830622111</v>
      </c>
      <c r="AC248" s="289">
        <v>0.42950543766898175</v>
      </c>
      <c r="AD248" s="289">
        <v>0.41655309006736291</v>
      </c>
      <c r="AE248" s="289">
        <v>0.39735418484417701</v>
      </c>
      <c r="AF248" s="289">
        <v>0.38135940364483278</v>
      </c>
      <c r="AG248" s="289">
        <v>0.37875048724718663</v>
      </c>
      <c r="AH248" s="289">
        <v>0.3684534693583521</v>
      </c>
      <c r="AI248" s="289">
        <v>0.35999814641111116</v>
      </c>
      <c r="AJ248" s="289">
        <v>0.35681237713791325</v>
      </c>
      <c r="AK248" s="289">
        <v>0.34626866046504867</v>
      </c>
      <c r="AL248" s="289">
        <v>0.34199971926328077</v>
      </c>
      <c r="AM248" s="289">
        <v>0.33495946271692478</v>
      </c>
      <c r="AN248" s="289">
        <v>0.32967033471250817</v>
      </c>
      <c r="AO248" s="289">
        <v>0.32872834736864293</v>
      </c>
      <c r="AP248" s="289">
        <v>0.3262864963656909</v>
      </c>
      <c r="AQ248" s="289">
        <v>0.32190580123829526</v>
      </c>
      <c r="AR248" s="289">
        <v>0.3191026459989027</v>
      </c>
      <c r="AS248" s="289">
        <v>0.31396123223322858</v>
      </c>
      <c r="AT248" s="289">
        <v>0.30997438399890154</v>
      </c>
      <c r="AU248" s="289">
        <v>0.29121355882371686</v>
      </c>
      <c r="AV248" s="289">
        <v>0.28698499801029603</v>
      </c>
      <c r="AW248" s="289">
        <v>0.27957572096754552</v>
      </c>
      <c r="AX248" s="289">
        <v>0.2735626111316069</v>
      </c>
      <c r="AY248" s="289">
        <v>0.26647362331385344</v>
      </c>
      <c r="AZ248" s="289">
        <v>0.25872665251565613</v>
      </c>
      <c r="BA248" s="289">
        <v>0.25909064543761268</v>
      </c>
      <c r="BB248" s="290">
        <v>0.25465023404649678</v>
      </c>
    </row>
    <row r="249" spans="2:54" x14ac:dyDescent="0.25">
      <c r="B249" s="259" t="s">
        <v>2761</v>
      </c>
      <c r="C249" s="260" t="s">
        <v>2762</v>
      </c>
      <c r="D249" s="261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3.9648418840164092</v>
      </c>
      <c r="Q249" s="289">
        <v>4.6813709306233093</v>
      </c>
      <c r="R249" s="289">
        <v>4.2514569599694303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89">
        <v>0</v>
      </c>
      <c r="BB249" s="290">
        <v>0</v>
      </c>
    </row>
    <row r="250" spans="2:54" x14ac:dyDescent="0.25">
      <c r="B250" s="259" t="s">
        <v>2763</v>
      </c>
      <c r="C250" s="260" t="s">
        <v>2764</v>
      </c>
      <c r="D250" s="261">
        <v>0</v>
      </c>
      <c r="E250" s="289">
        <v>0</v>
      </c>
      <c r="F250" s="289">
        <v>0</v>
      </c>
      <c r="G250" s="289">
        <v>0</v>
      </c>
      <c r="H250" s="289">
        <v>0</v>
      </c>
      <c r="I250" s="289">
        <v>0</v>
      </c>
      <c r="J250" s="289">
        <v>0</v>
      </c>
      <c r="K250" s="289">
        <v>4.8999999999999995</v>
      </c>
      <c r="L250" s="289">
        <v>11.599999999999998</v>
      </c>
      <c r="M250" s="289">
        <v>17.90118</v>
      </c>
      <c r="N250" s="289">
        <v>16.6236744052737</v>
      </c>
      <c r="O250" s="289">
        <v>13.112639724849499</v>
      </c>
      <c r="P250" s="289">
        <v>15.787978284355962</v>
      </c>
      <c r="Q250" s="289">
        <v>34.823731728288898</v>
      </c>
      <c r="R250" s="289">
        <v>38.478073946689605</v>
      </c>
      <c r="S250" s="289">
        <v>37.6421133084934</v>
      </c>
      <c r="T250" s="289">
        <v>38.86119491023765</v>
      </c>
      <c r="U250" s="289">
        <v>38.495404055583833</v>
      </c>
      <c r="V250" s="289">
        <v>37.438730710601398</v>
      </c>
      <c r="W250" s="289">
        <v>37.515818197558055</v>
      </c>
      <c r="X250" s="289">
        <v>37.012226407730878</v>
      </c>
      <c r="Y250" s="289">
        <v>36.267446698610357</v>
      </c>
      <c r="Z250" s="289">
        <v>36.283234746823851</v>
      </c>
      <c r="AA250" s="289">
        <v>35.504639122440331</v>
      </c>
      <c r="AB250" s="289">
        <v>34.7211133016148</v>
      </c>
      <c r="AC250" s="289">
        <v>33.78221204859225</v>
      </c>
      <c r="AD250" s="289">
        <v>31.806403916331057</v>
      </c>
      <c r="AE250" s="289">
        <v>30.570588852962516</v>
      </c>
      <c r="AF250" s="289">
        <v>29.597828526008048</v>
      </c>
      <c r="AG250" s="289">
        <v>29.291799338837492</v>
      </c>
      <c r="AH250" s="289">
        <v>28.107396338617114</v>
      </c>
      <c r="AI250" s="289">
        <v>27.377042794847849</v>
      </c>
      <c r="AJ250" s="289">
        <v>27.078457219791908</v>
      </c>
      <c r="AK250" s="289">
        <v>26.924499517269656</v>
      </c>
      <c r="AL250" s="289">
        <v>26.504124350181712</v>
      </c>
      <c r="AM250" s="289">
        <v>26.043146342409415</v>
      </c>
      <c r="AN250" s="289">
        <v>25.634691069043907</v>
      </c>
      <c r="AO250" s="289">
        <v>25.460161842775868</v>
      </c>
      <c r="AP250" s="289">
        <v>25.327866999991915</v>
      </c>
      <c r="AQ250" s="289">
        <v>25.183063204365073</v>
      </c>
      <c r="AR250" s="289">
        <v>24.851707230261439</v>
      </c>
      <c r="AS250" s="289">
        <v>24.60454455693267</v>
      </c>
      <c r="AT250" s="289">
        <v>24.378499296017829</v>
      </c>
      <c r="AU250" s="289">
        <v>24.194895499724669</v>
      </c>
      <c r="AV250" s="289">
        <v>24.006750663388264</v>
      </c>
      <c r="AW250" s="289">
        <v>23.713654731894643</v>
      </c>
      <c r="AX250" s="289">
        <v>22.477611055105864</v>
      </c>
      <c r="AY250" s="289">
        <v>22.015041038373386</v>
      </c>
      <c r="AZ250" s="289">
        <v>21.348031438981504</v>
      </c>
      <c r="BA250" s="289">
        <v>21.318614721892729</v>
      </c>
      <c r="BB250" s="290">
        <v>20.372338250611413</v>
      </c>
    </row>
    <row r="251" spans="2:54" x14ac:dyDescent="0.25">
      <c r="B251" s="262" t="s">
        <v>2765</v>
      </c>
      <c r="C251" s="263" t="s">
        <v>2766</v>
      </c>
      <c r="D251" s="264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1">
        <v>0</v>
      </c>
      <c r="BB251" s="292">
        <v>0</v>
      </c>
    </row>
    <row r="252" spans="2:54" x14ac:dyDescent="0.25">
      <c r="B252" s="262" t="s">
        <v>2767</v>
      </c>
      <c r="C252" s="263" t="s">
        <v>2768</v>
      </c>
      <c r="D252" s="264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0.3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1">
        <v>0</v>
      </c>
      <c r="BB252" s="292">
        <v>0</v>
      </c>
    </row>
    <row r="253" spans="2:54" x14ac:dyDescent="0.25">
      <c r="B253" s="262" t="s">
        <v>2769</v>
      </c>
      <c r="C253" s="263" t="s">
        <v>2770</v>
      </c>
      <c r="D253" s="264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1">
        <v>0</v>
      </c>
      <c r="BB253" s="292">
        <v>0</v>
      </c>
    </row>
    <row r="254" spans="2:54" x14ac:dyDescent="0.25">
      <c r="B254" s="262" t="s">
        <v>2771</v>
      </c>
      <c r="C254" s="263" t="s">
        <v>2772</v>
      </c>
      <c r="D254" s="264">
        <v>0</v>
      </c>
      <c r="E254" s="291">
        <v>0</v>
      </c>
      <c r="F254" s="291">
        <v>0</v>
      </c>
      <c r="G254" s="291">
        <v>0</v>
      </c>
      <c r="H254" s="291">
        <v>0</v>
      </c>
      <c r="I254" s="291">
        <v>0</v>
      </c>
      <c r="J254" s="291">
        <v>0</v>
      </c>
      <c r="K254" s="291">
        <v>4.5999999999999996</v>
      </c>
      <c r="L254" s="291">
        <v>11.599999999999998</v>
      </c>
      <c r="M254" s="291">
        <v>17.90118</v>
      </c>
      <c r="N254" s="291">
        <v>16.6236744052737</v>
      </c>
      <c r="O254" s="291">
        <v>13.112639724849499</v>
      </c>
      <c r="P254" s="291">
        <v>15.787978284355962</v>
      </c>
      <c r="Q254" s="291">
        <v>34.823731728288898</v>
      </c>
      <c r="R254" s="291">
        <v>38.478073946689605</v>
      </c>
      <c r="S254" s="291">
        <v>37.6421133084934</v>
      </c>
      <c r="T254" s="291">
        <v>38.86119491023765</v>
      </c>
      <c r="U254" s="291">
        <v>38.495404055583833</v>
      </c>
      <c r="V254" s="291">
        <v>37.438730710601398</v>
      </c>
      <c r="W254" s="291">
        <v>37.515818197558055</v>
      </c>
      <c r="X254" s="291">
        <v>37.012226407730878</v>
      </c>
      <c r="Y254" s="291">
        <v>36.267446698610357</v>
      </c>
      <c r="Z254" s="291">
        <v>36.283234746823851</v>
      </c>
      <c r="AA254" s="291">
        <v>35.504639122440331</v>
      </c>
      <c r="AB254" s="291">
        <v>34.7211133016148</v>
      </c>
      <c r="AC254" s="291">
        <v>33.78221204859225</v>
      </c>
      <c r="AD254" s="291">
        <v>31.806403916331057</v>
      </c>
      <c r="AE254" s="291">
        <v>30.570588852962516</v>
      </c>
      <c r="AF254" s="291">
        <v>29.597828526008048</v>
      </c>
      <c r="AG254" s="291">
        <v>29.291799338837492</v>
      </c>
      <c r="AH254" s="291">
        <v>28.107396338617114</v>
      </c>
      <c r="AI254" s="291">
        <v>27.377042794847849</v>
      </c>
      <c r="AJ254" s="291">
        <v>27.078457219791908</v>
      </c>
      <c r="AK254" s="291">
        <v>26.924499517269656</v>
      </c>
      <c r="AL254" s="291">
        <v>26.504124350181712</v>
      </c>
      <c r="AM254" s="291">
        <v>26.043146342409415</v>
      </c>
      <c r="AN254" s="291">
        <v>25.634691069043907</v>
      </c>
      <c r="AO254" s="291">
        <v>25.460161842775868</v>
      </c>
      <c r="AP254" s="291">
        <v>25.327866999991915</v>
      </c>
      <c r="AQ254" s="291">
        <v>25.183063204365073</v>
      </c>
      <c r="AR254" s="291">
        <v>24.851707230261439</v>
      </c>
      <c r="AS254" s="291">
        <v>24.60454455693267</v>
      </c>
      <c r="AT254" s="291">
        <v>24.378499296017829</v>
      </c>
      <c r="AU254" s="291">
        <v>24.194895499724669</v>
      </c>
      <c r="AV254" s="291">
        <v>24.006750663388264</v>
      </c>
      <c r="AW254" s="291">
        <v>23.713654731894643</v>
      </c>
      <c r="AX254" s="291">
        <v>22.477611055105864</v>
      </c>
      <c r="AY254" s="291">
        <v>22.015041038373386</v>
      </c>
      <c r="AZ254" s="291">
        <v>21.348031438981504</v>
      </c>
      <c r="BA254" s="291">
        <v>21.318614721892729</v>
      </c>
      <c r="BB254" s="292">
        <v>20.372338250611413</v>
      </c>
    </row>
    <row r="255" spans="2:54" x14ac:dyDescent="0.25">
      <c r="B255" s="256" t="s">
        <v>2773</v>
      </c>
      <c r="C255" s="257" t="s">
        <v>2774</v>
      </c>
      <c r="D255" s="258">
        <v>0</v>
      </c>
      <c r="E255" s="287">
        <v>0</v>
      </c>
      <c r="F255" s="287">
        <v>0</v>
      </c>
      <c r="G255" s="287">
        <v>0</v>
      </c>
      <c r="H255" s="287">
        <v>0</v>
      </c>
      <c r="I255" s="287">
        <v>0</v>
      </c>
      <c r="J255" s="287">
        <v>0</v>
      </c>
      <c r="K255" s="287">
        <v>0</v>
      </c>
      <c r="L255" s="287">
        <v>0</v>
      </c>
      <c r="M255" s="287">
        <v>0</v>
      </c>
      <c r="N255" s="287">
        <v>0</v>
      </c>
      <c r="O255" s="287">
        <v>0</v>
      </c>
      <c r="P255" s="287">
        <v>0</v>
      </c>
      <c r="Q255" s="287">
        <v>0</v>
      </c>
      <c r="R255" s="287">
        <v>0</v>
      </c>
      <c r="S255" s="287">
        <v>0</v>
      </c>
      <c r="T255" s="287">
        <v>0</v>
      </c>
      <c r="U255" s="287">
        <v>0</v>
      </c>
      <c r="V255" s="287">
        <v>0</v>
      </c>
      <c r="W255" s="287">
        <v>0</v>
      </c>
      <c r="X255" s="287">
        <v>0</v>
      </c>
      <c r="Y255" s="287">
        <v>0</v>
      </c>
      <c r="Z255" s="287">
        <v>0</v>
      </c>
      <c r="AA255" s="287">
        <v>0</v>
      </c>
      <c r="AB255" s="287">
        <v>0</v>
      </c>
      <c r="AC255" s="287">
        <v>0</v>
      </c>
      <c r="AD255" s="287">
        <v>0</v>
      </c>
      <c r="AE255" s="287">
        <v>0</v>
      </c>
      <c r="AF255" s="287">
        <v>0</v>
      </c>
      <c r="AG255" s="287">
        <v>0</v>
      </c>
      <c r="AH255" s="287">
        <v>0</v>
      </c>
      <c r="AI255" s="287">
        <v>0</v>
      </c>
      <c r="AJ255" s="287">
        <v>0</v>
      </c>
      <c r="AK255" s="287">
        <v>0</v>
      </c>
      <c r="AL255" s="287">
        <v>0</v>
      </c>
      <c r="AM255" s="287">
        <v>0</v>
      </c>
      <c r="AN255" s="287">
        <v>0</v>
      </c>
      <c r="AO255" s="287">
        <v>0</v>
      </c>
      <c r="AP255" s="287">
        <v>0</v>
      </c>
      <c r="AQ255" s="287">
        <v>0</v>
      </c>
      <c r="AR255" s="287">
        <v>0</v>
      </c>
      <c r="AS255" s="287">
        <v>0</v>
      </c>
      <c r="AT255" s="287">
        <v>0</v>
      </c>
      <c r="AU255" s="287">
        <v>0</v>
      </c>
      <c r="AV255" s="287">
        <v>0</v>
      </c>
      <c r="AW255" s="287">
        <v>0</v>
      </c>
      <c r="AX255" s="287">
        <v>0</v>
      </c>
      <c r="AY255" s="287">
        <v>0</v>
      </c>
      <c r="AZ255" s="287">
        <v>0</v>
      </c>
      <c r="BA255" s="287">
        <v>0</v>
      </c>
      <c r="BB255" s="288">
        <v>0</v>
      </c>
    </row>
    <row r="256" spans="2:54" x14ac:dyDescent="0.25">
      <c r="B256" s="253" t="s">
        <v>2617</v>
      </c>
      <c r="C256" s="254" t="s">
        <v>2775</v>
      </c>
      <c r="D256" s="255">
        <v>2893.3992922537932</v>
      </c>
      <c r="E256" s="285">
        <v>3266.3598400000001</v>
      </c>
      <c r="F256" s="285">
        <v>3299.8461200000006</v>
      </c>
      <c r="G256" s="285">
        <v>3313.9658899999995</v>
      </c>
      <c r="H256" s="285">
        <v>3296.0782099999997</v>
      </c>
      <c r="I256" s="285">
        <v>3441.1005151732561</v>
      </c>
      <c r="J256" s="285">
        <v>3408.2877299999996</v>
      </c>
      <c r="K256" s="285">
        <v>3567.403170000001</v>
      </c>
      <c r="L256" s="285">
        <v>3469.9409099999998</v>
      </c>
      <c r="M256" s="285">
        <v>3501.7210499999997</v>
      </c>
      <c r="N256" s="285">
        <v>3389.1067413435007</v>
      </c>
      <c r="O256" s="285">
        <v>3475.3291017664801</v>
      </c>
      <c r="P256" s="285">
        <v>3299.6099216452949</v>
      </c>
      <c r="Q256" s="285">
        <v>3259.5986909060484</v>
      </c>
      <c r="R256" s="285">
        <v>3158.8075844297368</v>
      </c>
      <c r="S256" s="285">
        <v>3124.4542799919518</v>
      </c>
      <c r="T256" s="285">
        <v>3188.5687039081677</v>
      </c>
      <c r="U256" s="285">
        <v>3222.0028442869257</v>
      </c>
      <c r="V256" s="285">
        <v>3353.5753759629342</v>
      </c>
      <c r="W256" s="285">
        <v>3520.5276521026999</v>
      </c>
      <c r="X256" s="285">
        <v>3608.8708328003504</v>
      </c>
      <c r="Y256" s="285">
        <v>3657.3007564785648</v>
      </c>
      <c r="Z256" s="285">
        <v>3752.279178323839</v>
      </c>
      <c r="AA256" s="285">
        <v>3745.6052022416043</v>
      </c>
      <c r="AB256" s="285">
        <v>3719.5116579503724</v>
      </c>
      <c r="AC256" s="285">
        <v>3676.6728777922167</v>
      </c>
      <c r="AD256" s="285">
        <v>3600.2481626660656</v>
      </c>
      <c r="AE256" s="285">
        <v>3507.6380349365963</v>
      </c>
      <c r="AF256" s="285">
        <v>3429.7417867566992</v>
      </c>
      <c r="AG256" s="285">
        <v>3417.3052579251571</v>
      </c>
      <c r="AH256" s="285">
        <v>3363.0995959078837</v>
      </c>
      <c r="AI256" s="285">
        <v>3359.6117085446472</v>
      </c>
      <c r="AJ256" s="285">
        <v>3355.1265901857441</v>
      </c>
      <c r="AK256" s="285">
        <v>3324.8444782385445</v>
      </c>
      <c r="AL256" s="285">
        <v>3334.1088836584581</v>
      </c>
      <c r="AM256" s="285">
        <v>3304.9932288461655</v>
      </c>
      <c r="AN256" s="285">
        <v>3331.554803539967</v>
      </c>
      <c r="AO256" s="285">
        <v>3402.7143788243966</v>
      </c>
      <c r="AP256" s="285">
        <v>3485.7133593989965</v>
      </c>
      <c r="AQ256" s="285">
        <v>3744.1569478558731</v>
      </c>
      <c r="AR256" s="285">
        <v>3727.0538698723581</v>
      </c>
      <c r="AS256" s="285">
        <v>3945.6726581566763</v>
      </c>
      <c r="AT256" s="285">
        <v>4308.0445531763326</v>
      </c>
      <c r="AU256" s="285">
        <v>4585.1278561318886</v>
      </c>
      <c r="AV256" s="285">
        <v>4566.9940291085268</v>
      </c>
      <c r="AW256" s="285">
        <v>4509.849545158766</v>
      </c>
      <c r="AX256" s="285">
        <v>4423.5430587733272</v>
      </c>
      <c r="AY256" s="285">
        <v>4281.4491550950843</v>
      </c>
      <c r="AZ256" s="285">
        <v>4214.7731513905355</v>
      </c>
      <c r="BA256" s="285">
        <v>4151.0062498617772</v>
      </c>
      <c r="BB256" s="286">
        <v>3992.9847854814116</v>
      </c>
    </row>
    <row r="257" spans="2:54" x14ac:dyDescent="0.25">
      <c r="B257" s="253" t="s">
        <v>2776</v>
      </c>
      <c r="C257" s="254">
        <v>7200</v>
      </c>
      <c r="D257" s="255">
        <v>33.080355692930176</v>
      </c>
      <c r="E257" s="285">
        <v>130.10355999999999</v>
      </c>
      <c r="F257" s="285">
        <v>15.798230000000002</v>
      </c>
      <c r="G257" s="285">
        <v>25.099539999999998</v>
      </c>
      <c r="H257" s="285">
        <v>19.49231</v>
      </c>
      <c r="I257" s="285">
        <v>28.757040562674366</v>
      </c>
      <c r="J257" s="285">
        <v>38.6999</v>
      </c>
      <c r="K257" s="285">
        <v>1.2</v>
      </c>
      <c r="L257" s="285">
        <v>11.099929999999999</v>
      </c>
      <c r="M257" s="285">
        <v>14.00001</v>
      </c>
      <c r="N257" s="285">
        <v>0</v>
      </c>
      <c r="O257" s="285">
        <v>0</v>
      </c>
      <c r="P257" s="285">
        <v>3.9648418840164301</v>
      </c>
      <c r="Q257" s="285">
        <v>4.6813709306233093</v>
      </c>
      <c r="R257" s="285">
        <v>4.2514569599694303</v>
      </c>
      <c r="S257" s="285">
        <v>0</v>
      </c>
      <c r="T257" s="285">
        <v>0</v>
      </c>
      <c r="U257" s="285">
        <v>0</v>
      </c>
      <c r="V257" s="285">
        <v>0</v>
      </c>
      <c r="W257" s="285">
        <v>0</v>
      </c>
      <c r="X257" s="285">
        <v>0</v>
      </c>
      <c r="Y257" s="285">
        <v>0</v>
      </c>
      <c r="Z257" s="285">
        <v>0</v>
      </c>
      <c r="AA257" s="285">
        <v>0</v>
      </c>
      <c r="AB257" s="285">
        <v>0</v>
      </c>
      <c r="AC257" s="285">
        <v>0</v>
      </c>
      <c r="AD257" s="285">
        <v>0</v>
      </c>
      <c r="AE257" s="285">
        <v>0</v>
      </c>
      <c r="AF257" s="285">
        <v>0</v>
      </c>
      <c r="AG257" s="285">
        <v>0</v>
      </c>
      <c r="AH257" s="285">
        <v>0</v>
      </c>
      <c r="AI257" s="285">
        <v>0</v>
      </c>
      <c r="AJ257" s="285">
        <v>0</v>
      </c>
      <c r="AK257" s="285">
        <v>0</v>
      </c>
      <c r="AL257" s="285">
        <v>0</v>
      </c>
      <c r="AM257" s="285">
        <v>0</v>
      </c>
      <c r="AN257" s="285">
        <v>0</v>
      </c>
      <c r="AO257" s="285">
        <v>0</v>
      </c>
      <c r="AP257" s="285">
        <v>0</v>
      </c>
      <c r="AQ257" s="285">
        <v>0</v>
      </c>
      <c r="AR257" s="285">
        <v>0</v>
      </c>
      <c r="AS257" s="285">
        <v>0</v>
      </c>
      <c r="AT257" s="285">
        <v>0</v>
      </c>
      <c r="AU257" s="285">
        <v>0</v>
      </c>
      <c r="AV257" s="285">
        <v>0</v>
      </c>
      <c r="AW257" s="285">
        <v>0</v>
      </c>
      <c r="AX257" s="285">
        <v>0</v>
      </c>
      <c r="AY257" s="285">
        <v>0</v>
      </c>
      <c r="AZ257" s="285">
        <v>0</v>
      </c>
      <c r="BA257" s="285">
        <v>0</v>
      </c>
      <c r="BB257" s="286">
        <v>0</v>
      </c>
    </row>
    <row r="258" spans="2:54" x14ac:dyDescent="0.25">
      <c r="B258" s="256" t="s">
        <v>2777</v>
      </c>
      <c r="C258" s="257" t="s">
        <v>2778</v>
      </c>
      <c r="D258" s="258">
        <v>33.080355692930176</v>
      </c>
      <c r="E258" s="287">
        <v>130.10355999999999</v>
      </c>
      <c r="F258" s="287">
        <v>15.798230000000002</v>
      </c>
      <c r="G258" s="287">
        <v>25.099539999999998</v>
      </c>
      <c r="H258" s="287">
        <v>19.49231</v>
      </c>
      <c r="I258" s="287">
        <v>28.757040562674366</v>
      </c>
      <c r="J258" s="287">
        <v>38.6999</v>
      </c>
      <c r="K258" s="287">
        <v>1.2</v>
      </c>
      <c r="L258" s="287">
        <v>11.099929999999999</v>
      </c>
      <c r="M258" s="287">
        <v>14.00001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7">
        <v>0</v>
      </c>
      <c r="BB258" s="288">
        <v>0</v>
      </c>
    </row>
    <row r="259" spans="2:54" x14ac:dyDescent="0.25">
      <c r="B259" s="256" t="s">
        <v>2779</v>
      </c>
      <c r="C259" s="257" t="s">
        <v>2780</v>
      </c>
      <c r="D259" s="258">
        <v>0</v>
      </c>
      <c r="E259" s="287">
        <v>0</v>
      </c>
      <c r="F259" s="287">
        <v>0</v>
      </c>
      <c r="G259" s="287">
        <v>0</v>
      </c>
      <c r="H259" s="287">
        <v>0</v>
      </c>
      <c r="I259" s="287">
        <v>0</v>
      </c>
      <c r="J259" s="287">
        <v>0</v>
      </c>
      <c r="K259" s="287">
        <v>0</v>
      </c>
      <c r="L259" s="287">
        <v>0</v>
      </c>
      <c r="M259" s="287">
        <v>0</v>
      </c>
      <c r="N259" s="287">
        <v>0</v>
      </c>
      <c r="O259" s="287">
        <v>0</v>
      </c>
      <c r="P259" s="287">
        <v>3.9648418840164301</v>
      </c>
      <c r="Q259" s="287">
        <v>4.6813709306233093</v>
      </c>
      <c r="R259" s="287">
        <v>4.2514569599694303</v>
      </c>
      <c r="S259" s="287">
        <v>0</v>
      </c>
      <c r="T259" s="287">
        <v>0</v>
      </c>
      <c r="U259" s="287">
        <v>0</v>
      </c>
      <c r="V259" s="287">
        <v>0</v>
      </c>
      <c r="W259" s="287">
        <v>0</v>
      </c>
      <c r="X259" s="287">
        <v>0</v>
      </c>
      <c r="Y259" s="287">
        <v>0</v>
      </c>
      <c r="Z259" s="287">
        <v>0</v>
      </c>
      <c r="AA259" s="287">
        <v>0</v>
      </c>
      <c r="AB259" s="287">
        <v>0</v>
      </c>
      <c r="AC259" s="287">
        <v>0</v>
      </c>
      <c r="AD259" s="287">
        <v>0</v>
      </c>
      <c r="AE259" s="287">
        <v>0</v>
      </c>
      <c r="AF259" s="287">
        <v>0</v>
      </c>
      <c r="AG259" s="287">
        <v>0</v>
      </c>
      <c r="AH259" s="287">
        <v>0</v>
      </c>
      <c r="AI259" s="287">
        <v>0</v>
      </c>
      <c r="AJ259" s="287">
        <v>0</v>
      </c>
      <c r="AK259" s="287">
        <v>0</v>
      </c>
      <c r="AL259" s="287">
        <v>0</v>
      </c>
      <c r="AM259" s="287">
        <v>0</v>
      </c>
      <c r="AN259" s="287">
        <v>0</v>
      </c>
      <c r="AO259" s="287">
        <v>0</v>
      </c>
      <c r="AP259" s="287">
        <v>0</v>
      </c>
      <c r="AQ259" s="287">
        <v>0</v>
      </c>
      <c r="AR259" s="287">
        <v>0</v>
      </c>
      <c r="AS259" s="287">
        <v>0</v>
      </c>
      <c r="AT259" s="287">
        <v>0</v>
      </c>
      <c r="AU259" s="287">
        <v>0</v>
      </c>
      <c r="AV259" s="287">
        <v>0</v>
      </c>
      <c r="AW259" s="287">
        <v>0</v>
      </c>
      <c r="AX259" s="287">
        <v>0</v>
      </c>
      <c r="AY259" s="287">
        <v>0</v>
      </c>
      <c r="AZ259" s="287">
        <v>0</v>
      </c>
      <c r="BA259" s="287">
        <v>0</v>
      </c>
      <c r="BB259" s="288">
        <v>0</v>
      </c>
    </row>
    <row r="260" spans="2:54" x14ac:dyDescent="0.25">
      <c r="B260" s="253" t="s">
        <v>2062</v>
      </c>
      <c r="C260" s="254" t="s">
        <v>2781</v>
      </c>
      <c r="D260" s="255">
        <v>0</v>
      </c>
      <c r="E260" s="285">
        <v>0</v>
      </c>
      <c r="F260" s="285">
        <v>0</v>
      </c>
      <c r="G260" s="285">
        <v>0</v>
      </c>
      <c r="H260" s="285">
        <v>0</v>
      </c>
      <c r="I260" s="285">
        <v>0</v>
      </c>
      <c r="J260" s="285">
        <v>0</v>
      </c>
      <c r="K260" s="285">
        <v>0</v>
      </c>
      <c r="L260" s="285">
        <v>0</v>
      </c>
      <c r="M260" s="285">
        <v>0</v>
      </c>
      <c r="N260" s="285">
        <v>0</v>
      </c>
      <c r="O260" s="285">
        <v>0</v>
      </c>
      <c r="P260" s="285">
        <v>0</v>
      </c>
      <c r="Q260" s="285">
        <v>0</v>
      </c>
      <c r="R260" s="285">
        <v>0</v>
      </c>
      <c r="S260" s="285">
        <v>0</v>
      </c>
      <c r="T260" s="285">
        <v>0</v>
      </c>
      <c r="U260" s="285">
        <v>0</v>
      </c>
      <c r="V260" s="285">
        <v>0</v>
      </c>
      <c r="W260" s="285">
        <v>0</v>
      </c>
      <c r="X260" s="285">
        <v>0</v>
      </c>
      <c r="Y260" s="285">
        <v>0</v>
      </c>
      <c r="Z260" s="285">
        <v>0</v>
      </c>
      <c r="AA260" s="285">
        <v>0</v>
      </c>
      <c r="AB260" s="285">
        <v>0</v>
      </c>
      <c r="AC260" s="285">
        <v>0</v>
      </c>
      <c r="AD260" s="285">
        <v>0</v>
      </c>
      <c r="AE260" s="285">
        <v>0</v>
      </c>
      <c r="AF260" s="285">
        <v>0</v>
      </c>
      <c r="AG260" s="285">
        <v>0</v>
      </c>
      <c r="AH260" s="285">
        <v>0</v>
      </c>
      <c r="AI260" s="285">
        <v>0</v>
      </c>
      <c r="AJ260" s="285">
        <v>0</v>
      </c>
      <c r="AK260" s="285">
        <v>0</v>
      </c>
      <c r="AL260" s="285">
        <v>0</v>
      </c>
      <c r="AM260" s="285">
        <v>0</v>
      </c>
      <c r="AN260" s="285">
        <v>0</v>
      </c>
      <c r="AO260" s="285">
        <v>0</v>
      </c>
      <c r="AP260" s="285">
        <v>0</v>
      </c>
      <c r="AQ260" s="285">
        <v>0</v>
      </c>
      <c r="AR260" s="285">
        <v>0</v>
      </c>
      <c r="AS260" s="285">
        <v>0</v>
      </c>
      <c r="AT260" s="285">
        <v>0</v>
      </c>
      <c r="AU260" s="285">
        <v>0</v>
      </c>
      <c r="AV260" s="285">
        <v>0</v>
      </c>
      <c r="AW260" s="285">
        <v>0</v>
      </c>
      <c r="AX260" s="285">
        <v>0</v>
      </c>
      <c r="AY260" s="285">
        <v>0</v>
      </c>
      <c r="AZ260" s="285">
        <v>0</v>
      </c>
      <c r="BA260" s="285">
        <v>0</v>
      </c>
      <c r="BB260" s="286">
        <v>0</v>
      </c>
    </row>
    <row r="261" spans="2:54" x14ac:dyDescent="0.25">
      <c r="B261" s="265" t="s">
        <v>2782</v>
      </c>
      <c r="C261" s="266" t="s">
        <v>2783</v>
      </c>
      <c r="D261" s="267">
        <v>0</v>
      </c>
      <c r="E261" s="293">
        <v>0</v>
      </c>
      <c r="F261" s="293">
        <v>0</v>
      </c>
      <c r="G261" s="293">
        <v>0</v>
      </c>
      <c r="H261" s="293">
        <v>0</v>
      </c>
      <c r="I261" s="293">
        <v>0</v>
      </c>
      <c r="J261" s="293">
        <v>0</v>
      </c>
      <c r="K261" s="293">
        <v>0</v>
      </c>
      <c r="L261" s="293">
        <v>0</v>
      </c>
      <c r="M261" s="293">
        <v>0</v>
      </c>
      <c r="N261" s="293">
        <v>0</v>
      </c>
      <c r="O261" s="293">
        <v>0</v>
      </c>
      <c r="P261" s="293">
        <v>0</v>
      </c>
      <c r="Q261" s="293">
        <v>0</v>
      </c>
      <c r="R261" s="293">
        <v>0</v>
      </c>
      <c r="S261" s="293">
        <v>0</v>
      </c>
      <c r="T261" s="293">
        <v>0</v>
      </c>
      <c r="U261" s="293">
        <v>0</v>
      </c>
      <c r="V261" s="293">
        <v>0</v>
      </c>
      <c r="W261" s="293">
        <v>0</v>
      </c>
      <c r="X261" s="293">
        <v>0</v>
      </c>
      <c r="Y261" s="293">
        <v>0</v>
      </c>
      <c r="Z261" s="293">
        <v>0</v>
      </c>
      <c r="AA261" s="293">
        <v>0</v>
      </c>
      <c r="AB261" s="293">
        <v>0</v>
      </c>
      <c r="AC261" s="293">
        <v>0</v>
      </c>
      <c r="AD261" s="293">
        <v>0</v>
      </c>
      <c r="AE261" s="293">
        <v>0</v>
      </c>
      <c r="AF261" s="293">
        <v>0</v>
      </c>
      <c r="AG261" s="293">
        <v>0</v>
      </c>
      <c r="AH261" s="293">
        <v>0</v>
      </c>
      <c r="AI261" s="293">
        <v>0</v>
      </c>
      <c r="AJ261" s="293">
        <v>0</v>
      </c>
      <c r="AK261" s="293">
        <v>0</v>
      </c>
      <c r="AL261" s="293">
        <v>0</v>
      </c>
      <c r="AM261" s="293">
        <v>0</v>
      </c>
      <c r="AN261" s="293">
        <v>0</v>
      </c>
      <c r="AO261" s="293">
        <v>0</v>
      </c>
      <c r="AP261" s="293">
        <v>0</v>
      </c>
      <c r="AQ261" s="293">
        <v>0</v>
      </c>
      <c r="AR261" s="293">
        <v>0</v>
      </c>
      <c r="AS261" s="293">
        <v>0</v>
      </c>
      <c r="AT261" s="293">
        <v>0</v>
      </c>
      <c r="AU261" s="293">
        <v>0</v>
      </c>
      <c r="AV261" s="293">
        <v>0</v>
      </c>
      <c r="AW261" s="293">
        <v>0</v>
      </c>
      <c r="AX261" s="293">
        <v>0</v>
      </c>
      <c r="AY261" s="293">
        <v>0</v>
      </c>
      <c r="AZ261" s="293">
        <v>0</v>
      </c>
      <c r="BA261" s="293">
        <v>0</v>
      </c>
      <c r="BB261" s="294">
        <v>0</v>
      </c>
    </row>
    <row r="262" spans="2:54" x14ac:dyDescent="0.25">
      <c r="B262" s="268" t="s">
        <v>2784</v>
      </c>
      <c r="C262" s="269" t="s">
        <v>2785</v>
      </c>
      <c r="D262" s="270">
        <v>0</v>
      </c>
      <c r="E262" s="295">
        <v>0</v>
      </c>
      <c r="F262" s="295">
        <v>0</v>
      </c>
      <c r="G262" s="295">
        <v>0</v>
      </c>
      <c r="H262" s="295">
        <v>0</v>
      </c>
      <c r="I262" s="295">
        <v>0</v>
      </c>
      <c r="J262" s="295">
        <v>0</v>
      </c>
      <c r="K262" s="295">
        <v>0</v>
      </c>
      <c r="L262" s="295">
        <v>0</v>
      </c>
      <c r="M262" s="295">
        <v>0</v>
      </c>
      <c r="N262" s="295">
        <v>0</v>
      </c>
      <c r="O262" s="295">
        <v>0</v>
      </c>
      <c r="P262" s="295">
        <v>0</v>
      </c>
      <c r="Q262" s="295">
        <v>0</v>
      </c>
      <c r="R262" s="295">
        <v>0</v>
      </c>
      <c r="S262" s="295">
        <v>0</v>
      </c>
      <c r="T262" s="295">
        <v>0</v>
      </c>
      <c r="U262" s="295">
        <v>0</v>
      </c>
      <c r="V262" s="295">
        <v>0</v>
      </c>
      <c r="W262" s="295">
        <v>0</v>
      </c>
      <c r="X262" s="295">
        <v>0</v>
      </c>
      <c r="Y262" s="295">
        <v>0</v>
      </c>
      <c r="Z262" s="295">
        <v>0</v>
      </c>
      <c r="AA262" s="295">
        <v>0</v>
      </c>
      <c r="AB262" s="295">
        <v>0</v>
      </c>
      <c r="AC262" s="295">
        <v>0</v>
      </c>
      <c r="AD262" s="295">
        <v>0</v>
      </c>
      <c r="AE262" s="295">
        <v>0</v>
      </c>
      <c r="AF262" s="295">
        <v>0</v>
      </c>
      <c r="AG262" s="295">
        <v>0</v>
      </c>
      <c r="AH262" s="295">
        <v>0</v>
      </c>
      <c r="AI262" s="295">
        <v>0</v>
      </c>
      <c r="AJ262" s="295">
        <v>0</v>
      </c>
      <c r="AK262" s="295">
        <v>0</v>
      </c>
      <c r="AL262" s="295">
        <v>0</v>
      </c>
      <c r="AM262" s="295">
        <v>0</v>
      </c>
      <c r="AN262" s="295">
        <v>0</v>
      </c>
      <c r="AO262" s="295">
        <v>0</v>
      </c>
      <c r="AP262" s="295">
        <v>0</v>
      </c>
      <c r="AQ262" s="295">
        <v>0</v>
      </c>
      <c r="AR262" s="295">
        <v>0</v>
      </c>
      <c r="AS262" s="295">
        <v>0</v>
      </c>
      <c r="AT262" s="295">
        <v>0</v>
      </c>
      <c r="AU262" s="295">
        <v>0</v>
      </c>
      <c r="AV262" s="295">
        <v>0</v>
      </c>
      <c r="AW262" s="295">
        <v>0</v>
      </c>
      <c r="AX262" s="295">
        <v>0</v>
      </c>
      <c r="AY262" s="295">
        <v>0</v>
      </c>
      <c r="AZ262" s="295">
        <v>0</v>
      </c>
      <c r="BA262" s="295">
        <v>0</v>
      </c>
      <c r="BB262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EE7-0F74-4797-89B7-49444776B093}">
  <sheetPr>
    <tabColor theme="7" tint="0.79998168889431442"/>
  </sheetPr>
  <dimension ref="A1:AH75"/>
  <sheetViews>
    <sheetView tabSelected="1" zoomScale="70" zoomScaleNormal="70" workbookViewId="0">
      <selection activeCell="A2" sqref="A2"/>
    </sheetView>
  </sheetViews>
  <sheetFormatPr defaultRowHeight="14.5" x14ac:dyDescent="0.35"/>
  <cols>
    <col min="1" max="1" width="33.81640625" customWidth="1"/>
    <col min="2" max="2" width="29.453125" customWidth="1"/>
    <col min="3" max="3" width="17.81640625" customWidth="1"/>
    <col min="4" max="4" width="56.54296875" customWidth="1"/>
    <col min="5" max="5" width="22.54296875" customWidth="1"/>
    <col min="6" max="6" width="19.26953125" customWidth="1"/>
    <col min="7" max="7" width="22.6328125" customWidth="1"/>
    <col min="8" max="8" width="21.1796875" customWidth="1"/>
    <col min="9" max="9" width="12.26953125" customWidth="1"/>
    <col min="10" max="10" width="16" customWidth="1"/>
    <col min="11" max="11" width="17.453125" customWidth="1"/>
    <col min="12" max="12" width="12.81640625" bestFit="1" customWidth="1"/>
    <col min="13" max="13" width="12.7265625" bestFit="1" customWidth="1"/>
    <col min="14" max="19" width="12.81640625" bestFit="1" customWidth="1"/>
    <col min="20" max="20" width="12.36328125" bestFit="1" customWidth="1"/>
    <col min="21" max="23" width="12.81640625" bestFit="1" customWidth="1"/>
    <col min="24" max="24" width="12.7265625" bestFit="1" customWidth="1"/>
    <col min="25" max="26" width="12.36328125" bestFit="1" customWidth="1"/>
    <col min="27" max="27" width="12" bestFit="1" customWidth="1"/>
    <col min="28" max="29" width="12.7265625" bestFit="1" customWidth="1"/>
    <col min="30" max="30" width="12" bestFit="1" customWidth="1"/>
    <col min="31" max="31" width="12.36328125" bestFit="1" customWidth="1"/>
    <col min="32" max="32" width="12" bestFit="1" customWidth="1"/>
    <col min="33" max="33" width="12.7265625" bestFit="1" customWidth="1"/>
    <col min="34" max="34" width="12.36328125" bestFit="1" customWidth="1"/>
  </cols>
  <sheetData>
    <row r="1" spans="1:8" s="152" customFormat="1" x14ac:dyDescent="0.35">
      <c r="A1" s="3" t="s">
        <v>2057</v>
      </c>
    </row>
    <row r="2" spans="1:8" s="153" customFormat="1" ht="29" x14ac:dyDescent="0.35">
      <c r="A2" s="135" t="s">
        <v>2805</v>
      </c>
      <c r="B2" s="135" t="s">
        <v>2058</v>
      </c>
      <c r="C2" s="135" t="s">
        <v>2806</v>
      </c>
      <c r="D2" s="135" t="s">
        <v>2059</v>
      </c>
      <c r="E2" s="135"/>
    </row>
    <row r="3" spans="1:8" s="298" customFormat="1" x14ac:dyDescent="0.35">
      <c r="A3" s="297" t="s">
        <v>2807</v>
      </c>
      <c r="B3" s="297"/>
      <c r="C3" s="297"/>
      <c r="D3" s="297"/>
      <c r="E3" s="297"/>
    </row>
    <row r="4" spans="1:8" s="153" customFormat="1" x14ac:dyDescent="0.35">
      <c r="A4" s="153" t="s">
        <v>2808</v>
      </c>
      <c r="B4" t="s">
        <v>977</v>
      </c>
      <c r="C4" s="153">
        <v>3</v>
      </c>
      <c r="D4">
        <v>403529411764705.94</v>
      </c>
      <c r="E4" s="135"/>
    </row>
    <row r="5" spans="1:8" s="153" customFormat="1" x14ac:dyDescent="0.35">
      <c r="A5" s="153" t="s">
        <v>2067</v>
      </c>
      <c r="B5" t="s">
        <v>976</v>
      </c>
      <c r="C5" s="153">
        <v>1.1000000000000001</v>
      </c>
      <c r="D5">
        <v>147960784313725.53</v>
      </c>
      <c r="E5" s="135"/>
    </row>
    <row r="6" spans="1:8" s="153" customFormat="1" ht="29" x14ac:dyDescent="0.35">
      <c r="A6" s="153" t="s">
        <v>2809</v>
      </c>
      <c r="B6" t="s">
        <v>977</v>
      </c>
      <c r="C6" s="153">
        <v>1.4</v>
      </c>
      <c r="D6">
        <v>188313725490196.09</v>
      </c>
      <c r="E6" s="135"/>
    </row>
    <row r="7" spans="1:8" s="299" customFormat="1" x14ac:dyDescent="0.35">
      <c r="A7" s="299" t="s">
        <v>2810</v>
      </c>
      <c r="H7" s="300"/>
    </row>
    <row r="8" spans="1:8" x14ac:dyDescent="0.35">
      <c r="A8" t="s">
        <v>2060</v>
      </c>
      <c r="C8">
        <v>2.4</v>
      </c>
      <c r="H8" s="301"/>
    </row>
    <row r="9" spans="1:8" x14ac:dyDescent="0.35">
      <c r="A9" t="s">
        <v>2811</v>
      </c>
      <c r="C9">
        <v>0.4</v>
      </c>
      <c r="H9" s="301"/>
    </row>
    <row r="10" spans="1:8" x14ac:dyDescent="0.35">
      <c r="A10" t="s">
        <v>2812</v>
      </c>
      <c r="C10">
        <v>0.3</v>
      </c>
      <c r="H10" s="301"/>
    </row>
    <row r="11" spans="1:8" x14ac:dyDescent="0.35">
      <c r="A11" t="s">
        <v>2813</v>
      </c>
      <c r="C11">
        <v>0.15</v>
      </c>
      <c r="H11" s="301"/>
    </row>
    <row r="12" spans="1:8" x14ac:dyDescent="0.35">
      <c r="A12" t="s">
        <v>2814</v>
      </c>
      <c r="C12" s="147" t="s">
        <v>2815</v>
      </c>
      <c r="H12" s="301"/>
    </row>
    <row r="13" spans="1:8" x14ac:dyDescent="0.35">
      <c r="A13" s="45" t="s">
        <v>2816</v>
      </c>
      <c r="C13" s="147"/>
      <c r="H13" s="301"/>
    </row>
    <row r="14" spans="1:8" x14ac:dyDescent="0.35">
      <c r="A14" s="302" t="s">
        <v>2817</v>
      </c>
    </row>
    <row r="21" spans="1:8" x14ac:dyDescent="0.35">
      <c r="H21" s="133"/>
    </row>
    <row r="32" spans="1:8" s="152" customFormat="1" x14ac:dyDescent="0.35">
      <c r="A32" s="3" t="s">
        <v>2064</v>
      </c>
    </row>
    <row r="33" spans="1:34" s="153" customFormat="1" ht="43.5" x14ac:dyDescent="0.35">
      <c r="A33" s="303" t="s">
        <v>2805</v>
      </c>
      <c r="B33" s="303" t="s">
        <v>2058</v>
      </c>
      <c r="C33" s="154" t="s">
        <v>2065</v>
      </c>
      <c r="D33" s="154" t="s">
        <v>2066</v>
      </c>
      <c r="E33" s="154" t="s">
        <v>2068</v>
      </c>
      <c r="F33" s="154" t="s">
        <v>2818</v>
      </c>
      <c r="G33" s="154" t="s">
        <v>2819</v>
      </c>
      <c r="H33" s="135" t="s">
        <v>2882</v>
      </c>
      <c r="I33" s="154"/>
      <c r="J33" s="154"/>
    </row>
    <row r="34" spans="1:34" x14ac:dyDescent="0.35">
      <c r="A34" t="s">
        <v>2808</v>
      </c>
      <c r="B34" t="s">
        <v>977</v>
      </c>
      <c r="C34">
        <v>3</v>
      </c>
      <c r="D34">
        <v>403529411764705.94</v>
      </c>
      <c r="E34">
        <v>560457516339869.38</v>
      </c>
      <c r="F34" s="155">
        <v>1</v>
      </c>
      <c r="G34">
        <v>560457516339869.38</v>
      </c>
      <c r="I34" s="155"/>
    </row>
    <row r="35" spans="1:34" x14ac:dyDescent="0.35">
      <c r="A35" t="s">
        <v>2067</v>
      </c>
      <c r="B35" t="s">
        <v>976</v>
      </c>
      <c r="C35">
        <v>0.6</v>
      </c>
      <c r="D35">
        <v>147960784313725.53</v>
      </c>
      <c r="E35">
        <v>205501089324618.81</v>
      </c>
      <c r="F35" s="155">
        <v>1</v>
      </c>
      <c r="G35">
        <v>205501089324618.81</v>
      </c>
    </row>
    <row r="36" spans="1:34" x14ac:dyDescent="0.35">
      <c r="A36" t="s">
        <v>2067</v>
      </c>
      <c r="B36" t="s">
        <v>976</v>
      </c>
      <c r="C36">
        <v>0.5</v>
      </c>
      <c r="D36">
        <v>188313725490196.09</v>
      </c>
      <c r="F36" s="155">
        <v>1</v>
      </c>
      <c r="H36">
        <v>278983297022512.72</v>
      </c>
    </row>
    <row r="37" spans="1:34" x14ac:dyDescent="0.35">
      <c r="A37" t="s">
        <v>2809</v>
      </c>
      <c r="B37" t="s">
        <v>977</v>
      </c>
      <c r="C37">
        <v>1.4</v>
      </c>
      <c r="D37">
        <v>188313725490196.09</v>
      </c>
      <c r="E37">
        <v>261546840958605.69</v>
      </c>
      <c r="F37" s="137">
        <v>1</v>
      </c>
      <c r="G37">
        <v>261546840958605.69</v>
      </c>
    </row>
    <row r="38" spans="1:34" x14ac:dyDescent="0.35">
      <c r="A38" s="45" t="s">
        <v>2820</v>
      </c>
      <c r="C38" s="45"/>
    </row>
    <row r="39" spans="1:34" x14ac:dyDescent="0.35">
      <c r="C39" s="45"/>
    </row>
    <row r="40" spans="1:34" x14ac:dyDescent="0.35">
      <c r="A40" s="1" t="s">
        <v>2821</v>
      </c>
      <c r="C40" s="45">
        <v>2019</v>
      </c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 x14ac:dyDescent="0.35">
      <c r="A41" t="s">
        <v>2808</v>
      </c>
      <c r="B41" t="s">
        <v>977</v>
      </c>
      <c r="C41" s="45">
        <v>403529411764705.94</v>
      </c>
      <c r="D41">
        <v>410137280928823.31</v>
      </c>
      <c r="E41">
        <v>414898670004116.69</v>
      </c>
      <c r="F41">
        <v>420102226516882.56</v>
      </c>
      <c r="G41">
        <v>424113226858818.31</v>
      </c>
      <c r="H41">
        <v>426990230277493.31</v>
      </c>
      <c r="I41">
        <v>430364903696119.94</v>
      </c>
      <c r="J41">
        <v>433870528677735.25</v>
      </c>
      <c r="K41">
        <v>437372692022574.5</v>
      </c>
      <c r="L41">
        <v>440472047738237.75</v>
      </c>
      <c r="M41">
        <v>443164020697401.31</v>
      </c>
      <c r="N41">
        <v>445248763958970.19</v>
      </c>
      <c r="O41">
        <v>447969672764089.25</v>
      </c>
      <c r="P41">
        <v>450217026000786.56</v>
      </c>
      <c r="Q41">
        <v>452518086340264.94</v>
      </c>
      <c r="R41">
        <v>454460328132083</v>
      </c>
      <c r="S41">
        <v>456165866987849</v>
      </c>
      <c r="T41">
        <v>458561891951550.75</v>
      </c>
      <c r="U41">
        <v>460845385264716.75</v>
      </c>
      <c r="V41">
        <v>463324011055667.63</v>
      </c>
      <c r="W41">
        <v>465614005107129.06</v>
      </c>
      <c r="X41">
        <v>468154127291624.75</v>
      </c>
      <c r="Y41">
        <v>470732484293583.81</v>
      </c>
      <c r="Z41">
        <v>473852442519497.56</v>
      </c>
      <c r="AA41">
        <v>476367897700402.19</v>
      </c>
      <c r="AB41">
        <v>479251128355659.44</v>
      </c>
      <c r="AC41">
        <v>481290774773907.88</v>
      </c>
      <c r="AD41">
        <v>484146064231712.88</v>
      </c>
      <c r="AE41">
        <v>486836091076022.44</v>
      </c>
      <c r="AF41">
        <v>489521134784638</v>
      </c>
      <c r="AG41">
        <v>491878481179275.25</v>
      </c>
      <c r="AH41">
        <v>494182941884035.88</v>
      </c>
    </row>
    <row r="42" spans="1:34" x14ac:dyDescent="0.35">
      <c r="A42" t="s">
        <v>2892</v>
      </c>
      <c r="B42" t="s">
        <v>976</v>
      </c>
      <c r="C42" s="45">
        <v>147960784313725.53</v>
      </c>
      <c r="D42">
        <v>147123248419922.56</v>
      </c>
      <c r="E42">
        <v>146826240904252.5</v>
      </c>
      <c r="F42">
        <v>145975164551731.94</v>
      </c>
      <c r="G42">
        <v>144896979049919.03</v>
      </c>
      <c r="H42">
        <v>143535323436791.59</v>
      </c>
      <c r="I42">
        <v>142359288368324.16</v>
      </c>
      <c r="J42">
        <v>141640945295947.53</v>
      </c>
      <c r="K42">
        <v>140577690808586.89</v>
      </c>
      <c r="L42">
        <v>140074339761915.92</v>
      </c>
      <c r="M42">
        <v>139470128126182.47</v>
      </c>
      <c r="N42">
        <v>138559242042264.27</v>
      </c>
      <c r="O42">
        <v>138175890171801.77</v>
      </c>
      <c r="P42">
        <v>137597734025555.3</v>
      </c>
      <c r="Q42">
        <v>136813922620747.45</v>
      </c>
      <c r="R42">
        <v>136033117210035.69</v>
      </c>
      <c r="S42">
        <v>134635579487534.59</v>
      </c>
      <c r="T42">
        <v>134192586903683.91</v>
      </c>
      <c r="U42">
        <v>133050505620655.44</v>
      </c>
      <c r="V42">
        <v>132110743868592.08</v>
      </c>
      <c r="W42">
        <v>131110782758958.72</v>
      </c>
      <c r="X42">
        <v>130058798990318.27</v>
      </c>
      <c r="Y42">
        <v>128673879247553.11</v>
      </c>
      <c r="Z42">
        <v>127658310422180.81</v>
      </c>
      <c r="AA42">
        <v>126339471149552.69</v>
      </c>
      <c r="AB42">
        <v>125241087203681.88</v>
      </c>
      <c r="AC42">
        <v>124326294834192.22</v>
      </c>
      <c r="AD42">
        <v>123480441151643.06</v>
      </c>
      <c r="AE42">
        <v>122305159709826.16</v>
      </c>
      <c r="AF42">
        <v>121400271553696.27</v>
      </c>
      <c r="AG42">
        <v>120475489968803.33</v>
      </c>
      <c r="AH42">
        <v>119291217423400.67</v>
      </c>
    </row>
    <row r="43" spans="1:34" x14ac:dyDescent="0.35">
      <c r="A43" t="s">
        <v>2893</v>
      </c>
      <c r="B43" t="s">
        <v>976</v>
      </c>
      <c r="C43" s="45">
        <v>188313725490196.09</v>
      </c>
      <c r="D43">
        <v>187247770716265.06</v>
      </c>
      <c r="E43">
        <v>186869761150866.81</v>
      </c>
      <c r="F43">
        <v>185786573065840.63</v>
      </c>
      <c r="G43">
        <v>184414336972624.19</v>
      </c>
      <c r="H43">
        <v>182681320737734.69</v>
      </c>
      <c r="I43">
        <v>181184548832412.47</v>
      </c>
      <c r="J43">
        <v>180270294013024.03</v>
      </c>
      <c r="K43">
        <v>178917061029110.5</v>
      </c>
      <c r="L43">
        <v>178276432424256.53</v>
      </c>
      <c r="M43">
        <v>177507435796959.41</v>
      </c>
      <c r="N43">
        <v>176348126235609</v>
      </c>
      <c r="O43">
        <v>175860223855020.38</v>
      </c>
      <c r="P43">
        <v>175124388759797.59</v>
      </c>
      <c r="Q43">
        <v>174126810608223.97</v>
      </c>
      <c r="R43">
        <v>173133058267318.06</v>
      </c>
      <c r="S43">
        <v>171354373893225.78</v>
      </c>
      <c r="T43">
        <v>170790565150143.09</v>
      </c>
      <c r="U43">
        <v>169337007153561.41</v>
      </c>
      <c r="V43">
        <v>168140946741844.38</v>
      </c>
      <c r="W43">
        <v>166868268965947.38</v>
      </c>
      <c r="X43">
        <v>165529380533132.25</v>
      </c>
      <c r="Y43">
        <v>163766755405976.56</v>
      </c>
      <c r="Z43">
        <v>162474213264593.66</v>
      </c>
      <c r="AA43">
        <v>160795690553976.03</v>
      </c>
      <c r="AB43">
        <v>159397747350140.47</v>
      </c>
      <c r="AC43">
        <v>158233466152608.19</v>
      </c>
      <c r="AD43">
        <v>157156925102091.09</v>
      </c>
      <c r="AE43">
        <v>155661112357960.5</v>
      </c>
      <c r="AF43">
        <v>154509436522886.06</v>
      </c>
      <c r="AG43">
        <v>153332441778476.88</v>
      </c>
      <c r="AH43">
        <v>151825185811600.78</v>
      </c>
    </row>
    <row r="44" spans="1:34" x14ac:dyDescent="0.35">
      <c r="A44" t="s">
        <v>2809</v>
      </c>
      <c r="B44" t="s">
        <v>977</v>
      </c>
      <c r="C44" s="45">
        <v>188313725490196.09</v>
      </c>
      <c r="D44">
        <v>187247770716265.06</v>
      </c>
      <c r="E44">
        <v>186869761150866.81</v>
      </c>
      <c r="F44">
        <v>185786573065840.63</v>
      </c>
      <c r="G44">
        <v>184414336972624.19</v>
      </c>
      <c r="H44">
        <v>182681320737734.69</v>
      </c>
      <c r="I44">
        <v>181184548832412.47</v>
      </c>
      <c r="J44">
        <v>180270294013024.03</v>
      </c>
      <c r="K44">
        <v>178917061029110.5</v>
      </c>
      <c r="L44">
        <v>178276432424256.53</v>
      </c>
      <c r="M44">
        <v>177507435796959.41</v>
      </c>
      <c r="N44">
        <v>176348126235609</v>
      </c>
      <c r="O44">
        <v>175860223855020.38</v>
      </c>
      <c r="P44">
        <v>175124388759797.59</v>
      </c>
      <c r="Q44">
        <v>174126810608223.97</v>
      </c>
      <c r="R44">
        <v>173133058267318.06</v>
      </c>
      <c r="S44">
        <v>171354373893225.78</v>
      </c>
      <c r="T44">
        <v>170790565150143.09</v>
      </c>
      <c r="U44">
        <v>169337007153561.41</v>
      </c>
      <c r="V44">
        <v>168140946741844.38</v>
      </c>
      <c r="W44">
        <v>166868268965947.38</v>
      </c>
      <c r="X44">
        <v>165529380533132.25</v>
      </c>
      <c r="Y44">
        <v>163766755405976.56</v>
      </c>
      <c r="Z44">
        <v>162474213264593.66</v>
      </c>
      <c r="AA44">
        <v>160795690553976.03</v>
      </c>
      <c r="AB44">
        <v>159397747350140.47</v>
      </c>
      <c r="AC44">
        <v>158233466152608.19</v>
      </c>
      <c r="AD44">
        <v>157156925102091.09</v>
      </c>
      <c r="AE44">
        <v>155661112357960.5</v>
      </c>
      <c r="AF44">
        <v>154509436522886.06</v>
      </c>
      <c r="AG44">
        <v>153332441778476.88</v>
      </c>
      <c r="AH44">
        <v>151825185811600.78</v>
      </c>
    </row>
    <row r="45" spans="1:34" x14ac:dyDescent="0.35">
      <c r="A45" s="45" t="s">
        <v>2822</v>
      </c>
      <c r="C45" s="45"/>
    </row>
    <row r="46" spans="1:34" x14ac:dyDescent="0.35">
      <c r="C46" s="45"/>
    </row>
    <row r="47" spans="1:34" x14ac:dyDescent="0.35">
      <c r="A47" s="1" t="s">
        <v>2823</v>
      </c>
      <c r="C47" s="45"/>
    </row>
    <row r="48" spans="1:34" x14ac:dyDescent="0.35">
      <c r="C48">
        <v>2019</v>
      </c>
      <c r="D48">
        <v>2020</v>
      </c>
      <c r="E48">
        <v>2021</v>
      </c>
      <c r="F48">
        <v>2022</v>
      </c>
      <c r="G48">
        <v>2023</v>
      </c>
      <c r="H48">
        <v>2024</v>
      </c>
      <c r="I48">
        <v>2025</v>
      </c>
      <c r="J48">
        <v>2026</v>
      </c>
      <c r="K48">
        <v>2027</v>
      </c>
      <c r="L48">
        <v>2028</v>
      </c>
      <c r="M48">
        <v>2029</v>
      </c>
      <c r="N48">
        <v>2030</v>
      </c>
      <c r="O48">
        <v>2031</v>
      </c>
      <c r="P48">
        <v>2032</v>
      </c>
      <c r="Q48">
        <v>2033</v>
      </c>
      <c r="R48">
        <v>2034</v>
      </c>
      <c r="S48">
        <v>2035</v>
      </c>
      <c r="T48">
        <v>2036</v>
      </c>
      <c r="U48">
        <v>2037</v>
      </c>
      <c r="V48">
        <v>2038</v>
      </c>
      <c r="W48">
        <v>2039</v>
      </c>
      <c r="X48">
        <v>2040</v>
      </c>
      <c r="Y48">
        <v>2041</v>
      </c>
      <c r="Z48">
        <v>2042</v>
      </c>
      <c r="AA48">
        <v>2043</v>
      </c>
      <c r="AB48">
        <v>2044</v>
      </c>
      <c r="AC48">
        <v>2045</v>
      </c>
      <c r="AD48">
        <v>2046</v>
      </c>
      <c r="AE48">
        <v>2047</v>
      </c>
      <c r="AF48">
        <v>2048</v>
      </c>
      <c r="AG48">
        <v>2049</v>
      </c>
      <c r="AH48">
        <v>2050</v>
      </c>
    </row>
    <row r="49" spans="1:34" x14ac:dyDescent="0.35">
      <c r="B49" t="s">
        <v>976</v>
      </c>
      <c r="C49">
        <v>336274509803921.63</v>
      </c>
      <c r="D49">
        <v>334371019136187.63</v>
      </c>
      <c r="E49">
        <v>333696002055119.31</v>
      </c>
      <c r="F49">
        <v>331761737617572.56</v>
      </c>
      <c r="G49">
        <v>329311316022543.25</v>
      </c>
      <c r="H49">
        <v>326216644174526.25</v>
      </c>
      <c r="I49">
        <v>323543837200736.63</v>
      </c>
      <c r="J49">
        <v>321911239308971.56</v>
      </c>
      <c r="K49">
        <v>319494751837697.38</v>
      </c>
      <c r="L49">
        <v>318350772186172.44</v>
      </c>
      <c r="M49">
        <v>316977563923141.88</v>
      </c>
      <c r="N49">
        <v>314907368277873.25</v>
      </c>
      <c r="O49">
        <v>314036114026822.13</v>
      </c>
      <c r="P49">
        <v>312722122785352.88</v>
      </c>
      <c r="Q49">
        <v>310940733228971.44</v>
      </c>
      <c r="R49">
        <v>309166175477353.75</v>
      </c>
      <c r="S49">
        <v>305989953380760.38</v>
      </c>
      <c r="T49">
        <v>304983152053827</v>
      </c>
      <c r="U49">
        <v>302387512774216.88</v>
      </c>
      <c r="V49">
        <v>300251690610436.44</v>
      </c>
      <c r="W49">
        <v>297979051724906.13</v>
      </c>
      <c r="X49">
        <v>295588179523450.5</v>
      </c>
      <c r="Y49">
        <v>292440634653529.69</v>
      </c>
      <c r="Z49">
        <v>290132523686774.5</v>
      </c>
      <c r="AA49">
        <v>287135161703528.75</v>
      </c>
      <c r="AB49">
        <v>284638834553822.38</v>
      </c>
      <c r="AC49">
        <v>282559760986800.38</v>
      </c>
      <c r="AD49">
        <v>280637366253734.16</v>
      </c>
      <c r="AE49">
        <v>277966272067786.66</v>
      </c>
      <c r="AF49">
        <v>275909708076582.31</v>
      </c>
      <c r="AG49">
        <v>273807931747280.19</v>
      </c>
      <c r="AH49">
        <v>271116403235001.44</v>
      </c>
    </row>
    <row r="50" spans="1:34" x14ac:dyDescent="0.35">
      <c r="B50" t="s">
        <v>977</v>
      </c>
      <c r="C50">
        <v>591843137254902</v>
      </c>
      <c r="D50">
        <v>597385051645088.38</v>
      </c>
      <c r="E50">
        <v>601768431154983.5</v>
      </c>
      <c r="F50">
        <v>605888799582723.25</v>
      </c>
      <c r="G50">
        <v>608527563831442.5</v>
      </c>
      <c r="H50">
        <v>609671551015228</v>
      </c>
      <c r="I50">
        <v>611549452528532.38</v>
      </c>
      <c r="J50">
        <v>614140822690759.25</v>
      </c>
      <c r="K50">
        <v>616289753051685</v>
      </c>
      <c r="L50">
        <v>618748480162494.25</v>
      </c>
      <c r="M50">
        <v>620671456494360.75</v>
      </c>
      <c r="N50">
        <v>621596890194579.25</v>
      </c>
      <c r="O50">
        <v>623829896619109.63</v>
      </c>
      <c r="P50">
        <v>625341414760584.13</v>
      </c>
      <c r="Q50">
        <v>626644896948488.88</v>
      </c>
      <c r="R50">
        <v>627593386399401</v>
      </c>
      <c r="S50">
        <v>627520240881074.75</v>
      </c>
      <c r="T50">
        <v>629352457101693.88</v>
      </c>
      <c r="U50">
        <v>630182392418278.13</v>
      </c>
      <c r="V50">
        <v>631464957797512</v>
      </c>
      <c r="W50">
        <v>632482274073076.5</v>
      </c>
      <c r="X50">
        <v>633683507824757</v>
      </c>
      <c r="Y50">
        <v>634499239699560.38</v>
      </c>
      <c r="Z50">
        <v>636326655784091.25</v>
      </c>
      <c r="AA50">
        <v>637163588254378.25</v>
      </c>
      <c r="AB50">
        <v>638648875705799.88</v>
      </c>
      <c r="AC50">
        <v>639524240926516</v>
      </c>
      <c r="AD50">
        <v>641302989333804</v>
      </c>
      <c r="AE50">
        <v>642497203433983</v>
      </c>
      <c r="AF50">
        <v>644030571307524</v>
      </c>
      <c r="AG50">
        <v>645210922957752.13</v>
      </c>
      <c r="AH50">
        <v>646008127695636.63</v>
      </c>
    </row>
    <row r="52" spans="1:34" x14ac:dyDescent="0.35">
      <c r="A52" s="365" t="s">
        <v>2883</v>
      </c>
      <c r="B52">
        <v>2020</v>
      </c>
      <c r="C52">
        <v>2021</v>
      </c>
      <c r="D52">
        <v>2022</v>
      </c>
      <c r="E52">
        <v>2023</v>
      </c>
      <c r="F52">
        <v>2024</v>
      </c>
      <c r="G52">
        <v>2025</v>
      </c>
      <c r="H52">
        <v>2026</v>
      </c>
      <c r="I52">
        <v>2027</v>
      </c>
      <c r="J52">
        <v>2028</v>
      </c>
      <c r="K52">
        <v>2029</v>
      </c>
      <c r="L52">
        <v>2030</v>
      </c>
      <c r="M52">
        <v>2031</v>
      </c>
      <c r="N52">
        <v>2032</v>
      </c>
      <c r="O52">
        <v>2033</v>
      </c>
      <c r="P52">
        <v>2034</v>
      </c>
      <c r="Q52">
        <v>2035</v>
      </c>
      <c r="R52">
        <v>2036</v>
      </c>
      <c r="S52">
        <v>2037</v>
      </c>
      <c r="T52">
        <v>2038</v>
      </c>
      <c r="U52">
        <v>2039</v>
      </c>
      <c r="V52">
        <v>2040</v>
      </c>
      <c r="W52">
        <v>2041</v>
      </c>
      <c r="X52">
        <v>2042</v>
      </c>
      <c r="Y52">
        <v>2043</v>
      </c>
      <c r="Z52">
        <v>2044</v>
      </c>
      <c r="AA52">
        <v>2045</v>
      </c>
      <c r="AB52">
        <v>2046</v>
      </c>
      <c r="AC52">
        <v>2047</v>
      </c>
      <c r="AD52">
        <v>2048</v>
      </c>
      <c r="AE52">
        <v>2049</v>
      </c>
      <c r="AF52">
        <v>2050</v>
      </c>
    </row>
    <row r="53" spans="1:34" x14ac:dyDescent="0.35">
      <c r="A53" s="366" t="s">
        <v>2884</v>
      </c>
      <c r="B53" s="134">
        <v>5.3213834166182343E-5</v>
      </c>
      <c r="C53" s="134">
        <v>6.8793532593692858E-4</v>
      </c>
      <c r="D53" s="134">
        <v>1.3224558817292863E-3</v>
      </c>
      <c r="E53" s="134">
        <v>1.9567755969446513E-3</v>
      </c>
      <c r="F53" s="134">
        <v>2.5908945669240349E-3</v>
      </c>
      <c r="G53" s="134">
        <v>3.2248128869481136E-3</v>
      </c>
      <c r="H53" s="134">
        <v>3.8585306522372744E-3</v>
      </c>
      <c r="I53" s="134">
        <v>4.4920479579516632E-3</v>
      </c>
      <c r="J53" s="134">
        <v>5.1253648991912339E-3</v>
      </c>
      <c r="K53" s="134">
        <v>5.7584815709957942E-3</v>
      </c>
      <c r="L53" s="134">
        <v>6.3913980683450514E-3</v>
      </c>
      <c r="M53" s="134">
        <v>1.6231383162068E-2</v>
      </c>
      <c r="N53" s="134">
        <v>2.6023110205325765E-2</v>
      </c>
      <c r="O53" s="134">
        <v>3.576693333627104E-2</v>
      </c>
      <c r="P53" s="134">
        <v>4.546320323642291E-2</v>
      </c>
      <c r="Q53" s="134">
        <v>5.5112267172738066E-2</v>
      </c>
      <c r="R53" s="134">
        <v>6.4714469039069161E-2</v>
      </c>
      <c r="S53" s="134">
        <v>7.4270149397020507E-2</v>
      </c>
      <c r="T53" s="134">
        <v>8.3779645516211296E-2</v>
      </c>
      <c r="U53" s="134">
        <v>9.3243291413956611E-2</v>
      </c>
      <c r="V53" s="134">
        <v>0.10266141789437581</v>
      </c>
      <c r="W53" s="134">
        <v>0.1135689512148802</v>
      </c>
      <c r="X53" s="134">
        <v>0.12441574637303589</v>
      </c>
      <c r="Y53" s="134">
        <v>0.13520230928728549</v>
      </c>
      <c r="Z53" s="134">
        <v>0.14592914027289947</v>
      </c>
      <c r="AA53" s="134">
        <v>0.15659673411933259</v>
      </c>
      <c r="AB53" s="134">
        <v>0.16720558016630246</v>
      </c>
      <c r="AC53" s="134">
        <v>0.17775616237861439</v>
      </c>
      <c r="AD53" s="134">
        <v>0.18824895941975692</v>
      </c>
      <c r="AE53" s="134">
        <v>0.19868444472429142</v>
      </c>
      <c r="AF53" s="134">
        <v>0.20906308656905875</v>
      </c>
    </row>
    <row r="54" spans="1:34" x14ac:dyDescent="0.35">
      <c r="A54" s="366" t="s">
        <v>2885</v>
      </c>
      <c r="B54" s="134">
        <v>0.99994678616583377</v>
      </c>
      <c r="C54" s="134">
        <v>0.99931206467406297</v>
      </c>
      <c r="D54" s="134">
        <v>0.99867754411827081</v>
      </c>
      <c r="E54" s="134">
        <v>0.99804322440305537</v>
      </c>
      <c r="F54" s="134">
        <v>0.99740910543307593</v>
      </c>
      <c r="G54" s="134">
        <v>0.99677518711305191</v>
      </c>
      <c r="H54" s="134">
        <v>0.99614146934776271</v>
      </c>
      <c r="I54" s="134">
        <v>0.99550795204204823</v>
      </c>
      <c r="J54" s="134">
        <v>0.99487463510080876</v>
      </c>
      <c r="K54" s="134">
        <v>0.99424151842900421</v>
      </c>
      <c r="L54" s="134">
        <v>0.9936086019316549</v>
      </c>
      <c r="M54" s="134">
        <v>0.98376861683793204</v>
      </c>
      <c r="N54" s="134">
        <v>0.97397688979467434</v>
      </c>
      <c r="O54" s="134">
        <v>0.96423306666372899</v>
      </c>
      <c r="P54" s="134">
        <v>0.95453679676357717</v>
      </c>
      <c r="Q54" s="134">
        <v>0.94488773282726191</v>
      </c>
      <c r="R54" s="134">
        <v>0.93528553096093092</v>
      </c>
      <c r="S54" s="134">
        <v>0.92572985060297941</v>
      </c>
      <c r="T54" s="134">
        <v>0.91622035448378869</v>
      </c>
      <c r="U54" s="134">
        <v>0.90675670858604329</v>
      </c>
      <c r="V54" s="134">
        <v>0.89733858210562423</v>
      </c>
      <c r="W54" s="134">
        <v>0.88643104878511969</v>
      </c>
      <c r="X54" s="134">
        <v>0.87558425362696402</v>
      </c>
      <c r="Y54" s="134">
        <v>0.86479769071271451</v>
      </c>
      <c r="Z54" s="134">
        <v>0.85407085972710062</v>
      </c>
      <c r="AA54" s="134">
        <v>0.84340326588066739</v>
      </c>
      <c r="AB54" s="134">
        <v>0.83279441983369762</v>
      </c>
      <c r="AC54" s="134">
        <v>0.82224383762138564</v>
      </c>
      <c r="AD54" s="134">
        <v>0.81175104058024306</v>
      </c>
      <c r="AE54" s="134">
        <v>0.80131555527570864</v>
      </c>
      <c r="AF54" s="134">
        <v>0.79093691343094119</v>
      </c>
    </row>
    <row r="56" spans="1:34" x14ac:dyDescent="0.35">
      <c r="A56" s="1" t="s">
        <v>2886</v>
      </c>
      <c r="C56" s="45"/>
    </row>
    <row r="57" spans="1:34" x14ac:dyDescent="0.35">
      <c r="C57">
        <v>2019</v>
      </c>
      <c r="D57">
        <v>2020</v>
      </c>
      <c r="E57">
        <v>2021</v>
      </c>
      <c r="F57">
        <v>2022</v>
      </c>
      <c r="G57">
        <v>2023</v>
      </c>
      <c r="H57">
        <v>2024</v>
      </c>
      <c r="I57">
        <v>2025</v>
      </c>
      <c r="J57">
        <v>2026</v>
      </c>
      <c r="K57">
        <v>2027</v>
      </c>
      <c r="L57">
        <v>2028</v>
      </c>
      <c r="M57">
        <v>2029</v>
      </c>
      <c r="N57">
        <v>2030</v>
      </c>
      <c r="O57">
        <v>2031</v>
      </c>
      <c r="P57">
        <v>2032</v>
      </c>
      <c r="Q57">
        <v>2033</v>
      </c>
      <c r="R57">
        <v>2034</v>
      </c>
      <c r="S57">
        <v>2035</v>
      </c>
      <c r="T57">
        <v>2036</v>
      </c>
      <c r="U57">
        <v>2037</v>
      </c>
      <c r="V57">
        <v>2038</v>
      </c>
      <c r="W57">
        <v>2039</v>
      </c>
      <c r="X57">
        <v>2040</v>
      </c>
      <c r="Y57">
        <v>2041</v>
      </c>
      <c r="Z57">
        <v>2042</v>
      </c>
      <c r="AA57">
        <v>2043</v>
      </c>
      <c r="AB57">
        <v>2044</v>
      </c>
      <c r="AC57">
        <v>2045</v>
      </c>
      <c r="AD57">
        <v>2046</v>
      </c>
      <c r="AE57">
        <v>2047</v>
      </c>
      <c r="AF57">
        <v>2048</v>
      </c>
      <c r="AG57">
        <v>2049</v>
      </c>
      <c r="AH57">
        <v>2050</v>
      </c>
    </row>
    <row r="58" spans="1:34" x14ac:dyDescent="0.35">
      <c r="A58" t="s">
        <v>2887</v>
      </c>
      <c r="B58" t="s">
        <v>976</v>
      </c>
      <c r="C58">
        <v>344992737835875.19</v>
      </c>
      <c r="D58">
        <v>204326971427471.03</v>
      </c>
      <c r="E58">
        <v>203785047147722.13</v>
      </c>
      <c r="F58">
        <v>202475165051089.03</v>
      </c>
      <c r="G58">
        <v>200852011357282.16</v>
      </c>
      <c r="H58">
        <v>198838109093246.56</v>
      </c>
      <c r="I58">
        <v>197083619861968.38</v>
      </c>
      <c r="J58">
        <v>195964471342932.31</v>
      </c>
      <c r="K58">
        <v>194369734832856.41</v>
      </c>
      <c r="L58">
        <v>193550566191142.81</v>
      </c>
      <c r="M58">
        <v>192593044393977</v>
      </c>
      <c r="N58">
        <v>191213409403227.75</v>
      </c>
      <c r="O58">
        <v>188795978270365.88</v>
      </c>
      <c r="P58">
        <v>186134740318062.78</v>
      </c>
      <c r="Q58">
        <v>183222928015135.31</v>
      </c>
      <c r="R58">
        <v>180345299938099.59</v>
      </c>
      <c r="S58">
        <v>176688204805362.72</v>
      </c>
      <c r="T58">
        <v>174317201240601.22</v>
      </c>
      <c r="U58">
        <v>171067812070639.22</v>
      </c>
      <c r="V58">
        <v>168114656358886.72</v>
      </c>
      <c r="W58">
        <v>165118863659240.5</v>
      </c>
      <c r="X58">
        <v>162092747606017.5</v>
      </c>
      <c r="Y58">
        <v>158417391295358.81</v>
      </c>
      <c r="Z58">
        <v>155243897847617.34</v>
      </c>
      <c r="AA58">
        <v>151747337355553.88</v>
      </c>
      <c r="AB58">
        <v>148562170862785.22</v>
      </c>
      <c r="AC58">
        <v>145635004302778.44</v>
      </c>
      <c r="AD58">
        <v>142824753263460.59</v>
      </c>
      <c r="AE58">
        <v>139673144278755.47</v>
      </c>
      <c r="AF58">
        <v>136870551056162.53</v>
      </c>
      <c r="AG58">
        <v>134081783529812.11</v>
      </c>
      <c r="AH58">
        <v>131044204594838.69</v>
      </c>
    </row>
    <row r="59" spans="1:34" x14ac:dyDescent="0.35">
      <c r="A59" t="s">
        <v>2887</v>
      </c>
      <c r="B59" t="s">
        <v>977</v>
      </c>
      <c r="C59">
        <v>822004357298475</v>
      </c>
      <c r="D59">
        <v>829657309022245.5</v>
      </c>
      <c r="E59">
        <v>835214518601608.75</v>
      </c>
      <c r="F59">
        <v>840399358855612.88</v>
      </c>
      <c r="G59">
        <v>843523349922873.63</v>
      </c>
      <c r="H59">
        <v>844572161536242.38</v>
      </c>
      <c r="I59">
        <v>846635166629183.75</v>
      </c>
      <c r="J59">
        <v>849682140974467.75</v>
      </c>
      <c r="K59">
        <v>852112986006920.25</v>
      </c>
      <c r="L59">
        <v>854968289473391</v>
      </c>
      <c r="M59">
        <v>857079626875687.38</v>
      </c>
      <c r="N59">
        <v>857811134765694.88</v>
      </c>
      <c r="O59">
        <v>852367047971016.13</v>
      </c>
      <c r="P59">
        <v>845927897511548.88</v>
      </c>
      <c r="Q59">
        <v>839210737074747</v>
      </c>
      <c r="R59">
        <v>832029139894014.25</v>
      </c>
      <c r="S59">
        <v>823522469040744.5</v>
      </c>
      <c r="T59">
        <v>817533676391561.5</v>
      </c>
      <c r="U59">
        <v>810248127758334.38</v>
      </c>
      <c r="V59">
        <v>803557010385176.63</v>
      </c>
      <c r="W59">
        <v>796538257052109.25</v>
      </c>
      <c r="X59">
        <v>789762028354424.5</v>
      </c>
      <c r="Y59">
        <v>781166425694781.13</v>
      </c>
      <c r="Z59">
        <v>773829999955077.25</v>
      </c>
      <c r="AA59">
        <v>765302221845296</v>
      </c>
      <c r="AB59">
        <v>757571381024720.5</v>
      </c>
      <c r="AC59">
        <v>749134490843442.13</v>
      </c>
      <c r="AD59">
        <v>741768820749807.38</v>
      </c>
      <c r="AE59">
        <v>733735230850786.63</v>
      </c>
      <c r="AF59">
        <v>726100675589404.25</v>
      </c>
      <c r="AG59">
        <v>718079929166449.5</v>
      </c>
      <c r="AH59">
        <v>709655103570678</v>
      </c>
    </row>
    <row r="60" spans="1:34" x14ac:dyDescent="0.35">
      <c r="A60" t="s">
        <v>2888</v>
      </c>
      <c r="B60" t="s">
        <v>976</v>
      </c>
      <c r="C60" s="367">
        <v>139491648511256.36</v>
      </c>
      <c r="D60" s="367">
        <v>138702052382418.56</v>
      </c>
      <c r="E60" s="367">
        <v>138422045296938.38</v>
      </c>
      <c r="F60" s="367">
        <v>137619683752474.53</v>
      </c>
      <c r="G60" s="367">
        <v>136603212572314.2</v>
      </c>
      <c r="H60" s="367">
        <v>135319496842766.42</v>
      </c>
      <c r="I60" s="367">
        <v>134210776912898.11</v>
      </c>
      <c r="J60" s="367">
        <v>133533551120758.53</v>
      </c>
      <c r="K60" s="367">
        <v>132531156317859.63</v>
      </c>
      <c r="L60" s="367">
        <v>132056616610560.39</v>
      </c>
      <c r="M60" s="367">
        <v>131486989479229.19</v>
      </c>
      <c r="N60" s="367">
        <v>130628241656006.66</v>
      </c>
      <c r="O60" s="367">
        <v>130266832485200.27</v>
      </c>
      <c r="P60" s="367">
        <v>129721769451701.91</v>
      </c>
      <c r="Q60" s="367">
        <v>128982822672758.48</v>
      </c>
      <c r="R60" s="367">
        <v>128246709827643</v>
      </c>
      <c r="S60" s="367">
        <v>126929165846833.91</v>
      </c>
      <c r="T60" s="367">
        <v>126511529740846.73</v>
      </c>
      <c r="U60" s="367">
        <v>125434820113749.19</v>
      </c>
      <c r="V60" s="367">
        <v>124548849438403.23</v>
      </c>
      <c r="W60" s="367">
        <v>123606125159961.02</v>
      </c>
      <c r="X60" s="367">
        <v>122614355950468.33</v>
      </c>
      <c r="Y60" s="367">
        <v>121308707708130.78</v>
      </c>
      <c r="Z60" s="367">
        <v>120351269084884.19</v>
      </c>
      <c r="AA60" s="367">
        <v>119107918928871.13</v>
      </c>
      <c r="AB60" s="367">
        <v>118072405444548.48</v>
      </c>
      <c r="AC60" s="367">
        <v>117209974927857.91</v>
      </c>
      <c r="AD60" s="367">
        <v>116412537112660.06</v>
      </c>
      <c r="AE60" s="367">
        <v>115304527672563.33</v>
      </c>
      <c r="AF60" s="367">
        <v>114451434461397.08</v>
      </c>
      <c r="AG60" s="367">
        <v>113579586502575.45</v>
      </c>
      <c r="AH60" s="367">
        <v>112463100601185.75</v>
      </c>
    </row>
    <row r="64" spans="1:34" x14ac:dyDescent="0.35">
      <c r="A64" s="135" t="s">
        <v>2069</v>
      </c>
      <c r="B64" s="135"/>
      <c r="C64" s="135"/>
      <c r="D64" s="135"/>
      <c r="E64" s="153"/>
      <c r="F64" s="153"/>
      <c r="G64" s="153"/>
    </row>
    <row r="65" spans="1:11" x14ac:dyDescent="0.35">
      <c r="A65">
        <v>1037</v>
      </c>
      <c r="B65" t="s">
        <v>2070</v>
      </c>
      <c r="C65" t="s">
        <v>2071</v>
      </c>
    </row>
    <row r="66" spans="1:11" x14ac:dyDescent="0.35">
      <c r="A66">
        <v>37.229999999999997</v>
      </c>
      <c r="B66" t="s">
        <v>2072</v>
      </c>
      <c r="C66" t="s">
        <v>2073</v>
      </c>
    </row>
    <row r="67" spans="1:11" x14ac:dyDescent="0.35">
      <c r="A67">
        <v>35.314700000000002</v>
      </c>
      <c r="B67" t="s">
        <v>2074</v>
      </c>
    </row>
    <row r="68" spans="1:11" x14ac:dyDescent="0.35">
      <c r="A68" s="155">
        <v>0.72</v>
      </c>
      <c r="B68" t="s">
        <v>2889</v>
      </c>
      <c r="C68" t="s">
        <v>2063</v>
      </c>
    </row>
    <row r="69" spans="1:11" x14ac:dyDescent="0.35">
      <c r="A69" s="156">
        <v>0.453592</v>
      </c>
      <c r="B69" t="s">
        <v>2824</v>
      </c>
    </row>
    <row r="70" spans="1:11" x14ac:dyDescent="0.35">
      <c r="A70" s="136">
        <v>0.67500000000000004</v>
      </c>
      <c r="B70" t="s">
        <v>2890</v>
      </c>
      <c r="C70" t="s">
        <v>2891</v>
      </c>
    </row>
    <row r="71" spans="1:11" x14ac:dyDescent="0.35">
      <c r="A71" s="157"/>
    </row>
    <row r="72" spans="1:11" s="305" customFormat="1" x14ac:dyDescent="0.35">
      <c r="A72" s="304" t="s">
        <v>2825</v>
      </c>
    </row>
    <row r="73" spans="1:11" x14ac:dyDescent="0.35">
      <c r="B73">
        <v>2005</v>
      </c>
      <c r="C73">
        <v>2010</v>
      </c>
      <c r="D73">
        <v>2015</v>
      </c>
      <c r="E73">
        <v>2020</v>
      </c>
      <c r="F73">
        <v>2025</v>
      </c>
      <c r="G73">
        <v>2030</v>
      </c>
      <c r="H73">
        <v>2035</v>
      </c>
      <c r="I73">
        <v>2040</v>
      </c>
      <c r="J73">
        <v>2045</v>
      </c>
      <c r="K73">
        <v>2050</v>
      </c>
    </row>
    <row r="74" spans="1:11" x14ac:dyDescent="0.35">
      <c r="A74" t="s">
        <v>2826</v>
      </c>
    </row>
    <row r="75" spans="1:11" x14ac:dyDescent="0.35">
      <c r="A75" t="s">
        <v>2827</v>
      </c>
      <c r="B75">
        <v>46835.295154510459</v>
      </c>
      <c r="C75">
        <v>33980.781488610417</v>
      </c>
      <c r="D75">
        <v>29621.706765974552</v>
      </c>
      <c r="E75">
        <v>23932.177693517893</v>
      </c>
      <c r="F75">
        <v>24486.08461506604</v>
      </c>
      <c r="G75">
        <v>21577.737638818384</v>
      </c>
      <c r="H75">
        <v>16282.07664384593</v>
      </c>
      <c r="I75">
        <v>14073.406729601646</v>
      </c>
      <c r="J75">
        <v>12240.111784348412</v>
      </c>
      <c r="K75">
        <v>10439.036973317456</v>
      </c>
    </row>
  </sheetData>
  <hyperlinks>
    <hyperlink ref="A14" r:id="rId1" xr:uid="{E2060E9E-5A60-4F88-8827-1DF09BF065BC}"/>
  </hyperlinks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25C0-D072-454A-AD6F-C73A84C7D62E}">
  <sheetPr>
    <tabColor theme="7" tint="0.79998168889431442"/>
  </sheetPr>
  <dimension ref="B1:AH278"/>
  <sheetViews>
    <sheetView topLeftCell="A19" zoomScale="70" zoomScaleNormal="70" workbookViewId="0">
      <selection activeCell="S48" sqref="S48"/>
    </sheetView>
  </sheetViews>
  <sheetFormatPr defaultColWidth="9.1796875" defaultRowHeight="14.5" x14ac:dyDescent="0.35"/>
  <cols>
    <col min="1" max="1" width="1.1796875" customWidth="1"/>
    <col min="2" max="2" width="48.1796875" bestFit="1" customWidth="1"/>
    <col min="3" max="3" width="11.54296875" bestFit="1" customWidth="1"/>
    <col min="34" max="34" width="12" bestFit="1" customWidth="1"/>
  </cols>
  <sheetData>
    <row r="1" spans="2:33" ht="5.65" customHeight="1" thickBot="1" x14ac:dyDescent="0.4"/>
    <row r="2" spans="2:33" x14ac:dyDescent="0.35">
      <c r="B2" s="306" t="s">
        <v>2828</v>
      </c>
    </row>
    <row r="3" spans="2:33" x14ac:dyDescent="0.35">
      <c r="B3" s="307" t="s">
        <v>2829</v>
      </c>
    </row>
    <row r="4" spans="2:33" x14ac:dyDescent="0.35">
      <c r="B4" s="308" t="s">
        <v>2830</v>
      </c>
    </row>
    <row r="5" spans="2:33" x14ac:dyDescent="0.35">
      <c r="B5" s="309" t="s">
        <v>2831</v>
      </c>
    </row>
    <row r="6" spans="2:33" ht="15" thickBot="1" x14ac:dyDescent="0.4">
      <c r="B6" s="310" t="s">
        <v>2832</v>
      </c>
    </row>
    <row r="7" spans="2:33" x14ac:dyDescent="0.35"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</row>
    <row r="8" spans="2:33" x14ac:dyDescent="0.35">
      <c r="C8" s="311">
        <v>2020</v>
      </c>
      <c r="D8" s="311">
        <v>2021</v>
      </c>
      <c r="E8" s="311">
        <v>2022</v>
      </c>
      <c r="F8" s="311">
        <v>2023</v>
      </c>
      <c r="G8" s="311">
        <v>2024</v>
      </c>
      <c r="H8" s="311">
        <v>2025</v>
      </c>
      <c r="I8" s="311">
        <v>2026</v>
      </c>
      <c r="J8" s="311">
        <v>2027</v>
      </c>
      <c r="K8" s="311">
        <v>2028</v>
      </c>
      <c r="L8" s="311">
        <v>2029</v>
      </c>
      <c r="M8" s="311">
        <v>2030</v>
      </c>
      <c r="N8" s="311">
        <v>2031</v>
      </c>
      <c r="O8" s="311">
        <v>2032</v>
      </c>
      <c r="P8" s="311">
        <v>2033</v>
      </c>
      <c r="Q8" s="311">
        <v>2034</v>
      </c>
      <c r="R8" s="311">
        <v>2035</v>
      </c>
      <c r="S8" s="311">
        <v>2036</v>
      </c>
      <c r="T8" s="311">
        <v>2037</v>
      </c>
      <c r="U8" s="311">
        <v>2038</v>
      </c>
      <c r="V8" s="311">
        <v>2039</v>
      </c>
      <c r="W8" s="311">
        <v>2040</v>
      </c>
      <c r="X8" s="311">
        <v>2041</v>
      </c>
      <c r="Y8" s="311">
        <v>2042</v>
      </c>
      <c r="Z8" s="311">
        <v>2043</v>
      </c>
      <c r="AA8" s="311">
        <v>2044</v>
      </c>
      <c r="AB8" s="311">
        <v>2045</v>
      </c>
      <c r="AC8" s="311">
        <v>2046</v>
      </c>
      <c r="AD8" s="311">
        <v>2047</v>
      </c>
      <c r="AE8" s="311">
        <v>2048</v>
      </c>
      <c r="AF8" s="311">
        <v>2049</v>
      </c>
      <c r="AG8" s="311">
        <v>2050</v>
      </c>
    </row>
    <row r="9" spans="2:33" x14ac:dyDescent="0.35">
      <c r="B9" s="1" t="s">
        <v>2617</v>
      </c>
    </row>
    <row r="10" spans="2:33" x14ac:dyDescent="0.35">
      <c r="B10" s="312" t="s">
        <v>954</v>
      </c>
      <c r="C10" s="313">
        <v>187143345701528.75</v>
      </c>
      <c r="D10" s="314">
        <v>188921488386842.78</v>
      </c>
      <c r="E10" s="314">
        <v>190709328848403.41</v>
      </c>
      <c r="F10" s="314">
        <v>191981876606187.44</v>
      </c>
      <c r="G10" s="313">
        <v>192725713147628.38</v>
      </c>
      <c r="H10" s="314">
        <v>193594840295499.59</v>
      </c>
      <c r="I10" s="314">
        <v>195016144517821.16</v>
      </c>
      <c r="J10" s="314">
        <v>196283147269877.53</v>
      </c>
      <c r="K10" s="313">
        <v>196981763418207.47</v>
      </c>
      <c r="L10" s="313">
        <v>198109275274448.66</v>
      </c>
      <c r="M10" s="313">
        <v>199148300854885.88</v>
      </c>
      <c r="N10" s="313">
        <v>200092981751996.44</v>
      </c>
      <c r="O10" s="313">
        <v>201325734293416.53</v>
      </c>
      <c r="P10" s="313">
        <v>202447616643578.16</v>
      </c>
      <c r="Q10" s="313">
        <v>204373921189074.84</v>
      </c>
      <c r="R10" s="313">
        <v>205422803096035.72</v>
      </c>
      <c r="S10" s="314">
        <v>206968861314116.31</v>
      </c>
      <c r="T10" s="314">
        <v>208270717631250.22</v>
      </c>
      <c r="U10" s="314">
        <v>209659123165989</v>
      </c>
      <c r="V10" s="314">
        <v>210854586893191.03</v>
      </c>
      <c r="W10" s="314">
        <v>211902297753982.13</v>
      </c>
      <c r="X10" s="314">
        <v>212884932759906.34</v>
      </c>
      <c r="Y10" s="314">
        <v>214351105824900.34</v>
      </c>
      <c r="Z10" s="314">
        <v>215254829009067.88</v>
      </c>
      <c r="AA10" s="314">
        <v>216955396610530.44</v>
      </c>
      <c r="AB10" s="314">
        <v>218213392515645.47</v>
      </c>
      <c r="AC10" s="314">
        <v>219940961549366.63</v>
      </c>
      <c r="AD10" s="314">
        <v>221545787809031.47</v>
      </c>
      <c r="AE10" s="314">
        <v>223145533347287.81</v>
      </c>
      <c r="AF10" s="314">
        <v>224771016562703.63</v>
      </c>
      <c r="AG10" s="314">
        <v>226452469609716</v>
      </c>
    </row>
    <row r="11" spans="2:33" x14ac:dyDescent="0.35">
      <c r="B11" s="312" t="s">
        <v>969</v>
      </c>
      <c r="C11" s="313">
        <v>39534848305794.086</v>
      </c>
      <c r="D11" s="313">
        <v>39925289233071.898</v>
      </c>
      <c r="E11" s="313">
        <v>40840520802512.563</v>
      </c>
      <c r="F11" s="313">
        <v>41103826784188.023</v>
      </c>
      <c r="G11" s="313">
        <v>41280550672079.648</v>
      </c>
      <c r="H11" s="313">
        <v>41182394172999.234</v>
      </c>
      <c r="I11" s="313">
        <v>40687029473839.68</v>
      </c>
      <c r="J11" s="313">
        <v>40287638867298.742</v>
      </c>
      <c r="K11" s="313">
        <v>39868961551483.594</v>
      </c>
      <c r="L11" s="313">
        <v>40051610764203.477</v>
      </c>
      <c r="M11" s="313">
        <v>40049328592750.195</v>
      </c>
      <c r="N11" s="313">
        <v>39767546636792.391</v>
      </c>
      <c r="O11" s="313">
        <v>40245156582298.688</v>
      </c>
      <c r="P11" s="313">
        <v>40220538671263.773</v>
      </c>
      <c r="Q11" s="313">
        <v>40588996734761.813</v>
      </c>
      <c r="R11" s="313">
        <v>40649576128997.422</v>
      </c>
      <c r="S11" s="313">
        <v>40569153567733.992</v>
      </c>
      <c r="T11" s="313">
        <v>40681183731546.984</v>
      </c>
      <c r="U11" s="313">
        <v>40702093041386.297</v>
      </c>
      <c r="V11" s="313">
        <v>40655717513940.133</v>
      </c>
      <c r="W11" s="313">
        <v>40557646940314.867</v>
      </c>
      <c r="X11" s="313">
        <v>40376220176882.359</v>
      </c>
      <c r="Y11" s="313">
        <v>40339526129628.617</v>
      </c>
      <c r="Z11" s="313">
        <v>39955487952414.172</v>
      </c>
      <c r="AA11" s="313">
        <v>39977749202710.906</v>
      </c>
      <c r="AB11" s="313">
        <v>39618795513798.742</v>
      </c>
      <c r="AC11" s="313">
        <v>39061536422530.992</v>
      </c>
      <c r="AD11" s="313">
        <v>38946274797157.359</v>
      </c>
      <c r="AE11" s="313">
        <v>38329376390498.313</v>
      </c>
      <c r="AF11" s="313">
        <v>38395040369590.07</v>
      </c>
      <c r="AG11" s="313">
        <v>38142435763990.938</v>
      </c>
    </row>
    <row r="12" spans="2:33" x14ac:dyDescent="0.35">
      <c r="B12" s="312" t="s">
        <v>970</v>
      </c>
      <c r="C12" s="313">
        <v>27916072791551.563</v>
      </c>
      <c r="D12" s="313">
        <v>28191768230228.406</v>
      </c>
      <c r="E12" s="313">
        <v>28838025196133.77</v>
      </c>
      <c r="F12" s="313">
        <v>29023948989088.5</v>
      </c>
      <c r="G12" s="313">
        <v>29148736034690.125</v>
      </c>
      <c r="H12" s="313">
        <v>29079426448572.625</v>
      </c>
      <c r="I12" s="313">
        <v>28729642964059.379</v>
      </c>
      <c r="J12" s="313">
        <v>28447628039954.445</v>
      </c>
      <c r="K12" s="313">
        <v>28151994518508.652</v>
      </c>
      <c r="L12" s="313">
        <v>28280965513367.914</v>
      </c>
      <c r="M12" s="313">
        <v>28279354042295.102</v>
      </c>
      <c r="N12" s="313">
        <v>28080384122567.066</v>
      </c>
      <c r="O12" s="313">
        <v>28417630743613.762</v>
      </c>
      <c r="P12" s="313">
        <v>28400247715073.699</v>
      </c>
      <c r="Q12" s="313">
        <v>28660420766496.23</v>
      </c>
      <c r="R12" s="313">
        <v>28703196668051.965</v>
      </c>
      <c r="S12" s="313">
        <v>28646409247067.121</v>
      </c>
      <c r="T12" s="313">
        <v>28725515209069.625</v>
      </c>
      <c r="U12" s="313">
        <v>28740279545863.855</v>
      </c>
      <c r="V12" s="313">
        <v>28707533180178.57</v>
      </c>
      <c r="W12" s="313">
        <v>28638284267147.309</v>
      </c>
      <c r="X12" s="313">
        <v>28510176459697.465</v>
      </c>
      <c r="Y12" s="313">
        <v>28484266313635.215</v>
      </c>
      <c r="Z12" s="313">
        <v>28213091940410.617</v>
      </c>
      <c r="AA12" s="313">
        <v>28228810900020.828</v>
      </c>
      <c r="AB12" s="313">
        <v>27975349011639.191</v>
      </c>
      <c r="AC12" s="313">
        <v>27581861088395.934</v>
      </c>
      <c r="AD12" s="313">
        <v>27500473349176.211</v>
      </c>
      <c r="AE12" s="313">
        <v>27064873326328.469</v>
      </c>
      <c r="AF12" s="313">
        <v>27111239519665.805</v>
      </c>
      <c r="AG12" s="313">
        <v>26932872108139.57</v>
      </c>
    </row>
    <row r="13" spans="2:33" x14ac:dyDescent="0.35">
      <c r="B13" s="315" t="s">
        <v>971</v>
      </c>
      <c r="C13" s="314">
        <v>0</v>
      </c>
      <c r="D13" s="314">
        <v>0</v>
      </c>
      <c r="E13" s="314">
        <v>0</v>
      </c>
      <c r="F13" s="314">
        <v>0</v>
      </c>
      <c r="G13" s="314">
        <v>0</v>
      </c>
      <c r="H13" s="314">
        <v>0</v>
      </c>
      <c r="I13" s="314">
        <v>0</v>
      </c>
      <c r="J13" s="314">
        <v>0</v>
      </c>
      <c r="K13" s="314">
        <v>0</v>
      </c>
      <c r="L13" s="314">
        <v>0</v>
      </c>
      <c r="M13" s="314">
        <v>0</v>
      </c>
      <c r="N13" s="314">
        <v>0</v>
      </c>
      <c r="O13" s="314">
        <v>0</v>
      </c>
      <c r="P13" s="314">
        <v>0</v>
      </c>
      <c r="Q13" s="314">
        <v>0</v>
      </c>
      <c r="R13" s="314">
        <v>0</v>
      </c>
      <c r="S13" s="314">
        <v>0</v>
      </c>
      <c r="T13" s="314">
        <v>0</v>
      </c>
      <c r="U13" s="314">
        <v>0</v>
      </c>
      <c r="V13" s="314">
        <v>0</v>
      </c>
      <c r="W13" s="314">
        <v>0</v>
      </c>
      <c r="X13" s="314">
        <v>0</v>
      </c>
      <c r="Y13" s="314">
        <v>0</v>
      </c>
      <c r="Z13" s="314">
        <v>0</v>
      </c>
      <c r="AA13" s="314">
        <v>0</v>
      </c>
      <c r="AB13" s="314">
        <v>0</v>
      </c>
      <c r="AC13" s="314">
        <v>0</v>
      </c>
      <c r="AD13" s="314">
        <v>0</v>
      </c>
      <c r="AE13" s="314">
        <v>0</v>
      </c>
      <c r="AF13" s="314">
        <v>0</v>
      </c>
      <c r="AG13" s="314">
        <v>0</v>
      </c>
    </row>
    <row r="14" spans="2:33" x14ac:dyDescent="0.35">
      <c r="B14" s="312" t="s">
        <v>972</v>
      </c>
      <c r="C14" s="314">
        <v>389845390094725.06</v>
      </c>
      <c r="D14" s="314">
        <v>391030508613856.75</v>
      </c>
      <c r="E14" s="314">
        <v>394912101362446.44</v>
      </c>
      <c r="F14" s="314">
        <v>398918236535968.94</v>
      </c>
      <c r="G14" s="314">
        <v>403343263183981.06</v>
      </c>
      <c r="H14" s="314">
        <v>404356383582896.56</v>
      </c>
      <c r="I14" s="314">
        <v>407419089533335.56</v>
      </c>
      <c r="J14" s="314">
        <v>410310884202290.69</v>
      </c>
      <c r="K14" s="314">
        <v>414060598660097.38</v>
      </c>
      <c r="L14" s="314">
        <v>416578665095783</v>
      </c>
      <c r="M14" s="314">
        <v>420116700737967</v>
      </c>
      <c r="N14" s="314">
        <v>423385518755127.19</v>
      </c>
      <c r="O14" s="314">
        <v>427324110205673.69</v>
      </c>
      <c r="P14" s="314">
        <v>431079362921297.75</v>
      </c>
      <c r="Q14" s="314">
        <v>434377708665045</v>
      </c>
      <c r="R14" s="314">
        <v>436697318253759.88</v>
      </c>
      <c r="S14" s="314">
        <v>440043510372824.5</v>
      </c>
      <c r="T14" s="314">
        <v>443284413380792.63</v>
      </c>
      <c r="U14" s="314">
        <v>446946403402913.56</v>
      </c>
      <c r="V14" s="314">
        <v>449925815627315.44</v>
      </c>
      <c r="W14" s="314">
        <v>453112601495325.88</v>
      </c>
      <c r="X14" s="314">
        <v>456735989815943.81</v>
      </c>
      <c r="Y14" s="314">
        <v>459982232661234.06</v>
      </c>
      <c r="Z14" s="314">
        <v>462878818409524.81</v>
      </c>
      <c r="AA14" s="314">
        <v>465819046595920.31</v>
      </c>
      <c r="AB14" s="314">
        <v>468960382545437.44</v>
      </c>
      <c r="AC14" s="314">
        <v>472689507219737.13</v>
      </c>
      <c r="AD14" s="314">
        <v>476059833002619.19</v>
      </c>
      <c r="AE14" s="314">
        <v>479532147337257.25</v>
      </c>
      <c r="AF14" s="314">
        <v>482151168032275.69</v>
      </c>
      <c r="AG14" s="314">
        <v>485400180627657.13</v>
      </c>
    </row>
    <row r="15" spans="2:33" x14ac:dyDescent="0.35">
      <c r="B15" s="312" t="s">
        <v>973</v>
      </c>
      <c r="C15" s="314">
        <v>61460285447178.586</v>
      </c>
      <c r="D15" s="314">
        <v>60533378471423.664</v>
      </c>
      <c r="E15" s="314">
        <v>60386514485471.758</v>
      </c>
      <c r="F15" s="314">
        <v>60390588971897.984</v>
      </c>
      <c r="G15" s="314">
        <v>60754816189085.688</v>
      </c>
      <c r="H15" s="314">
        <v>59885541907063.383</v>
      </c>
      <c r="I15" s="314">
        <v>59776865755947.734</v>
      </c>
      <c r="J15" s="314">
        <v>59692084890196.852</v>
      </c>
      <c r="K15" s="314">
        <v>59847383553139.617</v>
      </c>
      <c r="L15" s="314">
        <v>59623423056026.797</v>
      </c>
      <c r="M15" s="314">
        <v>59826319125102.477</v>
      </c>
      <c r="N15" s="314">
        <v>60026370216560.859</v>
      </c>
      <c r="O15" s="314">
        <v>60120361055272.516</v>
      </c>
      <c r="P15" s="314">
        <v>60468306072255.719</v>
      </c>
      <c r="Q15" s="314">
        <v>60660987061711.883</v>
      </c>
      <c r="R15" s="314">
        <v>60612756455945.008</v>
      </c>
      <c r="S15" s="314">
        <v>60773014111879.133</v>
      </c>
      <c r="T15" s="314">
        <v>60797164336186.094</v>
      </c>
      <c r="U15" s="314">
        <v>60935051569357.914</v>
      </c>
      <c r="V15" s="314">
        <v>61041186334678.828</v>
      </c>
      <c r="W15" s="314">
        <v>61165913884824.711</v>
      </c>
      <c r="X15" s="314">
        <v>61282582335040.492</v>
      </c>
      <c r="Y15" s="314">
        <v>61409363605163.195</v>
      </c>
      <c r="Z15" s="314">
        <v>61425107576404.352</v>
      </c>
      <c r="AA15" s="314">
        <v>61585026117485.742</v>
      </c>
      <c r="AB15" s="314">
        <v>61681332786408.68</v>
      </c>
      <c r="AC15" s="314">
        <v>61871399843212.117</v>
      </c>
      <c r="AD15" s="314">
        <v>61984840127976.563</v>
      </c>
      <c r="AE15" s="314">
        <v>62177749673900.07</v>
      </c>
      <c r="AF15" s="314">
        <v>62378542452144.648</v>
      </c>
      <c r="AG15" s="314">
        <v>62541925075142.984</v>
      </c>
    </row>
    <row r="16" spans="2:33" x14ac:dyDescent="0.35">
      <c r="B16" s="312" t="s">
        <v>974</v>
      </c>
      <c r="C16" s="314">
        <v>88349586830603.703</v>
      </c>
      <c r="D16" s="314">
        <v>87724554890034.156</v>
      </c>
      <c r="E16" s="314">
        <v>88128781426667.047</v>
      </c>
      <c r="F16" s="314">
        <v>88553532724619.141</v>
      </c>
      <c r="G16" s="314">
        <v>88953753427098.594</v>
      </c>
      <c r="H16" s="314">
        <v>88580571799132.359</v>
      </c>
      <c r="I16" s="314">
        <v>88597132285561.484</v>
      </c>
      <c r="J16" s="314">
        <v>88562974981781.516</v>
      </c>
      <c r="K16" s="314">
        <v>89025215257322.266</v>
      </c>
      <c r="L16" s="314">
        <v>89221772243777.875</v>
      </c>
      <c r="M16" s="314">
        <v>89611796794591.266</v>
      </c>
      <c r="N16" s="314">
        <v>88766130135966.672</v>
      </c>
      <c r="O16" s="314">
        <v>89120611906219.063</v>
      </c>
      <c r="P16" s="314">
        <v>89330306289507.828</v>
      </c>
      <c r="Q16" s="314">
        <v>89393792700448.656</v>
      </c>
      <c r="R16" s="314">
        <v>89413158006212.922</v>
      </c>
      <c r="S16" s="314">
        <v>89653770386312.047</v>
      </c>
      <c r="T16" s="314">
        <v>89685288361013.859</v>
      </c>
      <c r="U16" s="314">
        <v>90092782852664.641</v>
      </c>
      <c r="V16" s="314">
        <v>90483493299960.797</v>
      </c>
      <c r="W16" s="314">
        <v>90955974147766.266</v>
      </c>
      <c r="X16" s="314">
        <v>91096129736334.5</v>
      </c>
      <c r="Y16" s="314">
        <v>91607901901416.063</v>
      </c>
      <c r="Z16" s="314">
        <v>92028131748626.5</v>
      </c>
      <c r="AA16" s="314">
        <v>92378533853007</v>
      </c>
      <c r="AB16" s="314">
        <v>92672621864362.094</v>
      </c>
      <c r="AC16" s="314">
        <v>93101693700074.422</v>
      </c>
      <c r="AD16" s="314">
        <v>93461925340459.797</v>
      </c>
      <c r="AE16" s="314">
        <v>94002653537107.563</v>
      </c>
      <c r="AF16" s="314">
        <v>94430667972162.781</v>
      </c>
      <c r="AG16" s="314">
        <v>94960108769480.172</v>
      </c>
    </row>
    <row r="17" spans="2:34" x14ac:dyDescent="0.35">
      <c r="B17" s="312" t="s">
        <v>975</v>
      </c>
      <c r="C17" s="314">
        <v>379092449275586.38</v>
      </c>
      <c r="D17" s="314">
        <v>380887536245401.63</v>
      </c>
      <c r="E17" s="314">
        <v>385392368088793.31</v>
      </c>
      <c r="F17" s="314">
        <v>383976382739432.06</v>
      </c>
      <c r="G17" s="314">
        <v>383125718095258.06</v>
      </c>
      <c r="H17" s="314">
        <v>384857243980109.44</v>
      </c>
      <c r="I17" s="314">
        <v>383437415018636.75</v>
      </c>
      <c r="J17" s="314">
        <v>384222104778486.81</v>
      </c>
      <c r="K17" s="314">
        <v>386218647056755.69</v>
      </c>
      <c r="L17" s="314">
        <v>386753064233597.06</v>
      </c>
      <c r="M17" s="314">
        <v>387637922221278.81</v>
      </c>
      <c r="N17" s="314">
        <v>388446008593676.44</v>
      </c>
      <c r="O17" s="314">
        <v>389206213366311.5</v>
      </c>
      <c r="P17" s="314">
        <v>389189764558276.94</v>
      </c>
      <c r="Q17" s="314">
        <v>388996367767852.5</v>
      </c>
      <c r="R17" s="314">
        <v>390023093488493.5</v>
      </c>
      <c r="S17" s="314">
        <v>393086334199378.31</v>
      </c>
      <c r="T17" s="314">
        <v>394188985446384.06</v>
      </c>
      <c r="U17" s="314">
        <v>396550830650261.13</v>
      </c>
      <c r="V17" s="314">
        <v>398740618046016.63</v>
      </c>
      <c r="W17" s="314">
        <v>400615443315770.5</v>
      </c>
      <c r="X17" s="314">
        <v>403944272006228.25</v>
      </c>
      <c r="Y17" s="314">
        <v>405552671341425.31</v>
      </c>
      <c r="Z17" s="314">
        <v>406217289458195.13</v>
      </c>
      <c r="AA17" s="314">
        <v>408554782345029.69</v>
      </c>
      <c r="AB17" s="314">
        <v>410660088930496.75</v>
      </c>
      <c r="AC17" s="314">
        <v>414194019451541.75</v>
      </c>
      <c r="AD17" s="314">
        <v>416825854968932.38</v>
      </c>
      <c r="AE17" s="314">
        <v>420061683310934.56</v>
      </c>
      <c r="AF17" s="314">
        <v>423268032856500.38</v>
      </c>
      <c r="AG17" s="314">
        <v>426058358653742.81</v>
      </c>
    </row>
    <row r="18" spans="2:34" x14ac:dyDescent="0.35">
      <c r="B18" s="312" t="s">
        <v>976</v>
      </c>
      <c r="C18" s="157">
        <v>123648371059253.53</v>
      </c>
      <c r="D18" s="157">
        <v>125373691839957.23</v>
      </c>
      <c r="E18" s="157">
        <v>128677487252050</v>
      </c>
      <c r="F18" s="157">
        <v>128782896343835.81</v>
      </c>
      <c r="G18" s="157">
        <v>128294478871927.83</v>
      </c>
      <c r="H18" s="157">
        <v>126661224369369.63</v>
      </c>
      <c r="I18" s="157">
        <v>123675556768952.92</v>
      </c>
      <c r="J18" s="157">
        <v>120025450351107.64</v>
      </c>
      <c r="K18" s="157">
        <v>117494632082286.56</v>
      </c>
      <c r="L18" s="157">
        <v>117092081777194.97</v>
      </c>
      <c r="M18" s="157">
        <v>114897414802405.44</v>
      </c>
      <c r="N18" s="157">
        <v>114743516173176.61</v>
      </c>
      <c r="O18" s="157">
        <v>114817827143911</v>
      </c>
      <c r="P18" s="157">
        <v>114037316864634.17</v>
      </c>
      <c r="Q18" s="157">
        <v>114518149372547.83</v>
      </c>
      <c r="R18" s="157">
        <v>113858777092919.56</v>
      </c>
      <c r="S18" s="157">
        <v>114963846589630.23</v>
      </c>
      <c r="T18" s="157">
        <v>117736702687379.36</v>
      </c>
      <c r="U18" s="157">
        <v>121014999335433.3</v>
      </c>
      <c r="V18" s="157">
        <v>131328192267049.19</v>
      </c>
      <c r="W18" s="157">
        <v>130699757775457.8</v>
      </c>
      <c r="X18" s="157">
        <v>139577893362179.22</v>
      </c>
      <c r="Y18" s="157">
        <v>154058596446798.22</v>
      </c>
      <c r="Z18" s="157">
        <v>166094176350598.09</v>
      </c>
      <c r="AA18" s="157">
        <v>166404295917422.56</v>
      </c>
      <c r="AB18" s="157">
        <v>164342974967628.56</v>
      </c>
      <c r="AC18" s="157">
        <v>161037413896278.97</v>
      </c>
      <c r="AD18" s="157">
        <v>155434259416045.03</v>
      </c>
      <c r="AE18" s="157">
        <v>153679994483453.38</v>
      </c>
      <c r="AF18" s="157">
        <v>151516803138891.66</v>
      </c>
      <c r="AG18" s="157">
        <v>145352125738412.03</v>
      </c>
    </row>
    <row r="19" spans="2:34" x14ac:dyDescent="0.35">
      <c r="B19" s="312" t="s">
        <v>977</v>
      </c>
      <c r="C19" s="314">
        <v>586438669411279.5</v>
      </c>
      <c r="D19" s="314">
        <v>589229971981409.38</v>
      </c>
      <c r="E19" s="314">
        <v>591458997676475.88</v>
      </c>
      <c r="F19" s="314">
        <v>591239081270290.25</v>
      </c>
      <c r="G19" s="314">
        <v>595099963966419.88</v>
      </c>
      <c r="H19" s="314">
        <v>594340939779747.5</v>
      </c>
      <c r="I19" s="314">
        <v>597872143667223.38</v>
      </c>
      <c r="J19" s="314">
        <v>597015838298510.63</v>
      </c>
      <c r="K19" s="314">
        <v>599905514735592.5</v>
      </c>
      <c r="L19" s="314">
        <v>601150536811886.38</v>
      </c>
      <c r="M19" s="314">
        <v>601201595429603.75</v>
      </c>
      <c r="N19" s="314">
        <v>602741457839725.75</v>
      </c>
      <c r="O19" s="314">
        <v>604753466151702.5</v>
      </c>
      <c r="P19" s="314">
        <v>606273414199956.25</v>
      </c>
      <c r="Q19" s="314">
        <v>607294981290297.88</v>
      </c>
      <c r="R19" s="314">
        <v>607665174819056.75</v>
      </c>
      <c r="S19" s="314">
        <v>610319263742427.88</v>
      </c>
      <c r="T19" s="314">
        <v>611380618774853.25</v>
      </c>
      <c r="U19" s="314">
        <v>613255495338390</v>
      </c>
      <c r="V19" s="314">
        <v>614940850028047.75</v>
      </c>
      <c r="W19" s="314">
        <v>616484042845213.5</v>
      </c>
      <c r="X19" s="314">
        <v>619600261264629.38</v>
      </c>
      <c r="Y19" s="314">
        <v>622993781413710.75</v>
      </c>
      <c r="Z19" s="314">
        <v>624748638066665.75</v>
      </c>
      <c r="AA19" s="314">
        <v>628927619679250.5</v>
      </c>
      <c r="AB19" s="314">
        <v>632833235822489</v>
      </c>
      <c r="AC19" s="314">
        <v>637710395386242.5</v>
      </c>
      <c r="AD19" s="314">
        <v>642140168242316.75</v>
      </c>
      <c r="AE19" s="314">
        <v>646143032734719.88</v>
      </c>
      <c r="AF19" s="314">
        <v>650249247750187.13</v>
      </c>
      <c r="AG19" s="314">
        <v>654913217177454</v>
      </c>
    </row>
    <row r="20" spans="2:34" x14ac:dyDescent="0.35">
      <c r="B20" s="315" t="s">
        <v>978</v>
      </c>
      <c r="C20" s="314">
        <v>0</v>
      </c>
      <c r="D20" s="314">
        <v>0</v>
      </c>
      <c r="E20" s="314">
        <v>0</v>
      </c>
      <c r="F20" s="314">
        <v>0</v>
      </c>
      <c r="G20" s="314">
        <v>0</v>
      </c>
      <c r="H20" s="314">
        <v>0</v>
      </c>
      <c r="I20" s="314">
        <v>0</v>
      </c>
      <c r="J20" s="314">
        <v>0</v>
      </c>
      <c r="K20" s="314">
        <v>0</v>
      </c>
      <c r="L20" s="314">
        <v>0</v>
      </c>
      <c r="M20" s="314">
        <v>0</v>
      </c>
      <c r="N20" s="314">
        <v>0</v>
      </c>
      <c r="O20" s="314">
        <v>0</v>
      </c>
      <c r="P20" s="314">
        <v>0</v>
      </c>
      <c r="Q20" s="314">
        <v>0</v>
      </c>
      <c r="R20" s="314">
        <v>0</v>
      </c>
      <c r="S20" s="314">
        <v>0</v>
      </c>
      <c r="T20" s="314">
        <v>0</v>
      </c>
      <c r="U20" s="314">
        <v>0</v>
      </c>
      <c r="V20" s="314">
        <v>0</v>
      </c>
      <c r="W20" s="314">
        <v>0</v>
      </c>
      <c r="X20" s="314">
        <v>0</v>
      </c>
      <c r="Y20" s="314">
        <v>0</v>
      </c>
      <c r="Z20" s="314">
        <v>0</v>
      </c>
      <c r="AA20" s="314">
        <v>0</v>
      </c>
      <c r="AB20" s="314">
        <v>0</v>
      </c>
      <c r="AC20" s="314">
        <v>0</v>
      </c>
      <c r="AD20" s="314">
        <v>0</v>
      </c>
      <c r="AE20" s="314">
        <v>0</v>
      </c>
      <c r="AF20" s="314">
        <v>0</v>
      </c>
      <c r="AG20" s="314">
        <v>0</v>
      </c>
    </row>
    <row r="21" spans="2:34" x14ac:dyDescent="0.35">
      <c r="B21" s="312" t="s">
        <v>979</v>
      </c>
      <c r="C21" s="316">
        <v>86748429362779.953</v>
      </c>
      <c r="D21" s="316">
        <v>85132858783671.547</v>
      </c>
      <c r="E21" s="316">
        <v>85172076631461.016</v>
      </c>
      <c r="F21" s="316">
        <v>83471480541873.688</v>
      </c>
      <c r="G21" s="316">
        <v>81950680802029.5</v>
      </c>
      <c r="H21" s="316">
        <v>80376360440641.984</v>
      </c>
      <c r="I21" s="316">
        <v>79355110867212.141</v>
      </c>
      <c r="J21" s="316">
        <v>79867162527092.719</v>
      </c>
      <c r="K21" s="316">
        <v>81757598928036.375</v>
      </c>
      <c r="L21" s="316">
        <v>83561901781885.281</v>
      </c>
      <c r="M21" s="316">
        <v>86118926754249.375</v>
      </c>
      <c r="N21" s="316">
        <v>87697289858541.688</v>
      </c>
      <c r="O21" s="316">
        <v>89512320298129.75</v>
      </c>
      <c r="P21" s="316">
        <v>89794169673278.609</v>
      </c>
      <c r="Q21" s="316">
        <v>91144389263280.781</v>
      </c>
      <c r="R21" s="316">
        <v>93293939008919.375</v>
      </c>
      <c r="S21" s="316">
        <v>93904257613901.375</v>
      </c>
      <c r="T21" s="316">
        <v>96060774594812.25</v>
      </c>
      <c r="U21" s="316">
        <v>98155563626403.922</v>
      </c>
      <c r="V21" s="316">
        <v>101696003389752.55</v>
      </c>
      <c r="W21" s="316">
        <v>102701791209247.31</v>
      </c>
      <c r="X21" s="316">
        <v>103383021438406.22</v>
      </c>
      <c r="Y21" s="316">
        <v>105781709273651.22</v>
      </c>
      <c r="Z21" s="316">
        <v>106678967414744.41</v>
      </c>
      <c r="AA21" s="316">
        <v>107554008011420.09</v>
      </c>
      <c r="AB21" s="316">
        <v>106688416484270.53</v>
      </c>
      <c r="AC21" s="316">
        <v>108683713345649.95</v>
      </c>
      <c r="AD21" s="316">
        <v>111930792874957.25</v>
      </c>
      <c r="AE21" s="316">
        <v>112727917338488.95</v>
      </c>
      <c r="AF21" s="316">
        <v>116247085776750.27</v>
      </c>
      <c r="AG21" s="316">
        <v>120116750736348.31</v>
      </c>
    </row>
    <row r="22" spans="2:34" x14ac:dyDescent="0.35">
      <c r="B22" s="312" t="s">
        <v>980</v>
      </c>
      <c r="C22" s="314">
        <v>108214835977749.97</v>
      </c>
      <c r="D22" s="314">
        <v>107952091430427.86</v>
      </c>
      <c r="E22" s="314">
        <v>108562832811107.25</v>
      </c>
      <c r="F22" s="314">
        <v>108403419697678.31</v>
      </c>
      <c r="G22" s="314">
        <v>109579851645431.81</v>
      </c>
      <c r="H22" s="314">
        <v>109707259212892.33</v>
      </c>
      <c r="I22" s="314">
        <v>110658732346793.05</v>
      </c>
      <c r="J22" s="314">
        <v>111651334945574.48</v>
      </c>
      <c r="K22" s="314">
        <v>113448272078201.13</v>
      </c>
      <c r="L22" s="314">
        <v>113769427332804.27</v>
      </c>
      <c r="M22" s="314">
        <v>114772163965338.13</v>
      </c>
      <c r="N22" s="314">
        <v>115671413606512.27</v>
      </c>
      <c r="O22" s="314">
        <v>116992128565063.11</v>
      </c>
      <c r="P22" s="314">
        <v>118158224637986.5</v>
      </c>
      <c r="Q22" s="314">
        <v>117198505934333.72</v>
      </c>
      <c r="R22" s="314">
        <v>115642671271769.53</v>
      </c>
      <c r="S22" s="314">
        <v>114843447960221.03</v>
      </c>
      <c r="T22" s="314">
        <v>111465125487691.16</v>
      </c>
      <c r="U22" s="314">
        <v>107620576142538.3</v>
      </c>
      <c r="V22" s="314">
        <v>104568006771799.67</v>
      </c>
      <c r="W22" s="314">
        <v>101799575065889.89</v>
      </c>
      <c r="X22" s="314">
        <v>102524208895466.38</v>
      </c>
      <c r="Y22" s="314">
        <v>103098256907768.83</v>
      </c>
      <c r="Z22" s="314">
        <v>107125345640404.33</v>
      </c>
      <c r="AA22" s="314">
        <v>107515347534993.16</v>
      </c>
      <c r="AB22" s="314">
        <v>111759802875650.59</v>
      </c>
      <c r="AC22" s="314">
        <v>111640119593111.3</v>
      </c>
      <c r="AD22" s="314">
        <v>112206953242437.05</v>
      </c>
      <c r="AE22" s="314">
        <v>115777346103139.42</v>
      </c>
      <c r="AF22" s="314">
        <v>114590330566692.03</v>
      </c>
      <c r="AG22" s="314">
        <v>119603782311024.95</v>
      </c>
    </row>
    <row r="23" spans="2:34" x14ac:dyDescent="0.35">
      <c r="B23" s="312" t="s">
        <v>981</v>
      </c>
      <c r="C23" s="313">
        <v>454749404541580.5</v>
      </c>
      <c r="D23" s="313">
        <v>452953792386233.88</v>
      </c>
      <c r="E23" s="313">
        <v>456321564120117.69</v>
      </c>
      <c r="F23" s="313">
        <v>454412074796354.63</v>
      </c>
      <c r="G23" s="313">
        <v>450667496382423.88</v>
      </c>
      <c r="H23" s="313">
        <v>448782260064040.63</v>
      </c>
      <c r="I23" s="313">
        <v>448867966640713.5</v>
      </c>
      <c r="J23" s="313">
        <v>449118407431950</v>
      </c>
      <c r="K23" s="313">
        <v>449627317122346.88</v>
      </c>
      <c r="L23" s="313">
        <v>451606302544223.5</v>
      </c>
      <c r="M23" s="313">
        <v>450919457208019.06</v>
      </c>
      <c r="N23" s="313">
        <v>449869621523815.31</v>
      </c>
      <c r="O23" s="313">
        <v>452575016732840.31</v>
      </c>
      <c r="P23" s="313">
        <v>451121412096768.38</v>
      </c>
      <c r="Q23" s="313">
        <v>449731096490195.88</v>
      </c>
      <c r="R23" s="313">
        <v>447434836409904.75</v>
      </c>
      <c r="S23" s="313">
        <v>446734220581151.81</v>
      </c>
      <c r="T23" s="313">
        <v>447461707380231.63</v>
      </c>
      <c r="U23" s="313">
        <v>446620040410708.25</v>
      </c>
      <c r="V23" s="313">
        <v>446244174978065.06</v>
      </c>
      <c r="W23" s="313">
        <v>446966926076572.75</v>
      </c>
      <c r="X23" s="313">
        <v>448228586641472</v>
      </c>
      <c r="Y23" s="313">
        <v>450523657505268.5</v>
      </c>
      <c r="Z23" s="313">
        <v>451972976800227.06</v>
      </c>
      <c r="AA23" s="313">
        <v>453350624797793.81</v>
      </c>
      <c r="AB23" s="313">
        <v>454998375794358.94</v>
      </c>
      <c r="AC23" s="313">
        <v>458478052417307.56</v>
      </c>
      <c r="AD23" s="313">
        <v>461060714951591.75</v>
      </c>
      <c r="AE23" s="313">
        <v>462349660764417.94</v>
      </c>
      <c r="AF23" s="313">
        <v>473674823359348.06</v>
      </c>
      <c r="AG23" s="313">
        <v>477674890918837.25</v>
      </c>
      <c r="AH23" s="157">
        <v>926388923616305.75</v>
      </c>
    </row>
    <row r="24" spans="2:34" x14ac:dyDescent="0.35">
      <c r="B24" s="312" t="s">
        <v>982</v>
      </c>
      <c r="C24" s="314">
        <v>218054350122618.28</v>
      </c>
      <c r="D24" s="314">
        <v>219006233169426.47</v>
      </c>
      <c r="E24" s="314">
        <v>221258211800598.03</v>
      </c>
      <c r="F24" s="314">
        <v>221804795144034.03</v>
      </c>
      <c r="G24" s="314">
        <v>221926525041526.38</v>
      </c>
      <c r="H24" s="314">
        <v>222888388896242.88</v>
      </c>
      <c r="I24" s="314">
        <v>223570359733882.25</v>
      </c>
      <c r="J24" s="314">
        <v>224426286159166.34</v>
      </c>
      <c r="K24" s="314">
        <v>225292506471984.78</v>
      </c>
      <c r="L24" s="314">
        <v>225810770171630.97</v>
      </c>
      <c r="M24" s="314">
        <v>226593243237853.91</v>
      </c>
      <c r="N24" s="314">
        <v>227191468887706.66</v>
      </c>
      <c r="O24" s="314">
        <v>228147221035544.97</v>
      </c>
      <c r="P24" s="314">
        <v>228823624541954.63</v>
      </c>
      <c r="Q24" s="314">
        <v>229286230836468.78</v>
      </c>
      <c r="R24" s="314">
        <v>229796436903356.94</v>
      </c>
      <c r="S24" s="314">
        <v>230721144837052.56</v>
      </c>
      <c r="T24" s="314">
        <v>231729320078563.97</v>
      </c>
      <c r="U24" s="314">
        <v>232664268411618.28</v>
      </c>
      <c r="V24" s="314">
        <v>233324303242842.69</v>
      </c>
      <c r="W24" s="314">
        <v>234290608253230.69</v>
      </c>
      <c r="X24" s="314">
        <v>235662240345774.94</v>
      </c>
      <c r="Y24" s="314">
        <v>237067943162249.38</v>
      </c>
      <c r="Z24" s="314">
        <v>238167598225774.78</v>
      </c>
      <c r="AA24" s="314">
        <v>239386709473118.47</v>
      </c>
      <c r="AB24" s="314">
        <v>241051920055419.81</v>
      </c>
      <c r="AC24" s="314">
        <v>242576821164531.88</v>
      </c>
      <c r="AD24" s="314">
        <v>244726057761348.75</v>
      </c>
      <c r="AE24" s="314">
        <v>246483166470290.06</v>
      </c>
      <c r="AF24" s="314">
        <v>247683573700012.06</v>
      </c>
      <c r="AG24" s="314">
        <v>249995851886576.34</v>
      </c>
    </row>
    <row r="25" spans="2:34" x14ac:dyDescent="0.35">
      <c r="B25" s="317" t="s">
        <v>983</v>
      </c>
      <c r="C25" s="314">
        <v>0</v>
      </c>
      <c r="D25" s="314">
        <v>0</v>
      </c>
      <c r="E25" s="314">
        <v>0</v>
      </c>
      <c r="F25" s="314">
        <v>0</v>
      </c>
      <c r="G25" s="314">
        <v>0</v>
      </c>
      <c r="H25" s="314">
        <v>0</v>
      </c>
      <c r="I25" s="314">
        <v>0</v>
      </c>
      <c r="J25" s="314">
        <v>0</v>
      </c>
      <c r="K25" s="314">
        <v>0</v>
      </c>
      <c r="L25" s="314">
        <v>0</v>
      </c>
      <c r="M25" s="314">
        <v>0</v>
      </c>
      <c r="N25" s="314">
        <v>0</v>
      </c>
      <c r="O25" s="314">
        <v>0</v>
      </c>
      <c r="P25" s="314">
        <v>0</v>
      </c>
      <c r="Q25" s="314">
        <v>0</v>
      </c>
      <c r="R25" s="314">
        <v>0</v>
      </c>
      <c r="S25" s="314">
        <v>0</v>
      </c>
      <c r="T25" s="314">
        <v>0</v>
      </c>
      <c r="U25" s="314">
        <v>0</v>
      </c>
      <c r="V25" s="314">
        <v>0</v>
      </c>
      <c r="W25" s="314">
        <v>0</v>
      </c>
      <c r="X25" s="314">
        <v>0</v>
      </c>
      <c r="Y25" s="314">
        <v>0</v>
      </c>
      <c r="Z25" s="314">
        <v>0</v>
      </c>
      <c r="AA25" s="314">
        <v>0</v>
      </c>
      <c r="AB25" s="314">
        <v>0</v>
      </c>
      <c r="AC25" s="314">
        <v>0</v>
      </c>
      <c r="AD25" s="314">
        <v>0</v>
      </c>
      <c r="AE25" s="314">
        <v>0</v>
      </c>
      <c r="AF25" s="314">
        <v>0</v>
      </c>
      <c r="AG25" s="314">
        <v>0</v>
      </c>
    </row>
    <row r="26" spans="2:34" x14ac:dyDescent="0.35">
      <c r="B26" s="317" t="s">
        <v>984</v>
      </c>
      <c r="C26" s="314">
        <v>0</v>
      </c>
      <c r="D26" s="314">
        <v>0</v>
      </c>
      <c r="E26" s="314">
        <v>0</v>
      </c>
      <c r="F26" s="314">
        <v>0</v>
      </c>
      <c r="G26" s="314">
        <v>0</v>
      </c>
      <c r="H26" s="314">
        <v>0</v>
      </c>
      <c r="I26" s="314">
        <v>0</v>
      </c>
      <c r="J26" s="314">
        <v>0</v>
      </c>
      <c r="K26" s="314">
        <v>0</v>
      </c>
      <c r="L26" s="314">
        <v>0</v>
      </c>
      <c r="M26" s="314">
        <v>0</v>
      </c>
      <c r="N26" s="314">
        <v>0</v>
      </c>
      <c r="O26" s="314">
        <v>0</v>
      </c>
      <c r="P26" s="314">
        <v>0</v>
      </c>
      <c r="Q26" s="314">
        <v>0</v>
      </c>
      <c r="R26" s="314">
        <v>0</v>
      </c>
      <c r="S26" s="314">
        <v>0</v>
      </c>
      <c r="T26" s="314">
        <v>0</v>
      </c>
      <c r="U26" s="314">
        <v>0</v>
      </c>
      <c r="V26" s="314">
        <v>0</v>
      </c>
      <c r="W26" s="314">
        <v>0</v>
      </c>
      <c r="X26" s="314">
        <v>0</v>
      </c>
      <c r="Y26" s="314">
        <v>0</v>
      </c>
      <c r="Z26" s="314">
        <v>0</v>
      </c>
      <c r="AA26" s="314">
        <v>0</v>
      </c>
      <c r="AB26" s="314">
        <v>0</v>
      </c>
      <c r="AC26" s="314">
        <v>0</v>
      </c>
      <c r="AD26" s="314">
        <v>0</v>
      </c>
      <c r="AE26" s="314">
        <v>0</v>
      </c>
      <c r="AF26" s="314">
        <v>0</v>
      </c>
      <c r="AG26" s="314">
        <v>0</v>
      </c>
    </row>
    <row r="27" spans="2:34" x14ac:dyDescent="0.35">
      <c r="B27" s="317" t="s">
        <v>985</v>
      </c>
      <c r="C27" s="314">
        <v>0</v>
      </c>
      <c r="D27" s="314">
        <v>0</v>
      </c>
      <c r="E27" s="314">
        <v>0</v>
      </c>
      <c r="F27" s="314">
        <v>0</v>
      </c>
      <c r="G27" s="314">
        <v>0</v>
      </c>
      <c r="H27" s="314">
        <v>0</v>
      </c>
      <c r="I27" s="314">
        <v>0</v>
      </c>
      <c r="J27" s="314">
        <v>0</v>
      </c>
      <c r="K27" s="314">
        <v>0</v>
      </c>
      <c r="L27" s="314">
        <v>0</v>
      </c>
      <c r="M27" s="314">
        <v>0</v>
      </c>
      <c r="N27" s="314">
        <v>0</v>
      </c>
      <c r="O27" s="314">
        <v>0</v>
      </c>
      <c r="P27" s="314">
        <v>0</v>
      </c>
      <c r="Q27" s="314">
        <v>0</v>
      </c>
      <c r="R27" s="314">
        <v>0</v>
      </c>
      <c r="S27" s="314">
        <v>0</v>
      </c>
      <c r="T27" s="314">
        <v>0</v>
      </c>
      <c r="U27" s="314">
        <v>0</v>
      </c>
      <c r="V27" s="314">
        <v>0</v>
      </c>
      <c r="W27" s="314">
        <v>0</v>
      </c>
      <c r="X27" s="314">
        <v>0</v>
      </c>
      <c r="Y27" s="314">
        <v>0</v>
      </c>
      <c r="Z27" s="314">
        <v>0</v>
      </c>
      <c r="AA27" s="314">
        <v>0</v>
      </c>
      <c r="AB27" s="314">
        <v>0</v>
      </c>
      <c r="AC27" s="314">
        <v>0</v>
      </c>
      <c r="AD27" s="314">
        <v>0</v>
      </c>
      <c r="AE27" s="314">
        <v>0</v>
      </c>
      <c r="AF27" s="314">
        <v>0</v>
      </c>
      <c r="AG27" s="314">
        <v>0</v>
      </c>
    </row>
    <row r="28" spans="2:34" x14ac:dyDescent="0.35">
      <c r="B28" s="318" t="s">
        <v>986</v>
      </c>
      <c r="C28" s="314">
        <v>373714299565951</v>
      </c>
      <c r="D28" s="314">
        <v>373950451479498.31</v>
      </c>
      <c r="E28" s="314">
        <v>381435570945153.25</v>
      </c>
      <c r="F28" s="314">
        <v>379057175193270.81</v>
      </c>
      <c r="G28" s="314">
        <v>377571985595084.88</v>
      </c>
      <c r="H28" s="314">
        <v>381123194749781.06</v>
      </c>
      <c r="I28" s="314">
        <v>378562426870280.38</v>
      </c>
      <c r="J28" s="314">
        <v>378137897189064.19</v>
      </c>
      <c r="K28" s="314">
        <v>381466528744983.44</v>
      </c>
      <c r="L28" s="314">
        <v>379240985270313.31</v>
      </c>
      <c r="M28" s="314">
        <v>379135308634798.31</v>
      </c>
      <c r="N28" s="314">
        <v>380076152503213.88</v>
      </c>
      <c r="O28" s="314">
        <v>380494276032413.75</v>
      </c>
      <c r="P28" s="314">
        <v>380054026548245.94</v>
      </c>
      <c r="Q28" s="314">
        <v>379557322701251.94</v>
      </c>
      <c r="R28" s="314">
        <v>379288552103979.56</v>
      </c>
      <c r="S28" s="314">
        <v>380272000802838.5</v>
      </c>
      <c r="T28" s="314">
        <v>380848531332499.88</v>
      </c>
      <c r="U28" s="314">
        <v>380199151832424.63</v>
      </c>
      <c r="V28" s="314">
        <v>380543788695873.88</v>
      </c>
      <c r="W28" s="314">
        <v>381251436477286.25</v>
      </c>
      <c r="X28" s="314">
        <v>381673268693034.88</v>
      </c>
      <c r="Y28" s="314">
        <v>381864080476310.06</v>
      </c>
      <c r="Z28" s="314">
        <v>381763390587103.31</v>
      </c>
      <c r="AA28" s="314">
        <v>382633004722917</v>
      </c>
      <c r="AB28" s="314">
        <v>382469015496430.94</v>
      </c>
      <c r="AC28" s="314">
        <v>383127590613464.75</v>
      </c>
      <c r="AD28" s="314">
        <v>383876335245892.69</v>
      </c>
      <c r="AE28" s="314">
        <v>383510067987439.13</v>
      </c>
      <c r="AF28" s="314">
        <v>383546107773559.5</v>
      </c>
      <c r="AG28" s="314">
        <v>383880404397102.63</v>
      </c>
    </row>
    <row r="29" spans="2:34" x14ac:dyDescent="0.35">
      <c r="B29" s="319" t="s">
        <v>987</v>
      </c>
      <c r="C29" s="314">
        <v>183750984417664.88</v>
      </c>
      <c r="D29" s="314">
        <v>183560674802330.19</v>
      </c>
      <c r="E29" s="314">
        <v>188047597538756.41</v>
      </c>
      <c r="F29" s="314">
        <v>187261631144744.16</v>
      </c>
      <c r="G29" s="314">
        <v>186904345442915.25</v>
      </c>
      <c r="H29" s="314">
        <v>189346072966866.81</v>
      </c>
      <c r="I29" s="314">
        <v>188244560316874.56</v>
      </c>
      <c r="J29" s="314">
        <v>188653966414798.75</v>
      </c>
      <c r="K29" s="314">
        <v>191480182101496.81</v>
      </c>
      <c r="L29" s="314">
        <v>190952187188921.47</v>
      </c>
      <c r="M29" s="314">
        <v>191734286497134.22</v>
      </c>
      <c r="N29" s="314">
        <v>193003318890478.19</v>
      </c>
      <c r="O29" s="314">
        <v>194054679251817.38</v>
      </c>
      <c r="P29" s="314">
        <v>195607856063368.41</v>
      </c>
      <c r="Q29" s="314">
        <v>196592980121443.5</v>
      </c>
      <c r="R29" s="314">
        <v>197947360799395.97</v>
      </c>
      <c r="S29" s="314">
        <v>199945039297487.13</v>
      </c>
      <c r="T29" s="314">
        <v>201411595426770.16</v>
      </c>
      <c r="U29" s="314">
        <v>203136118226793.06</v>
      </c>
      <c r="V29" s="314">
        <v>204670269612936.72</v>
      </c>
      <c r="W29" s="314">
        <v>206636401826856.31</v>
      </c>
      <c r="X29" s="314">
        <v>208692637941813.91</v>
      </c>
      <c r="Y29" s="314">
        <v>210460102631552.84</v>
      </c>
      <c r="Z29" s="314">
        <v>212012115771906.53</v>
      </c>
      <c r="AA29" s="314">
        <v>213654989872649.19</v>
      </c>
      <c r="AB29" s="314">
        <v>214852049520640.38</v>
      </c>
      <c r="AC29" s="314">
        <v>216706695798002.72</v>
      </c>
      <c r="AD29" s="314">
        <v>218523470568348.47</v>
      </c>
      <c r="AE29" s="314">
        <v>220095025843948.53</v>
      </c>
      <c r="AF29" s="314">
        <v>221703952243989.88</v>
      </c>
      <c r="AG29" s="314">
        <v>223387425995453.94</v>
      </c>
    </row>
    <row r="30" spans="2:34" x14ac:dyDescent="0.35">
      <c r="B30" s="320" t="s">
        <v>988</v>
      </c>
      <c r="C30" s="314">
        <v>0</v>
      </c>
      <c r="D30" s="314">
        <v>0</v>
      </c>
      <c r="E30" s="314">
        <v>0</v>
      </c>
      <c r="F30" s="314">
        <v>0</v>
      </c>
      <c r="G30" s="314">
        <v>0</v>
      </c>
      <c r="H30" s="314">
        <v>0</v>
      </c>
      <c r="I30" s="314">
        <v>0</v>
      </c>
      <c r="J30" s="314">
        <v>0</v>
      </c>
      <c r="K30" s="314">
        <v>0</v>
      </c>
      <c r="L30" s="314">
        <v>0</v>
      </c>
      <c r="M30" s="314">
        <v>0</v>
      </c>
      <c r="N30" s="314">
        <v>0</v>
      </c>
      <c r="O30" s="314">
        <v>0</v>
      </c>
      <c r="P30" s="314">
        <v>0</v>
      </c>
      <c r="Q30" s="314">
        <v>0</v>
      </c>
      <c r="R30" s="314">
        <v>0</v>
      </c>
      <c r="S30" s="314">
        <v>0</v>
      </c>
      <c r="T30" s="314">
        <v>0</v>
      </c>
      <c r="U30" s="314">
        <v>0</v>
      </c>
      <c r="V30" s="314">
        <v>0</v>
      </c>
      <c r="W30" s="314">
        <v>0</v>
      </c>
      <c r="X30" s="314">
        <v>0</v>
      </c>
      <c r="Y30" s="314">
        <v>0</v>
      </c>
      <c r="Z30" s="314">
        <v>0</v>
      </c>
      <c r="AA30" s="314">
        <v>0</v>
      </c>
      <c r="AB30" s="314">
        <v>0</v>
      </c>
      <c r="AC30" s="314">
        <v>0</v>
      </c>
      <c r="AD30" s="314">
        <v>0</v>
      </c>
      <c r="AE30" s="314">
        <v>0</v>
      </c>
      <c r="AF30" s="314">
        <v>0</v>
      </c>
      <c r="AG30" s="314">
        <v>0</v>
      </c>
    </row>
    <row r="31" spans="2:34" x14ac:dyDescent="0.35">
      <c r="B31" s="321" t="s">
        <v>989</v>
      </c>
      <c r="C31" s="314">
        <v>439234663211194.88</v>
      </c>
      <c r="D31" s="314">
        <v>435857905772459.81</v>
      </c>
      <c r="E31" s="314">
        <v>436126013752351.81</v>
      </c>
      <c r="F31" s="314">
        <v>438651102729227.69</v>
      </c>
      <c r="G31" s="314">
        <v>441782154740034.13</v>
      </c>
      <c r="H31" s="314">
        <v>438281861529754.19</v>
      </c>
      <c r="I31" s="314">
        <v>437154540348338.44</v>
      </c>
      <c r="J31" s="314">
        <v>437162784088012.38</v>
      </c>
      <c r="K31" s="314">
        <v>438591716583843.81</v>
      </c>
      <c r="L31" s="314">
        <v>438608306578958.38</v>
      </c>
      <c r="M31" s="314">
        <v>439851846995281.44</v>
      </c>
      <c r="N31" s="314">
        <v>440093677639577.75</v>
      </c>
      <c r="O31" s="314">
        <v>441466057574310.19</v>
      </c>
      <c r="P31" s="314">
        <v>441892783268172.94</v>
      </c>
      <c r="Q31" s="314">
        <v>443266022831896.75</v>
      </c>
      <c r="R31" s="314">
        <v>443444327647737.31</v>
      </c>
      <c r="S31" s="314">
        <v>444883831986070.44</v>
      </c>
      <c r="T31" s="314">
        <v>446178874548133.44</v>
      </c>
      <c r="U31" s="314">
        <v>447567552533530.88</v>
      </c>
      <c r="V31" s="314">
        <v>448944685107655.88</v>
      </c>
      <c r="W31" s="314">
        <v>450306050594899.38</v>
      </c>
      <c r="X31" s="314">
        <v>452226056538069.38</v>
      </c>
      <c r="Y31" s="314">
        <v>454125006408606.13</v>
      </c>
      <c r="Z31" s="314">
        <v>453804509126306.88</v>
      </c>
      <c r="AA31" s="314">
        <v>455419849215139.88</v>
      </c>
      <c r="AB31" s="314">
        <v>455800647670212.88</v>
      </c>
      <c r="AC31" s="314">
        <v>455373588525867.38</v>
      </c>
      <c r="AD31" s="314">
        <v>454974469348821.06</v>
      </c>
      <c r="AE31" s="314">
        <v>455590756922574.13</v>
      </c>
      <c r="AF31" s="314">
        <v>456575992659997.44</v>
      </c>
      <c r="AG31" s="314">
        <v>456267875098228.63</v>
      </c>
    </row>
    <row r="32" spans="2:34" x14ac:dyDescent="0.35">
      <c r="B32" s="312" t="s">
        <v>990</v>
      </c>
      <c r="C32" s="314">
        <v>3755318957152.1553</v>
      </c>
      <c r="D32" s="314">
        <v>3777901094626.5688</v>
      </c>
      <c r="E32" s="314">
        <v>3810125242490.8999</v>
      </c>
      <c r="F32" s="314">
        <v>3851683959321.7085</v>
      </c>
      <c r="G32" s="314">
        <v>3839693922989.1875</v>
      </c>
      <c r="H32" s="314">
        <v>3840370364633.2725</v>
      </c>
      <c r="I32" s="314">
        <v>3866509713697.9292</v>
      </c>
      <c r="J32" s="314">
        <v>3927253209185.9141</v>
      </c>
      <c r="K32" s="314">
        <v>3953010193087.1089</v>
      </c>
      <c r="L32" s="314">
        <v>3977036811371.4004</v>
      </c>
      <c r="M32" s="314">
        <v>4014488014171.7427</v>
      </c>
      <c r="N32" s="314">
        <v>4042287263698.5317</v>
      </c>
      <c r="O32" s="314">
        <v>4049955993980.1421</v>
      </c>
      <c r="P32" s="314">
        <v>4069513651163.7471</v>
      </c>
      <c r="Q32" s="314">
        <v>4075702178154.0313</v>
      </c>
      <c r="R32" s="314">
        <v>4080938244529.0889</v>
      </c>
      <c r="S32" s="314">
        <v>4091593342598.9575</v>
      </c>
      <c r="T32" s="314">
        <v>4094429589771.5</v>
      </c>
      <c r="U32" s="314">
        <v>4095548650464.9556</v>
      </c>
      <c r="V32" s="314">
        <v>4092868420529.4951</v>
      </c>
      <c r="W32" s="314">
        <v>4095436836213.3604</v>
      </c>
      <c r="X32" s="314">
        <v>4102121658589.1348</v>
      </c>
      <c r="Y32" s="314">
        <v>4102499723221.2134</v>
      </c>
      <c r="Z32" s="314">
        <v>4099522327805.4741</v>
      </c>
      <c r="AA32" s="314">
        <v>4097149751937.0669</v>
      </c>
      <c r="AB32" s="314">
        <v>4091558977480.0542</v>
      </c>
      <c r="AC32" s="314">
        <v>4086419435808.3257</v>
      </c>
      <c r="AD32" s="314">
        <v>4068790669810.207</v>
      </c>
      <c r="AE32" s="314">
        <v>4055489317676.6074</v>
      </c>
      <c r="AF32" s="314">
        <v>4038168817213.0732</v>
      </c>
      <c r="AG32" s="314">
        <v>4020021443783.1006</v>
      </c>
    </row>
    <row r="33" spans="2:33" x14ac:dyDescent="0.35">
      <c r="B33" s="312" t="s">
        <v>991</v>
      </c>
      <c r="C33" s="314">
        <v>84910980243359.938</v>
      </c>
      <c r="D33" s="314">
        <v>85025665943454.828</v>
      </c>
      <c r="E33" s="314">
        <v>85128954357475.047</v>
      </c>
      <c r="F33" s="314">
        <v>85220089087876.75</v>
      </c>
      <c r="G33" s="314">
        <v>85297790091846.125</v>
      </c>
      <c r="H33" s="314">
        <v>85369397493569.938</v>
      </c>
      <c r="I33" s="314">
        <v>85435975438716.313</v>
      </c>
      <c r="J33" s="314">
        <v>85497602142654.688</v>
      </c>
      <c r="K33" s="314">
        <v>85551586466402.344</v>
      </c>
      <c r="L33" s="314">
        <v>85602826434414.641</v>
      </c>
      <c r="M33" s="314">
        <v>85651191182719.953</v>
      </c>
      <c r="N33" s="314">
        <v>85693179011121.859</v>
      </c>
      <c r="O33" s="314">
        <v>85729430225102.422</v>
      </c>
      <c r="P33" s="314">
        <v>85762248674466.422</v>
      </c>
      <c r="Q33" s="314">
        <v>85791486261347.219</v>
      </c>
      <c r="R33" s="314">
        <v>85816794520176.328</v>
      </c>
      <c r="S33" s="314">
        <v>85836381504644.5</v>
      </c>
      <c r="T33" s="314">
        <v>85850405349941.734</v>
      </c>
      <c r="U33" s="314">
        <v>85858221773533.266</v>
      </c>
      <c r="V33" s="314">
        <v>85859888916141.656</v>
      </c>
      <c r="W33" s="314">
        <v>85857544727659.688</v>
      </c>
      <c r="X33" s="314">
        <v>85848151118603.813</v>
      </c>
      <c r="Y33" s="314">
        <v>85832190448649.516</v>
      </c>
      <c r="Z33" s="314">
        <v>85808551226263.406</v>
      </c>
      <c r="AA33" s="314">
        <v>85776769461965.688</v>
      </c>
      <c r="AB33" s="314">
        <v>85736278520440.641</v>
      </c>
      <c r="AC33" s="314">
        <v>85687657536312.391</v>
      </c>
      <c r="AD33" s="314">
        <v>85629981181989.875</v>
      </c>
      <c r="AE33" s="314">
        <v>85564682711506.922</v>
      </c>
      <c r="AF33" s="314">
        <v>85491450210303.125</v>
      </c>
      <c r="AG33" s="314">
        <v>85411793253947.109</v>
      </c>
    </row>
    <row r="34" spans="2:33" x14ac:dyDescent="0.35">
      <c r="B34" s="315" t="s">
        <v>992</v>
      </c>
      <c r="C34" s="314">
        <v>0</v>
      </c>
      <c r="D34" s="314">
        <v>0</v>
      </c>
      <c r="E34" s="314">
        <v>0</v>
      </c>
      <c r="F34" s="314">
        <v>0</v>
      </c>
      <c r="G34" s="314">
        <v>0</v>
      </c>
      <c r="H34" s="314">
        <v>0</v>
      </c>
      <c r="I34" s="314">
        <v>0</v>
      </c>
      <c r="J34" s="314">
        <v>0</v>
      </c>
      <c r="K34" s="314">
        <v>0</v>
      </c>
      <c r="L34" s="314">
        <v>0</v>
      </c>
      <c r="M34" s="314">
        <v>0</v>
      </c>
      <c r="N34" s="314">
        <v>0</v>
      </c>
      <c r="O34" s="314">
        <v>0</v>
      </c>
      <c r="P34" s="314">
        <v>0</v>
      </c>
      <c r="Q34" s="314">
        <v>0</v>
      </c>
      <c r="R34" s="314">
        <v>0</v>
      </c>
      <c r="S34" s="314">
        <v>0</v>
      </c>
      <c r="T34" s="314">
        <v>0</v>
      </c>
      <c r="U34" s="314">
        <v>0</v>
      </c>
      <c r="V34" s="314">
        <v>0</v>
      </c>
      <c r="W34" s="314">
        <v>0</v>
      </c>
      <c r="X34" s="314">
        <v>0</v>
      </c>
      <c r="Y34" s="314">
        <v>0</v>
      </c>
      <c r="Z34" s="314">
        <v>0</v>
      </c>
      <c r="AA34" s="314">
        <v>0</v>
      </c>
      <c r="AB34" s="314">
        <v>0</v>
      </c>
      <c r="AC34" s="314">
        <v>0</v>
      </c>
      <c r="AD34" s="314">
        <v>0</v>
      </c>
      <c r="AE34" s="314">
        <v>0</v>
      </c>
      <c r="AF34" s="314">
        <v>0</v>
      </c>
      <c r="AG34" s="314">
        <v>0</v>
      </c>
    </row>
    <row r="36" spans="2:33" x14ac:dyDescent="0.35">
      <c r="B36" s="1" t="s">
        <v>2788</v>
      </c>
    </row>
    <row r="37" spans="2:33" x14ac:dyDescent="0.35">
      <c r="B37" s="312" t="s">
        <v>954</v>
      </c>
      <c r="C37" s="313">
        <v>46801604581747.125</v>
      </c>
      <c r="D37" s="313">
        <v>47205935381710.273</v>
      </c>
      <c r="E37" s="313">
        <v>47785437288409.547</v>
      </c>
      <c r="F37" s="313">
        <v>48402811442255.352</v>
      </c>
      <c r="G37" s="313">
        <v>48466635763477.094</v>
      </c>
      <c r="H37" s="313">
        <v>48370865331757.047</v>
      </c>
      <c r="I37" s="313">
        <v>48857324576708.141</v>
      </c>
      <c r="J37" s="313">
        <v>49332971944113.125</v>
      </c>
      <c r="K37" s="313">
        <v>49105313385551.492</v>
      </c>
      <c r="L37" s="313">
        <v>49295523479207.492</v>
      </c>
      <c r="M37" s="313">
        <v>48369200402674.281</v>
      </c>
      <c r="N37" s="313">
        <v>46497700603053.734</v>
      </c>
      <c r="O37" s="313">
        <v>45892101566856.656</v>
      </c>
      <c r="P37" s="313">
        <v>45264864643033.383</v>
      </c>
      <c r="Q37" s="313">
        <v>43900721595032.906</v>
      </c>
      <c r="R37" s="313">
        <v>43159162603294.477</v>
      </c>
      <c r="S37" s="313">
        <v>42936237683949.156</v>
      </c>
      <c r="T37" s="313">
        <v>42362261985663.883</v>
      </c>
      <c r="U37" s="313">
        <v>41327535036059.031</v>
      </c>
      <c r="V37" s="313">
        <v>40610659033107.148</v>
      </c>
      <c r="W37" s="313">
        <v>39025464370551.25</v>
      </c>
      <c r="X37" s="313">
        <v>37059849391914.867</v>
      </c>
      <c r="Y37" s="313">
        <v>35817182504703.602</v>
      </c>
      <c r="Z37" s="313">
        <v>34543367668315.398</v>
      </c>
      <c r="AA37" s="313">
        <v>33387598450406.031</v>
      </c>
      <c r="AB37" s="313">
        <v>32811385661856.184</v>
      </c>
      <c r="AC37" s="313">
        <v>31954987973112.406</v>
      </c>
      <c r="AD37" s="313">
        <v>30900291803950.625</v>
      </c>
      <c r="AE37" s="313">
        <v>30007511417668.418</v>
      </c>
      <c r="AF37" s="313">
        <v>29062758317731.797</v>
      </c>
      <c r="AG37" s="313">
        <v>28226981997617.008</v>
      </c>
    </row>
    <row r="38" spans="2:33" x14ac:dyDescent="0.35">
      <c r="B38" s="312" t="s">
        <v>969</v>
      </c>
      <c r="C38" s="313">
        <v>11163263730870.01</v>
      </c>
      <c r="D38" s="313">
        <v>11239238488523.268</v>
      </c>
      <c r="E38" s="313">
        <v>10924632568444.539</v>
      </c>
      <c r="F38" s="313">
        <v>10729539568656.029</v>
      </c>
      <c r="G38" s="313">
        <v>10690308980287.975</v>
      </c>
      <c r="H38" s="313">
        <v>10758501148235.719</v>
      </c>
      <c r="I38" s="313">
        <v>10664556807514.98</v>
      </c>
      <c r="J38" s="313">
        <v>10594907767906.176</v>
      </c>
      <c r="K38" s="313">
        <v>10476028804201.699</v>
      </c>
      <c r="L38" s="313">
        <v>10229438982251.77</v>
      </c>
      <c r="M38" s="313">
        <v>9980327442700.2227</v>
      </c>
      <c r="N38" s="313">
        <v>9977046346635.1563</v>
      </c>
      <c r="O38" s="313">
        <v>9668050695976.9902</v>
      </c>
      <c r="P38" s="313">
        <v>9447952314182.3223</v>
      </c>
      <c r="Q38" s="313">
        <v>9180721755397.8535</v>
      </c>
      <c r="R38" s="313">
        <v>8835704998955.707</v>
      </c>
      <c r="S38" s="313">
        <v>8799482185399.8535</v>
      </c>
      <c r="T38" s="313">
        <v>8595870356662.0088</v>
      </c>
      <c r="U38" s="313">
        <v>8420765865889.5303</v>
      </c>
      <c r="V38" s="313">
        <v>8242377157312.417</v>
      </c>
      <c r="W38" s="313">
        <v>8059995336369.1826</v>
      </c>
      <c r="X38" s="313">
        <v>8037375205509.0771</v>
      </c>
      <c r="Y38" s="313">
        <v>7941484352829.8369</v>
      </c>
      <c r="Z38" s="313">
        <v>7670412954626.3086</v>
      </c>
      <c r="AA38" s="313">
        <v>7506675614311.0947</v>
      </c>
      <c r="AB38" s="313">
        <v>7474036856366.1523</v>
      </c>
      <c r="AC38" s="313">
        <v>7269450796654.9551</v>
      </c>
      <c r="AD38" s="313">
        <v>6952173977176.7236</v>
      </c>
      <c r="AE38" s="313">
        <v>6813908409797.1484</v>
      </c>
      <c r="AF38" s="313">
        <v>6558724619781.5088</v>
      </c>
      <c r="AG38" s="313">
        <v>6322223152447.1523</v>
      </c>
    </row>
    <row r="39" spans="2:33" x14ac:dyDescent="0.35">
      <c r="B39" s="312" t="s">
        <v>970</v>
      </c>
      <c r="C39" s="157">
        <v>0</v>
      </c>
      <c r="D39" s="157">
        <v>0</v>
      </c>
      <c r="E39" s="157">
        <v>0</v>
      </c>
      <c r="F39" s="157">
        <v>0</v>
      </c>
      <c r="G39" s="157">
        <v>0</v>
      </c>
      <c r="H39" s="157">
        <v>0</v>
      </c>
      <c r="I39" s="157">
        <v>0</v>
      </c>
      <c r="J39" s="157">
        <v>0</v>
      </c>
      <c r="K39" s="157">
        <v>0</v>
      </c>
      <c r="L39" s="157">
        <v>0</v>
      </c>
      <c r="M39" s="157">
        <v>0</v>
      </c>
      <c r="N39" s="157">
        <v>0</v>
      </c>
      <c r="O39" s="157">
        <v>0</v>
      </c>
      <c r="P39" s="157">
        <v>0</v>
      </c>
      <c r="Q39" s="157">
        <v>0</v>
      </c>
      <c r="R39" s="157">
        <v>0</v>
      </c>
      <c r="S39" s="157">
        <v>0</v>
      </c>
      <c r="T39" s="157">
        <v>0</v>
      </c>
      <c r="U39" s="157">
        <v>0</v>
      </c>
      <c r="V39" s="157">
        <v>0</v>
      </c>
      <c r="W39" s="157">
        <v>0</v>
      </c>
      <c r="X39" s="157">
        <v>0</v>
      </c>
      <c r="Y39" s="157">
        <v>0</v>
      </c>
      <c r="Z39" s="157">
        <v>0</v>
      </c>
      <c r="AA39" s="157">
        <v>0</v>
      </c>
      <c r="AB39" s="157">
        <v>0</v>
      </c>
      <c r="AC39" s="157">
        <v>0</v>
      </c>
      <c r="AD39" s="157">
        <v>0</v>
      </c>
      <c r="AE39" s="157">
        <v>0</v>
      </c>
      <c r="AF39" s="157">
        <v>0</v>
      </c>
      <c r="AG39" s="157">
        <v>0</v>
      </c>
    </row>
    <row r="40" spans="2:33" x14ac:dyDescent="0.35">
      <c r="B40" s="315" t="s">
        <v>971</v>
      </c>
      <c r="C40" s="313">
        <v>0</v>
      </c>
      <c r="D40" s="313">
        <v>0</v>
      </c>
      <c r="E40" s="313">
        <v>0</v>
      </c>
      <c r="F40" s="313">
        <v>0</v>
      </c>
      <c r="G40" s="313">
        <v>0</v>
      </c>
      <c r="H40" s="313">
        <v>0</v>
      </c>
      <c r="I40" s="313">
        <v>0</v>
      </c>
      <c r="J40" s="313">
        <v>0</v>
      </c>
      <c r="K40" s="313">
        <v>0</v>
      </c>
      <c r="L40" s="313">
        <v>0</v>
      </c>
      <c r="M40" s="313">
        <v>0</v>
      </c>
      <c r="N40" s="313">
        <v>0</v>
      </c>
      <c r="O40" s="313">
        <v>0</v>
      </c>
      <c r="P40" s="313">
        <v>0</v>
      </c>
      <c r="Q40" s="313">
        <v>0</v>
      </c>
      <c r="R40" s="313">
        <v>0</v>
      </c>
      <c r="S40" s="313">
        <v>0</v>
      </c>
      <c r="T40" s="313">
        <v>0</v>
      </c>
      <c r="U40" s="313">
        <v>0</v>
      </c>
      <c r="V40" s="313">
        <v>0</v>
      </c>
      <c r="W40" s="313">
        <v>0</v>
      </c>
      <c r="X40" s="313">
        <v>0</v>
      </c>
      <c r="Y40" s="313">
        <v>0</v>
      </c>
      <c r="Z40" s="313">
        <v>0</v>
      </c>
      <c r="AA40" s="313">
        <v>0</v>
      </c>
      <c r="AB40" s="313">
        <v>0</v>
      </c>
      <c r="AC40" s="313">
        <v>0</v>
      </c>
      <c r="AD40" s="313">
        <v>0</v>
      </c>
      <c r="AE40" s="313">
        <v>0</v>
      </c>
      <c r="AF40" s="313">
        <v>0</v>
      </c>
      <c r="AG40" s="313">
        <v>0</v>
      </c>
    </row>
    <row r="41" spans="2:33" x14ac:dyDescent="0.35">
      <c r="B41" s="312" t="s">
        <v>972</v>
      </c>
      <c r="C41" s="313">
        <v>49049254838529.328</v>
      </c>
      <c r="D41" s="313">
        <v>49508225517008.453</v>
      </c>
      <c r="E41" s="313">
        <v>49697243817821.016</v>
      </c>
      <c r="F41" s="313">
        <v>49359035205747.008</v>
      </c>
      <c r="G41" s="313">
        <v>48156374662171.703</v>
      </c>
      <c r="H41" s="313">
        <v>47499504470980.609</v>
      </c>
      <c r="I41" s="313">
        <v>47179648357669.617</v>
      </c>
      <c r="J41" s="313">
        <v>45592244434578.68</v>
      </c>
      <c r="K41" s="313">
        <v>45430433717963.25</v>
      </c>
      <c r="L41" s="313">
        <v>44416000192689.602</v>
      </c>
      <c r="M41" s="313">
        <v>43353837976106.484</v>
      </c>
      <c r="N41" s="313">
        <v>41977694606239.688</v>
      </c>
      <c r="O41" s="313">
        <v>39085421549447.68</v>
      </c>
      <c r="P41" s="313">
        <v>36808556746141.789</v>
      </c>
      <c r="Q41" s="313">
        <v>35855962302919.469</v>
      </c>
      <c r="R41" s="313">
        <v>32842234876076.859</v>
      </c>
      <c r="S41" s="313">
        <v>32815313485401.391</v>
      </c>
      <c r="T41" s="313">
        <v>31325268259407.863</v>
      </c>
      <c r="U41" s="313">
        <v>29788447105276.031</v>
      </c>
      <c r="V41" s="313">
        <v>28533286805598.094</v>
      </c>
      <c r="W41" s="313">
        <v>27222964730094.641</v>
      </c>
      <c r="X41" s="313">
        <v>26890052085208.691</v>
      </c>
      <c r="Y41" s="313">
        <v>26148196954561.105</v>
      </c>
      <c r="Z41" s="313">
        <v>24997099013032.914</v>
      </c>
      <c r="AA41" s="313">
        <v>23318213655996.539</v>
      </c>
      <c r="AB41" s="313">
        <v>21941021152706.754</v>
      </c>
      <c r="AC41" s="313">
        <v>20654582624742.957</v>
      </c>
      <c r="AD41" s="313">
        <v>18581638636355.277</v>
      </c>
      <c r="AE41" s="313">
        <v>17910257616960.379</v>
      </c>
      <c r="AF41" s="313">
        <v>16664295407635.859</v>
      </c>
      <c r="AG41" s="313">
        <v>15618474656168.67</v>
      </c>
    </row>
    <row r="42" spans="2:33" x14ac:dyDescent="0.35">
      <c r="B42" s="312" t="s">
        <v>973</v>
      </c>
      <c r="C42" s="157">
        <v>844706840331.9939</v>
      </c>
      <c r="D42" s="157">
        <v>847616957315.66382</v>
      </c>
      <c r="E42" s="157">
        <v>873860927429.36853</v>
      </c>
      <c r="F42" s="157">
        <v>836253526638.13489</v>
      </c>
      <c r="G42" s="157">
        <v>833606721206.1781</v>
      </c>
      <c r="H42" s="157">
        <v>829249972301.15137</v>
      </c>
      <c r="I42" s="157">
        <v>841341190777.11377</v>
      </c>
      <c r="J42" s="157">
        <v>825397482218.91443</v>
      </c>
      <c r="K42" s="157">
        <v>829413910850.97424</v>
      </c>
      <c r="L42" s="157">
        <v>831994015643.03809</v>
      </c>
      <c r="M42" s="157">
        <v>817093846640.86157</v>
      </c>
      <c r="N42" s="157">
        <v>786887306340.49707</v>
      </c>
      <c r="O42" s="157">
        <v>791442251567.79382</v>
      </c>
      <c r="P42" s="157">
        <v>737741367320.50952</v>
      </c>
      <c r="Q42" s="157">
        <v>695675413497.0636</v>
      </c>
      <c r="R42" s="157">
        <v>675570972271.0946</v>
      </c>
      <c r="S42" s="157">
        <v>666104033268.0116</v>
      </c>
      <c r="T42" s="157">
        <v>646240299684.89795</v>
      </c>
      <c r="U42" s="157">
        <v>626305024663.8175</v>
      </c>
      <c r="V42" s="157">
        <v>604946503875.56909</v>
      </c>
      <c r="W42" s="157">
        <v>582723860599.06104</v>
      </c>
      <c r="X42" s="157">
        <v>580583176652.52905</v>
      </c>
      <c r="Y42" s="157">
        <v>552260082873.92969</v>
      </c>
      <c r="Z42" s="157">
        <v>489783269173.70099</v>
      </c>
      <c r="AA42" s="157">
        <v>483133563213.45758</v>
      </c>
      <c r="AB42" s="157">
        <v>473278043553.21521</v>
      </c>
      <c r="AC42" s="157">
        <v>456782314320.09589</v>
      </c>
      <c r="AD42" s="157">
        <v>422064538372.21094</v>
      </c>
      <c r="AE42" s="157">
        <v>417770848117.9187</v>
      </c>
      <c r="AF42" s="157">
        <v>414247299291.64386</v>
      </c>
      <c r="AG42" s="157">
        <v>395980762318.39264</v>
      </c>
    </row>
    <row r="43" spans="2:33" x14ac:dyDescent="0.35">
      <c r="B43" s="312" t="s">
        <v>974</v>
      </c>
      <c r="C43" s="157">
        <v>1927856535401.4697</v>
      </c>
      <c r="D43" s="157">
        <v>1904462572916.0322</v>
      </c>
      <c r="E43" s="157">
        <v>1910781623210.0913</v>
      </c>
      <c r="F43" s="157">
        <v>1938254353959.6899</v>
      </c>
      <c r="G43" s="157">
        <v>1950134555210.4744</v>
      </c>
      <c r="H43" s="157">
        <v>1963258122272.0186</v>
      </c>
      <c r="I43" s="157">
        <v>1952409105749.95</v>
      </c>
      <c r="J43" s="157">
        <v>1881742164208.3877</v>
      </c>
      <c r="K43" s="157">
        <v>1838429031112.2671</v>
      </c>
      <c r="L43" s="157">
        <v>1844335221325.1777</v>
      </c>
      <c r="M43" s="157">
        <v>1812019670852.875</v>
      </c>
      <c r="N43" s="157">
        <v>1786500515704.1279</v>
      </c>
      <c r="O43" s="157">
        <v>1793162666782.0962</v>
      </c>
      <c r="P43" s="157">
        <v>1689910958178.8904</v>
      </c>
      <c r="Q43" s="157">
        <v>1703362676040.5945</v>
      </c>
      <c r="R43" s="157">
        <v>1666303455080.9927</v>
      </c>
      <c r="S43" s="157">
        <v>1648981735894.4949</v>
      </c>
      <c r="T43" s="157">
        <v>1611679472451.3057</v>
      </c>
      <c r="U43" s="157">
        <v>1605322393001.3652</v>
      </c>
      <c r="V43" s="157">
        <v>1600792471094.3596</v>
      </c>
      <c r="W43" s="157">
        <v>1598584828879.4526</v>
      </c>
      <c r="X43" s="157">
        <v>1389096771322.3574</v>
      </c>
      <c r="Y43" s="157">
        <v>1340516619423.5286</v>
      </c>
      <c r="Z43" s="157">
        <v>1319217981050.0325</v>
      </c>
      <c r="AA43" s="157">
        <v>1256252224708.009</v>
      </c>
      <c r="AB43" s="157">
        <v>1218962724484.7166</v>
      </c>
      <c r="AC43" s="157">
        <v>1158621841201.3708</v>
      </c>
      <c r="AD43" s="157">
        <v>1020355855443.5618</v>
      </c>
      <c r="AE43" s="157">
        <v>955170113038.99927</v>
      </c>
      <c r="AF43" s="157">
        <v>922871357874.74707</v>
      </c>
      <c r="AG43" s="157">
        <v>876321444019.07471</v>
      </c>
    </row>
    <row r="44" spans="2:33" x14ac:dyDescent="0.35">
      <c r="B44" s="312" t="s">
        <v>975</v>
      </c>
      <c r="C44" s="157">
        <v>39125022820202.188</v>
      </c>
      <c r="D44" s="157">
        <v>38785941238631.016</v>
      </c>
      <c r="E44" s="157">
        <v>37787414346021.266</v>
      </c>
      <c r="F44" s="157">
        <v>37089414501670.586</v>
      </c>
      <c r="G44" s="157">
        <v>36394093909468.18</v>
      </c>
      <c r="H44" s="157">
        <v>35739629384432.875</v>
      </c>
      <c r="I44" s="157">
        <v>35187658710613.742</v>
      </c>
      <c r="J44" s="157">
        <v>34630352261532.855</v>
      </c>
      <c r="K44" s="157">
        <v>34088786209247.477</v>
      </c>
      <c r="L44" s="157">
        <v>33326367602708.488</v>
      </c>
      <c r="M44" s="157">
        <v>32566366919056.336</v>
      </c>
      <c r="N44" s="157">
        <v>31684208858317.879</v>
      </c>
      <c r="O44" s="157">
        <v>30341257408298.641</v>
      </c>
      <c r="P44" s="157">
        <v>27918805910277.277</v>
      </c>
      <c r="Q44" s="157">
        <v>25784412391197.164</v>
      </c>
      <c r="R44" s="157">
        <v>23294426453959.785</v>
      </c>
      <c r="S44" s="157">
        <v>21679601250802.148</v>
      </c>
      <c r="T44" s="157">
        <v>18493093042577.75</v>
      </c>
      <c r="U44" s="157">
        <v>17760826149752.188</v>
      </c>
      <c r="V44" s="157">
        <v>17317938903534.803</v>
      </c>
      <c r="W44" s="157">
        <v>15024547272069.988</v>
      </c>
      <c r="X44" s="157">
        <v>15019909782734.783</v>
      </c>
      <c r="Y44" s="157">
        <v>13384651883726.871</v>
      </c>
      <c r="Z44" s="157">
        <v>12809000558560.486</v>
      </c>
      <c r="AA44" s="157">
        <v>11480498463943.328</v>
      </c>
      <c r="AB44" s="157">
        <v>10756467139654.508</v>
      </c>
      <c r="AC44" s="157">
        <v>10682365498526.924</v>
      </c>
      <c r="AD44" s="157">
        <v>9584490885843.1211</v>
      </c>
      <c r="AE44" s="157">
        <v>8826117463861.1289</v>
      </c>
      <c r="AF44" s="157">
        <v>7981008521918.5527</v>
      </c>
      <c r="AG44" s="157">
        <v>7286285349446.4922</v>
      </c>
    </row>
    <row r="45" spans="2:33" x14ac:dyDescent="0.35">
      <c r="B45" s="312" t="s">
        <v>976</v>
      </c>
      <c r="C45" s="157">
        <v>883158176608.82581</v>
      </c>
      <c r="D45" s="157">
        <v>917457500590.95386</v>
      </c>
      <c r="E45" s="157">
        <v>885181433980.37952</v>
      </c>
      <c r="F45" s="157">
        <v>876914874541.31372</v>
      </c>
      <c r="G45" s="157">
        <v>889977303862.68555</v>
      </c>
      <c r="H45" s="157">
        <v>909864289434.73364</v>
      </c>
      <c r="I45" s="157">
        <v>907392853177.64282</v>
      </c>
      <c r="J45" s="157">
        <v>903658430605.38489</v>
      </c>
      <c r="K45" s="157">
        <v>900389438719.77698</v>
      </c>
      <c r="L45" s="157">
        <v>877657876613.54065</v>
      </c>
      <c r="M45" s="157">
        <v>848045387861.91003</v>
      </c>
      <c r="N45" s="157">
        <v>836691030226.95349</v>
      </c>
      <c r="O45" s="157">
        <v>794424371485.65833</v>
      </c>
      <c r="P45" s="157">
        <v>749637483397.44116</v>
      </c>
      <c r="Q45" s="157">
        <v>721103871792.15759</v>
      </c>
      <c r="R45" s="157">
        <v>704935162172.31018</v>
      </c>
      <c r="S45" s="157">
        <v>702853679691.85327</v>
      </c>
      <c r="T45" s="157">
        <v>675684264141.57227</v>
      </c>
      <c r="U45" s="157">
        <v>651486773775.33191</v>
      </c>
      <c r="V45" s="157">
        <v>633667956019.53235</v>
      </c>
      <c r="W45" s="157">
        <v>613875617734.82141</v>
      </c>
      <c r="X45" s="157">
        <v>605321145824.11096</v>
      </c>
      <c r="Y45" s="157">
        <v>590459751637.08948</v>
      </c>
      <c r="Z45" s="157">
        <v>567214441926.67188</v>
      </c>
      <c r="AA45" s="157">
        <v>550257718636.42969</v>
      </c>
      <c r="AB45" s="157">
        <v>537264810379.00018</v>
      </c>
      <c r="AC45" s="157">
        <v>514857479272.09192</v>
      </c>
      <c r="AD45" s="157">
        <v>483909298810.25928</v>
      </c>
      <c r="AE45" s="157">
        <v>472316762554.92017</v>
      </c>
      <c r="AF45" s="157">
        <v>448050714300.58948</v>
      </c>
      <c r="AG45" s="157">
        <v>422671497372.13995</v>
      </c>
    </row>
    <row r="46" spans="2:33" x14ac:dyDescent="0.35">
      <c r="B46" s="312" t="s">
        <v>977</v>
      </c>
      <c r="C46" s="157">
        <v>145784746813023.56</v>
      </c>
      <c r="D46" s="157">
        <v>144954251495418.88</v>
      </c>
      <c r="E46" s="157">
        <v>139095459051952.14</v>
      </c>
      <c r="F46" s="157">
        <v>132074429151525.45</v>
      </c>
      <c r="G46" s="157">
        <v>126031409606470.52</v>
      </c>
      <c r="H46" s="157">
        <v>125120755296240.09</v>
      </c>
      <c r="I46" s="157">
        <v>122996050569803.28</v>
      </c>
      <c r="J46" s="157">
        <v>120268814636592.64</v>
      </c>
      <c r="K46" s="157">
        <v>116772378861324.38</v>
      </c>
      <c r="L46" s="157">
        <v>116194166540766.8</v>
      </c>
      <c r="M46" s="157">
        <v>112149936789008.91</v>
      </c>
      <c r="N46" s="157">
        <v>107461909278606.22</v>
      </c>
      <c r="O46" s="157">
        <v>101495485846025.78</v>
      </c>
      <c r="P46" s="157">
        <v>91446266471964.625</v>
      </c>
      <c r="Q46" s="157">
        <v>88148191710366.531</v>
      </c>
      <c r="R46" s="157">
        <v>84725759956155.609</v>
      </c>
      <c r="S46" s="157">
        <v>84573808809990.516</v>
      </c>
      <c r="T46" s="157">
        <v>82633978998891.016</v>
      </c>
      <c r="U46" s="157">
        <v>79001993628681.656</v>
      </c>
      <c r="V46" s="157">
        <v>76041022037585.969</v>
      </c>
      <c r="W46" s="157">
        <v>72061362563375.172</v>
      </c>
      <c r="X46" s="157">
        <v>68670068525146.898</v>
      </c>
      <c r="Y46" s="157">
        <v>62777009226523.578</v>
      </c>
      <c r="Z46" s="157">
        <v>56696143021648.328</v>
      </c>
      <c r="AA46" s="157">
        <v>48665825672377.414</v>
      </c>
      <c r="AB46" s="157">
        <v>46364537531886.031</v>
      </c>
      <c r="AC46" s="157">
        <v>42704435182950.281</v>
      </c>
      <c r="AD46" s="157">
        <v>38414295102938.367</v>
      </c>
      <c r="AE46" s="157">
        <v>31539610996208.594</v>
      </c>
      <c r="AF46" s="157">
        <v>28935178652879.539</v>
      </c>
      <c r="AG46" s="157">
        <v>26286879530477.828</v>
      </c>
    </row>
    <row r="47" spans="2:33" x14ac:dyDescent="0.35">
      <c r="B47" s="315" t="s">
        <v>978</v>
      </c>
      <c r="C47" s="313">
        <v>0</v>
      </c>
      <c r="D47" s="313">
        <v>0</v>
      </c>
      <c r="E47" s="313">
        <v>0</v>
      </c>
      <c r="F47" s="313">
        <v>0</v>
      </c>
      <c r="G47" s="313">
        <v>0</v>
      </c>
      <c r="H47" s="313">
        <v>0</v>
      </c>
      <c r="I47" s="313">
        <v>0</v>
      </c>
      <c r="J47" s="313">
        <v>0</v>
      </c>
      <c r="K47" s="313">
        <v>0</v>
      </c>
      <c r="L47" s="313">
        <v>0</v>
      </c>
      <c r="M47" s="313">
        <v>0</v>
      </c>
      <c r="N47" s="313">
        <v>0</v>
      </c>
      <c r="O47" s="313">
        <v>0</v>
      </c>
      <c r="P47" s="313">
        <v>0</v>
      </c>
      <c r="Q47" s="313">
        <v>0</v>
      </c>
      <c r="R47" s="313">
        <v>0</v>
      </c>
      <c r="S47" s="313">
        <v>0</v>
      </c>
      <c r="T47" s="313">
        <v>0</v>
      </c>
      <c r="U47" s="313">
        <v>0</v>
      </c>
      <c r="V47" s="313">
        <v>0</v>
      </c>
      <c r="W47" s="313">
        <v>0</v>
      </c>
      <c r="X47" s="313">
        <v>0</v>
      </c>
      <c r="Y47" s="313">
        <v>0</v>
      </c>
      <c r="Z47" s="313">
        <v>0</v>
      </c>
      <c r="AA47" s="313">
        <v>0</v>
      </c>
      <c r="AB47" s="313">
        <v>0</v>
      </c>
      <c r="AC47" s="313">
        <v>0</v>
      </c>
      <c r="AD47" s="313">
        <v>0</v>
      </c>
      <c r="AE47" s="313">
        <v>0</v>
      </c>
      <c r="AF47" s="313">
        <v>0</v>
      </c>
      <c r="AG47" s="313">
        <v>0</v>
      </c>
    </row>
    <row r="48" spans="2:33" x14ac:dyDescent="0.35">
      <c r="B48" s="312" t="s">
        <v>979</v>
      </c>
      <c r="C48" s="157">
        <v>3835720497.5164165</v>
      </c>
      <c r="D48" s="157">
        <v>4228533797.130856</v>
      </c>
      <c r="E48" s="157">
        <v>4391353565.827549</v>
      </c>
      <c r="F48" s="157">
        <v>5135380517.2885895</v>
      </c>
      <c r="G48" s="157">
        <v>5677704235.1452932</v>
      </c>
      <c r="H48" s="157">
        <v>6336530010.9313936</v>
      </c>
      <c r="I48" s="157">
        <v>7125821967.1896324</v>
      </c>
      <c r="J48" s="157">
        <v>7913317515.5705929</v>
      </c>
      <c r="K48" s="157">
        <v>8476685044.9340277</v>
      </c>
      <c r="L48" s="157">
        <v>7013499212.3817577</v>
      </c>
      <c r="M48" s="157">
        <v>6234021248.4508953</v>
      </c>
      <c r="N48" s="157">
        <v>5695320643.1841135</v>
      </c>
      <c r="O48" s="157">
        <v>4992929739.6434555</v>
      </c>
      <c r="P48" s="157">
        <v>4243146676.0519605</v>
      </c>
      <c r="Q48" s="157">
        <v>4172618182.9791894</v>
      </c>
      <c r="R48" s="157">
        <v>4197358668.2460122</v>
      </c>
      <c r="S48" s="157">
        <v>4193425211.4280157</v>
      </c>
      <c r="T48" s="157">
        <v>4081952680.3799086</v>
      </c>
      <c r="U48" s="157">
        <v>3906810074.9996414</v>
      </c>
      <c r="V48" s="157">
        <v>3705605116.8029876</v>
      </c>
      <c r="W48" s="157">
        <v>3213492044.657505</v>
      </c>
      <c r="X48" s="157">
        <v>2721342575.1297131</v>
      </c>
      <c r="Y48" s="157">
        <v>2196785577.8621144</v>
      </c>
      <c r="Z48" s="157">
        <v>1778815300.3542912</v>
      </c>
      <c r="AA48" s="157">
        <v>1514163335.2432289</v>
      </c>
      <c r="AB48" s="157">
        <v>1407800806.7995722</v>
      </c>
      <c r="AC48" s="157">
        <v>1238418443.5183909</v>
      </c>
      <c r="AD48" s="157">
        <v>1043231992.5401298</v>
      </c>
      <c r="AE48" s="157">
        <v>916729061.01185668</v>
      </c>
      <c r="AF48" s="157">
        <v>791875533.17615533</v>
      </c>
      <c r="AG48" s="157">
        <v>682881572.50867784</v>
      </c>
    </row>
    <row r="49" spans="2:33" x14ac:dyDescent="0.35">
      <c r="B49" s="312" t="s">
        <v>980</v>
      </c>
      <c r="C49" s="157">
        <v>142582267508432.75</v>
      </c>
      <c r="D49" s="157">
        <v>142346854222864.5</v>
      </c>
      <c r="E49" s="157">
        <v>138955453552899.22</v>
      </c>
      <c r="F49" s="157">
        <v>136253891887844.92</v>
      </c>
      <c r="G49" s="157">
        <v>133493995347306.77</v>
      </c>
      <c r="H49" s="157">
        <v>131903217557231.66</v>
      </c>
      <c r="I49" s="157">
        <v>132005298212117.45</v>
      </c>
      <c r="J49" s="157">
        <v>129316363045376.97</v>
      </c>
      <c r="K49" s="157">
        <v>128084228352989.23</v>
      </c>
      <c r="L49" s="157">
        <v>127517381236342.88</v>
      </c>
      <c r="M49" s="157">
        <v>124370011357063.75</v>
      </c>
      <c r="N49" s="157">
        <v>122201220478404.08</v>
      </c>
      <c r="O49" s="157">
        <v>118009661313308.28</v>
      </c>
      <c r="P49" s="157">
        <v>113845911814650.53</v>
      </c>
      <c r="Q49" s="157">
        <v>109862757204104.3</v>
      </c>
      <c r="R49" s="157">
        <v>107451289175984.88</v>
      </c>
      <c r="S49" s="157">
        <v>106761786534367.75</v>
      </c>
      <c r="T49" s="157">
        <v>103920928028780.34</v>
      </c>
      <c r="U49" s="157">
        <v>102292448557346.31</v>
      </c>
      <c r="V49" s="157">
        <v>98504107502996.875</v>
      </c>
      <c r="W49" s="157">
        <v>94282963828914.141</v>
      </c>
      <c r="X49" s="157">
        <v>86948894794676.297</v>
      </c>
      <c r="Y49" s="157">
        <v>79063258075560.875</v>
      </c>
      <c r="Z49" s="157">
        <v>68219643187408.875</v>
      </c>
      <c r="AA49" s="157">
        <v>61819213642910.797</v>
      </c>
      <c r="AB49" s="157">
        <v>59899857747826.586</v>
      </c>
      <c r="AC49" s="157">
        <v>58977330234914.766</v>
      </c>
      <c r="AD49" s="157">
        <v>45997346910425.352</v>
      </c>
      <c r="AE49" s="157">
        <v>42803970164413.188</v>
      </c>
      <c r="AF49" s="157">
        <v>41242078666363.609</v>
      </c>
      <c r="AG49" s="157">
        <v>34822296229217.539</v>
      </c>
    </row>
    <row r="50" spans="2:33" x14ac:dyDescent="0.35">
      <c r="B50" s="312" t="s">
        <v>981</v>
      </c>
      <c r="C50" s="157">
        <v>1283450284010904</v>
      </c>
      <c r="D50" s="157">
        <v>1281871472108965.8</v>
      </c>
      <c r="E50" s="157">
        <v>1259329922097373.5</v>
      </c>
      <c r="F50" s="157">
        <v>1231627511266389.5</v>
      </c>
      <c r="G50" s="157">
        <v>1214366970236648.3</v>
      </c>
      <c r="H50" s="157">
        <v>1204909728404169.5</v>
      </c>
      <c r="I50" s="157">
        <v>1201046931884493.5</v>
      </c>
      <c r="J50" s="157">
        <v>1198395079488620.8</v>
      </c>
      <c r="K50" s="157">
        <v>1195805381404692.3</v>
      </c>
      <c r="L50" s="157">
        <v>1187362930815570</v>
      </c>
      <c r="M50" s="157">
        <v>1172063295879943.5</v>
      </c>
      <c r="N50" s="157">
        <v>1163517565383285.5</v>
      </c>
      <c r="O50" s="157">
        <v>1147197351177778.5</v>
      </c>
      <c r="P50" s="157">
        <v>1125019870518194.3</v>
      </c>
      <c r="Q50" s="157">
        <v>1101505698403144.5</v>
      </c>
      <c r="R50" s="157">
        <v>1081525310956844.9</v>
      </c>
      <c r="S50" s="157">
        <v>1070942933044830.1</v>
      </c>
      <c r="T50" s="157">
        <v>1056783814051107.5</v>
      </c>
      <c r="U50" s="157">
        <v>1037450144526988.5</v>
      </c>
      <c r="V50" s="157">
        <v>1019912753329010.5</v>
      </c>
      <c r="W50" s="157">
        <v>1000638996872516.3</v>
      </c>
      <c r="X50" s="157">
        <v>987223698582225.88</v>
      </c>
      <c r="Y50" s="157">
        <v>970692275882963.5</v>
      </c>
      <c r="Z50" s="157">
        <v>950008921181543.88</v>
      </c>
      <c r="AA50" s="157">
        <v>919860432772348</v>
      </c>
      <c r="AB50" s="157">
        <v>900509405788265.38</v>
      </c>
      <c r="AC50" s="157">
        <v>876298614863628.5</v>
      </c>
      <c r="AD50" s="157">
        <v>828818977261471.13</v>
      </c>
      <c r="AE50" s="157">
        <v>799056566342208.25</v>
      </c>
      <c r="AF50" s="157">
        <v>732988428808257.13</v>
      </c>
      <c r="AG50" s="157">
        <v>676339631323152.38</v>
      </c>
    </row>
    <row r="51" spans="2:33" x14ac:dyDescent="0.35">
      <c r="B51" s="312" t="s">
        <v>982</v>
      </c>
      <c r="C51" s="157">
        <v>11958891979310.41</v>
      </c>
      <c r="D51" s="157">
        <v>11848451987583.885</v>
      </c>
      <c r="E51" s="157">
        <v>11671898435099.91</v>
      </c>
      <c r="F51" s="157">
        <v>11497077717280.498</v>
      </c>
      <c r="G51" s="157">
        <v>11353862351538.598</v>
      </c>
      <c r="H51" s="157">
        <v>11261563657409.746</v>
      </c>
      <c r="I51" s="157">
        <v>11162001934462.91</v>
      </c>
      <c r="J51" s="157">
        <v>11059973262357.611</v>
      </c>
      <c r="K51" s="157">
        <v>10975103781685.297</v>
      </c>
      <c r="L51" s="157">
        <v>10743958651551.492</v>
      </c>
      <c r="M51" s="157">
        <v>10556868037709.342</v>
      </c>
      <c r="N51" s="157">
        <v>10403341701553.15</v>
      </c>
      <c r="O51" s="157">
        <v>10133005263240.029</v>
      </c>
      <c r="P51" s="157">
        <v>9891410139756.7207</v>
      </c>
      <c r="Q51" s="157">
        <v>9603419462953.5273</v>
      </c>
      <c r="R51" s="157">
        <v>9256751005706.1699</v>
      </c>
      <c r="S51" s="157">
        <v>8964566290369.1094</v>
      </c>
      <c r="T51" s="157">
        <v>8574575812725.9111</v>
      </c>
      <c r="U51" s="157">
        <v>8277425408297.459</v>
      </c>
      <c r="V51" s="157">
        <v>8015043472465.0352</v>
      </c>
      <c r="W51" s="157">
        <v>7733964279279.502</v>
      </c>
      <c r="X51" s="157">
        <v>7404533126313.3193</v>
      </c>
      <c r="Y51" s="157">
        <v>6934530527145.293</v>
      </c>
      <c r="Z51" s="157">
        <v>6794077643365.8848</v>
      </c>
      <c r="AA51" s="157">
        <v>6594447148411.998</v>
      </c>
      <c r="AB51" s="157">
        <v>6092102722555.5439</v>
      </c>
      <c r="AC51" s="157">
        <v>5503054671787.7529</v>
      </c>
      <c r="AD51" s="157">
        <v>5041473296876.4121</v>
      </c>
      <c r="AE51" s="157">
        <v>4567425956068.166</v>
      </c>
      <c r="AF51" s="157">
        <v>4389329248907.1396</v>
      </c>
      <c r="AG51" s="157">
        <v>3855449094357.8838</v>
      </c>
    </row>
    <row r="52" spans="2:33" x14ac:dyDescent="0.35">
      <c r="B52" s="317" t="s">
        <v>983</v>
      </c>
      <c r="C52" s="313">
        <v>0</v>
      </c>
      <c r="D52" s="313">
        <v>0</v>
      </c>
      <c r="E52" s="313">
        <v>0</v>
      </c>
      <c r="F52" s="313">
        <v>0</v>
      </c>
      <c r="G52" s="313">
        <v>0</v>
      </c>
      <c r="H52" s="313">
        <v>0</v>
      </c>
      <c r="I52" s="313">
        <v>0</v>
      </c>
      <c r="J52" s="313">
        <v>0</v>
      </c>
      <c r="K52" s="313">
        <v>0</v>
      </c>
      <c r="L52" s="313">
        <v>0</v>
      </c>
      <c r="M52" s="313">
        <v>0</v>
      </c>
      <c r="N52" s="313">
        <v>0</v>
      </c>
      <c r="O52" s="313">
        <v>0</v>
      </c>
      <c r="P52" s="313">
        <v>0</v>
      </c>
      <c r="Q52" s="313">
        <v>0</v>
      </c>
      <c r="R52" s="313">
        <v>0</v>
      </c>
      <c r="S52" s="313">
        <v>0</v>
      </c>
      <c r="T52" s="313">
        <v>0</v>
      </c>
      <c r="U52" s="313">
        <v>0</v>
      </c>
      <c r="V52" s="313">
        <v>0</v>
      </c>
      <c r="W52" s="313">
        <v>0</v>
      </c>
      <c r="X52" s="313">
        <v>0</v>
      </c>
      <c r="Y52" s="313">
        <v>0</v>
      </c>
      <c r="Z52" s="313">
        <v>0</v>
      </c>
      <c r="AA52" s="313">
        <v>0</v>
      </c>
      <c r="AB52" s="313">
        <v>0</v>
      </c>
      <c r="AC52" s="313">
        <v>0</v>
      </c>
      <c r="AD52" s="313">
        <v>0</v>
      </c>
      <c r="AE52" s="313">
        <v>0</v>
      </c>
      <c r="AF52" s="313">
        <v>0</v>
      </c>
      <c r="AG52" s="313">
        <v>0</v>
      </c>
    </row>
    <row r="53" spans="2:33" x14ac:dyDescent="0.35">
      <c r="B53" s="317" t="s">
        <v>984</v>
      </c>
      <c r="C53" s="313">
        <v>0</v>
      </c>
      <c r="D53" s="313">
        <v>0</v>
      </c>
      <c r="E53" s="313">
        <v>0</v>
      </c>
      <c r="F53" s="313">
        <v>0</v>
      </c>
      <c r="G53" s="313">
        <v>0</v>
      </c>
      <c r="H53" s="313">
        <v>0</v>
      </c>
      <c r="I53" s="313">
        <v>0</v>
      </c>
      <c r="J53" s="313">
        <v>0</v>
      </c>
      <c r="K53" s="313">
        <v>0</v>
      </c>
      <c r="L53" s="313">
        <v>0</v>
      </c>
      <c r="M53" s="313">
        <v>0</v>
      </c>
      <c r="N53" s="313">
        <v>0</v>
      </c>
      <c r="O53" s="313">
        <v>0</v>
      </c>
      <c r="P53" s="313">
        <v>0</v>
      </c>
      <c r="Q53" s="313">
        <v>0</v>
      </c>
      <c r="R53" s="313">
        <v>0</v>
      </c>
      <c r="S53" s="313">
        <v>0</v>
      </c>
      <c r="T53" s="313">
        <v>0</v>
      </c>
      <c r="U53" s="313">
        <v>0</v>
      </c>
      <c r="V53" s="313">
        <v>0</v>
      </c>
      <c r="W53" s="313">
        <v>0</v>
      </c>
      <c r="X53" s="313">
        <v>0</v>
      </c>
      <c r="Y53" s="313">
        <v>0</v>
      </c>
      <c r="Z53" s="313">
        <v>0</v>
      </c>
      <c r="AA53" s="313">
        <v>0</v>
      </c>
      <c r="AB53" s="313">
        <v>0</v>
      </c>
      <c r="AC53" s="313">
        <v>0</v>
      </c>
      <c r="AD53" s="313">
        <v>0</v>
      </c>
      <c r="AE53" s="313">
        <v>0</v>
      </c>
      <c r="AF53" s="313">
        <v>0</v>
      </c>
      <c r="AG53" s="313">
        <v>0</v>
      </c>
    </row>
    <row r="54" spans="2:33" x14ac:dyDescent="0.35">
      <c r="B54" s="317" t="s">
        <v>985</v>
      </c>
      <c r="C54" s="313">
        <v>0</v>
      </c>
      <c r="D54" s="313">
        <v>0</v>
      </c>
      <c r="E54" s="313">
        <v>0</v>
      </c>
      <c r="F54" s="313">
        <v>0</v>
      </c>
      <c r="G54" s="313">
        <v>0</v>
      </c>
      <c r="H54" s="313">
        <v>0</v>
      </c>
      <c r="I54" s="313">
        <v>0</v>
      </c>
      <c r="J54" s="313">
        <v>0</v>
      </c>
      <c r="K54" s="313">
        <v>0</v>
      </c>
      <c r="L54" s="313">
        <v>0</v>
      </c>
      <c r="M54" s="313">
        <v>0</v>
      </c>
      <c r="N54" s="313">
        <v>0</v>
      </c>
      <c r="O54" s="313">
        <v>0</v>
      </c>
      <c r="P54" s="313">
        <v>0</v>
      </c>
      <c r="Q54" s="313">
        <v>0</v>
      </c>
      <c r="R54" s="313">
        <v>0</v>
      </c>
      <c r="S54" s="313">
        <v>0</v>
      </c>
      <c r="T54" s="313">
        <v>0</v>
      </c>
      <c r="U54" s="313">
        <v>0</v>
      </c>
      <c r="V54" s="313">
        <v>0</v>
      </c>
      <c r="W54" s="313">
        <v>0</v>
      </c>
      <c r="X54" s="313">
        <v>0</v>
      </c>
      <c r="Y54" s="313">
        <v>0</v>
      </c>
      <c r="Z54" s="313">
        <v>0</v>
      </c>
      <c r="AA54" s="313">
        <v>0</v>
      </c>
      <c r="AB54" s="313">
        <v>0</v>
      </c>
      <c r="AC54" s="313">
        <v>0</v>
      </c>
      <c r="AD54" s="313">
        <v>0</v>
      </c>
      <c r="AE54" s="313">
        <v>0</v>
      </c>
      <c r="AF54" s="313">
        <v>0</v>
      </c>
      <c r="AG54" s="313">
        <v>0</v>
      </c>
    </row>
    <row r="55" spans="2:33" x14ac:dyDescent="0.35">
      <c r="B55" s="318" t="s">
        <v>986</v>
      </c>
      <c r="C55" s="157">
        <v>3751912446947.7476</v>
      </c>
      <c r="D55" s="157">
        <v>3770870165016.0879</v>
      </c>
      <c r="E55" s="157">
        <v>3799684747694.3315</v>
      </c>
      <c r="F55" s="157">
        <v>3820331792420.7041</v>
      </c>
      <c r="G55" s="157">
        <v>3818736628059.6714</v>
      </c>
      <c r="H55" s="157">
        <v>3829061091564.6113</v>
      </c>
      <c r="I55" s="157">
        <v>3814941281810.665</v>
      </c>
      <c r="J55" s="157">
        <v>3799467189904.4673</v>
      </c>
      <c r="K55" s="157">
        <v>3773599155525.2031</v>
      </c>
      <c r="L55" s="157">
        <v>3743649186841.8735</v>
      </c>
      <c r="M55" s="157">
        <v>3710475092435.3125</v>
      </c>
      <c r="N55" s="157">
        <v>3699766565515.9639</v>
      </c>
      <c r="O55" s="157">
        <v>3694537589634.7061</v>
      </c>
      <c r="P55" s="157">
        <v>3648132040028.4692</v>
      </c>
      <c r="Q55" s="157">
        <v>3637577234689.7407</v>
      </c>
      <c r="R55" s="157">
        <v>3549429708124.311</v>
      </c>
      <c r="S55" s="157">
        <v>3425357848184.3604</v>
      </c>
      <c r="T55" s="157">
        <v>3235118540064.4512</v>
      </c>
      <c r="U55" s="157">
        <v>3210679802550.1304</v>
      </c>
      <c r="V55" s="157">
        <v>3178010599070.9995</v>
      </c>
      <c r="W55" s="157">
        <v>3139876343582.311</v>
      </c>
      <c r="X55" s="157">
        <v>3032148506625.7314</v>
      </c>
      <c r="Y55" s="157">
        <v>2817637702639.356</v>
      </c>
      <c r="Z55" s="157">
        <v>2740069723917.4619</v>
      </c>
      <c r="AA55" s="157">
        <v>2505807565780.3989</v>
      </c>
      <c r="AB55" s="157">
        <v>2296709678106.0635</v>
      </c>
      <c r="AC55" s="157">
        <v>2293390147703.1343</v>
      </c>
      <c r="AD55" s="157">
        <v>2253891626460.1021</v>
      </c>
      <c r="AE55" s="157">
        <v>2195584511148.6384</v>
      </c>
      <c r="AF55" s="157">
        <v>2141089609494.0964</v>
      </c>
      <c r="AG55" s="157">
        <v>2089396009006.615</v>
      </c>
    </row>
    <row r="56" spans="2:33" x14ac:dyDescent="0.35">
      <c r="B56" s="319" t="s">
        <v>987</v>
      </c>
      <c r="C56" s="157">
        <v>1285826830504.8511</v>
      </c>
      <c r="D56" s="157">
        <v>1284293766754.6108</v>
      </c>
      <c r="E56" s="157">
        <v>1299033342403.1746</v>
      </c>
      <c r="F56" s="157">
        <v>1310075026867.4739</v>
      </c>
      <c r="G56" s="157">
        <v>1316509216865.9189</v>
      </c>
      <c r="H56" s="157">
        <v>1326496231821.7837</v>
      </c>
      <c r="I56" s="157">
        <v>1329827093566.4258</v>
      </c>
      <c r="J56" s="157">
        <v>1336107283538.425</v>
      </c>
      <c r="K56" s="157">
        <v>1339297664730.3809</v>
      </c>
      <c r="L56" s="157">
        <v>1341401806749.5251</v>
      </c>
      <c r="M56" s="157">
        <v>1342824162725.8257</v>
      </c>
      <c r="N56" s="157">
        <v>1349701128348.5569</v>
      </c>
      <c r="O56" s="157">
        <v>1351940472090.106</v>
      </c>
      <c r="P56" s="157">
        <v>1331913080205.5916</v>
      </c>
      <c r="Q56" s="157">
        <v>1280988540985.8623</v>
      </c>
      <c r="R56" s="157">
        <v>1259288306450.1709</v>
      </c>
      <c r="S56" s="157">
        <v>1179878767045.6531</v>
      </c>
      <c r="T56" s="157">
        <v>1162695457575.9106</v>
      </c>
      <c r="U56" s="157">
        <v>1121977011180.5972</v>
      </c>
      <c r="V56" s="157">
        <v>1122424461221.5259</v>
      </c>
      <c r="W56" s="157">
        <v>1062410737865.4515</v>
      </c>
      <c r="X56" s="157">
        <v>986333023277.88379</v>
      </c>
      <c r="Y56" s="157">
        <v>948103974595.87915</v>
      </c>
      <c r="Z56" s="157">
        <v>879082653437.05042</v>
      </c>
      <c r="AA56" s="157">
        <v>803842973591.76648</v>
      </c>
      <c r="AB56" s="157">
        <v>739552999538.41602</v>
      </c>
      <c r="AC56" s="157">
        <v>725236035565.37463</v>
      </c>
      <c r="AD56" s="157">
        <v>698998012942.66821</v>
      </c>
      <c r="AE56" s="157">
        <v>681440646857.45691</v>
      </c>
      <c r="AF56" s="157">
        <v>669749413046.58875</v>
      </c>
      <c r="AG56" s="157">
        <v>661230979035.09961</v>
      </c>
    </row>
    <row r="57" spans="2:33" x14ac:dyDescent="0.35">
      <c r="B57" s="320" t="s">
        <v>988</v>
      </c>
      <c r="C57" s="313">
        <v>0</v>
      </c>
      <c r="D57" s="313">
        <v>0</v>
      </c>
      <c r="E57" s="313">
        <v>0</v>
      </c>
      <c r="F57" s="313">
        <v>0</v>
      </c>
      <c r="G57" s="313">
        <v>0</v>
      </c>
      <c r="H57" s="313">
        <v>0</v>
      </c>
      <c r="I57" s="313">
        <v>0</v>
      </c>
      <c r="J57" s="313">
        <v>0</v>
      </c>
      <c r="K57" s="313">
        <v>0</v>
      </c>
      <c r="L57" s="313">
        <v>0</v>
      </c>
      <c r="M57" s="313">
        <v>0</v>
      </c>
      <c r="N57" s="313">
        <v>0</v>
      </c>
      <c r="O57" s="313">
        <v>0</v>
      </c>
      <c r="P57" s="313">
        <v>0</v>
      </c>
      <c r="Q57" s="313">
        <v>0</v>
      </c>
      <c r="R57" s="313">
        <v>0</v>
      </c>
      <c r="S57" s="313">
        <v>0</v>
      </c>
      <c r="T57" s="313">
        <v>0</v>
      </c>
      <c r="U57" s="313">
        <v>0</v>
      </c>
      <c r="V57" s="313">
        <v>0</v>
      </c>
      <c r="W57" s="313">
        <v>0</v>
      </c>
      <c r="X57" s="313">
        <v>0</v>
      </c>
      <c r="Y57" s="313">
        <v>0</v>
      </c>
      <c r="Z57" s="313">
        <v>0</v>
      </c>
      <c r="AA57" s="313">
        <v>0</v>
      </c>
      <c r="AB57" s="313">
        <v>0</v>
      </c>
      <c r="AC57" s="313">
        <v>0</v>
      </c>
      <c r="AD57" s="313">
        <v>0</v>
      </c>
      <c r="AE57" s="313">
        <v>0</v>
      </c>
      <c r="AF57" s="313">
        <v>0</v>
      </c>
      <c r="AG57" s="313">
        <v>0</v>
      </c>
    </row>
    <row r="58" spans="2:33" x14ac:dyDescent="0.35">
      <c r="B58" s="321" t="s">
        <v>989</v>
      </c>
      <c r="C58" s="157">
        <v>66786159498699.242</v>
      </c>
      <c r="D58" s="157">
        <v>67596751740567.102</v>
      </c>
      <c r="E58" s="157">
        <v>67851232849884.469</v>
      </c>
      <c r="F58" s="157">
        <v>67897424770046.734</v>
      </c>
      <c r="G58" s="157">
        <v>68420685746313.273</v>
      </c>
      <c r="H58" s="157">
        <v>69172148016843</v>
      </c>
      <c r="I58" s="157">
        <v>69780700177056.836</v>
      </c>
      <c r="J58" s="157">
        <v>70309796533384.781</v>
      </c>
      <c r="K58" s="157">
        <v>70626769711527.797</v>
      </c>
      <c r="L58" s="157">
        <v>70923301958390.625</v>
      </c>
      <c r="M58" s="157">
        <v>71326023037488.563</v>
      </c>
      <c r="N58" s="157">
        <v>71713942771126.188</v>
      </c>
      <c r="O58" s="157">
        <v>71680008751007.906</v>
      </c>
      <c r="P58" s="157">
        <v>71565687148212.688</v>
      </c>
      <c r="Q58" s="157">
        <v>71726920907360.828</v>
      </c>
      <c r="R58" s="157">
        <v>71978532717541.828</v>
      </c>
      <c r="S58" s="157">
        <v>72445862355298.5</v>
      </c>
      <c r="T58" s="157">
        <v>72640703908928.906</v>
      </c>
      <c r="U58" s="157">
        <v>72914655339439.5</v>
      </c>
      <c r="V58" s="157">
        <v>73271267550196.563</v>
      </c>
      <c r="W58" s="157">
        <v>73627799560178.344</v>
      </c>
      <c r="X58" s="157">
        <v>74121306147759.891</v>
      </c>
      <c r="Y58" s="157">
        <v>74529104681518.609</v>
      </c>
      <c r="Z58" s="157">
        <v>74224679454019.766</v>
      </c>
      <c r="AA58" s="157">
        <v>74415992354941.75</v>
      </c>
      <c r="AB58" s="157">
        <v>74412365216715.5</v>
      </c>
      <c r="AC58" s="157">
        <v>74112836528337.094</v>
      </c>
      <c r="AD58" s="157">
        <v>73606801288503.578</v>
      </c>
      <c r="AE58" s="157">
        <v>73675674768663.219</v>
      </c>
      <c r="AF58" s="157">
        <v>73625126421274.203</v>
      </c>
      <c r="AG58" s="157">
        <v>73113327670657.422</v>
      </c>
    </row>
    <row r="59" spans="2:33" x14ac:dyDescent="0.35">
      <c r="B59" s="312" t="s">
        <v>990</v>
      </c>
      <c r="C59" s="157">
        <v>0</v>
      </c>
      <c r="D59" s="157">
        <v>0</v>
      </c>
      <c r="E59" s="157">
        <v>0</v>
      </c>
      <c r="F59" s="157">
        <v>0</v>
      </c>
      <c r="G59" s="157">
        <v>0</v>
      </c>
      <c r="H59" s="157">
        <v>0</v>
      </c>
      <c r="I59" s="157">
        <v>0</v>
      </c>
      <c r="J59" s="157">
        <v>0</v>
      </c>
      <c r="K59" s="157">
        <v>0</v>
      </c>
      <c r="L59" s="157">
        <v>0</v>
      </c>
      <c r="M59" s="157">
        <v>0</v>
      </c>
      <c r="N59" s="157">
        <v>0</v>
      </c>
      <c r="O59" s="157">
        <v>0</v>
      </c>
      <c r="P59" s="157">
        <v>0</v>
      </c>
      <c r="Q59" s="157">
        <v>0</v>
      </c>
      <c r="R59" s="157">
        <v>0</v>
      </c>
      <c r="S59" s="157">
        <v>0</v>
      </c>
      <c r="T59" s="157">
        <v>0</v>
      </c>
      <c r="U59" s="157">
        <v>0</v>
      </c>
      <c r="V59" s="157">
        <v>0</v>
      </c>
      <c r="W59" s="157">
        <v>0</v>
      </c>
      <c r="X59" s="157">
        <v>0</v>
      </c>
      <c r="Y59" s="157">
        <v>0</v>
      </c>
      <c r="Z59" s="157">
        <v>0</v>
      </c>
      <c r="AA59" s="157">
        <v>0</v>
      </c>
      <c r="AB59" s="157">
        <v>0</v>
      </c>
      <c r="AC59" s="157">
        <v>0</v>
      </c>
      <c r="AD59" s="157">
        <v>0</v>
      </c>
      <c r="AE59" s="157">
        <v>0</v>
      </c>
      <c r="AF59" s="157">
        <v>0</v>
      </c>
      <c r="AG59" s="157">
        <v>0</v>
      </c>
    </row>
    <row r="60" spans="2:33" x14ac:dyDescent="0.35">
      <c r="B60" s="312" t="s">
        <v>991</v>
      </c>
      <c r="C60" s="313">
        <v>0</v>
      </c>
      <c r="D60" s="313">
        <v>0</v>
      </c>
      <c r="E60" s="313">
        <v>0</v>
      </c>
      <c r="F60" s="313">
        <v>0</v>
      </c>
      <c r="G60" s="313">
        <v>0</v>
      </c>
      <c r="H60" s="313">
        <v>0</v>
      </c>
      <c r="I60" s="313">
        <v>0</v>
      </c>
      <c r="J60" s="313">
        <v>0</v>
      </c>
      <c r="K60" s="313">
        <v>0</v>
      </c>
      <c r="L60" s="313">
        <v>0</v>
      </c>
      <c r="M60" s="313">
        <v>0</v>
      </c>
      <c r="N60" s="313">
        <v>0</v>
      </c>
      <c r="O60" s="313">
        <v>0</v>
      </c>
      <c r="P60" s="313">
        <v>0</v>
      </c>
      <c r="Q60" s="313">
        <v>0</v>
      </c>
      <c r="R60" s="313">
        <v>0</v>
      </c>
      <c r="S60" s="313">
        <v>0</v>
      </c>
      <c r="T60" s="313">
        <v>0</v>
      </c>
      <c r="U60" s="313">
        <v>0</v>
      </c>
      <c r="V60" s="313">
        <v>0</v>
      </c>
      <c r="W60" s="313">
        <v>0</v>
      </c>
      <c r="X60" s="313">
        <v>0</v>
      </c>
      <c r="Y60" s="313">
        <v>0</v>
      </c>
      <c r="Z60" s="313">
        <v>0</v>
      </c>
      <c r="AA60" s="313">
        <v>0</v>
      </c>
      <c r="AB60" s="313">
        <v>0</v>
      </c>
      <c r="AC60" s="313">
        <v>0</v>
      </c>
      <c r="AD60" s="313">
        <v>0</v>
      </c>
      <c r="AE60" s="313">
        <v>0</v>
      </c>
      <c r="AF60" s="313">
        <v>0</v>
      </c>
      <c r="AG60" s="313">
        <v>0</v>
      </c>
    </row>
    <row r="61" spans="2:33" x14ac:dyDescent="0.35">
      <c r="B61" s="315" t="s">
        <v>992</v>
      </c>
      <c r="C61" s="313">
        <v>0</v>
      </c>
      <c r="D61" s="313">
        <v>0</v>
      </c>
      <c r="E61" s="313">
        <v>0</v>
      </c>
      <c r="F61" s="313">
        <v>0</v>
      </c>
      <c r="G61" s="313">
        <v>0</v>
      </c>
      <c r="H61" s="313">
        <v>0</v>
      </c>
      <c r="I61" s="313">
        <v>0</v>
      </c>
      <c r="J61" s="313">
        <v>0</v>
      </c>
      <c r="K61" s="313">
        <v>0</v>
      </c>
      <c r="L61" s="313">
        <v>0</v>
      </c>
      <c r="M61" s="313">
        <v>0</v>
      </c>
      <c r="N61" s="313">
        <v>0</v>
      </c>
      <c r="O61" s="313">
        <v>0</v>
      </c>
      <c r="P61" s="313">
        <v>0</v>
      </c>
      <c r="Q61" s="313">
        <v>0</v>
      </c>
      <c r="R61" s="313">
        <v>0</v>
      </c>
      <c r="S61" s="313">
        <v>0</v>
      </c>
      <c r="T61" s="313">
        <v>0</v>
      </c>
      <c r="U61" s="313">
        <v>0</v>
      </c>
      <c r="V61" s="313">
        <v>0</v>
      </c>
      <c r="W61" s="313">
        <v>0</v>
      </c>
      <c r="X61" s="313">
        <v>0</v>
      </c>
      <c r="Y61" s="313">
        <v>0</v>
      </c>
      <c r="Z61" s="313">
        <v>0</v>
      </c>
      <c r="AA61" s="313">
        <v>0</v>
      </c>
      <c r="AB61" s="313">
        <v>0</v>
      </c>
      <c r="AC61" s="313">
        <v>0</v>
      </c>
      <c r="AD61" s="313">
        <v>0</v>
      </c>
      <c r="AE61" s="313">
        <v>0</v>
      </c>
      <c r="AF61" s="313">
        <v>0</v>
      </c>
      <c r="AG61" s="313">
        <v>0</v>
      </c>
    </row>
    <row r="62" spans="2:33" x14ac:dyDescent="0.35"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</row>
    <row r="63" spans="2:33" x14ac:dyDescent="0.35">
      <c r="B63" s="1" t="s">
        <v>2791</v>
      </c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</row>
    <row r="64" spans="2:33" x14ac:dyDescent="0.35">
      <c r="B64" s="312" t="s">
        <v>954</v>
      </c>
      <c r="C64" s="157">
        <v>145719536270735.53</v>
      </c>
      <c r="D64" s="157">
        <v>147774346285774.44</v>
      </c>
      <c r="E64" s="157">
        <v>149469889570981</v>
      </c>
      <c r="F64" s="157">
        <v>151472534916662.72</v>
      </c>
      <c r="G64" s="157">
        <v>154075712271891.06</v>
      </c>
      <c r="H64" s="157">
        <v>157199538617152.28</v>
      </c>
      <c r="I64" s="157">
        <v>158427889284021.88</v>
      </c>
      <c r="J64" s="157">
        <v>160642619115992.22</v>
      </c>
      <c r="K64" s="157">
        <v>163102700939488.84</v>
      </c>
      <c r="L64" s="157">
        <v>166142297712454.13</v>
      </c>
      <c r="M64" s="157">
        <v>168368137993780.84</v>
      </c>
      <c r="N64" s="157">
        <v>173723545774995.59</v>
      </c>
      <c r="O64" s="157">
        <v>176412802783857.19</v>
      </c>
      <c r="P64" s="157">
        <v>182431915351293.13</v>
      </c>
      <c r="Q64" s="157">
        <v>187136261796075.66</v>
      </c>
      <c r="R64" s="157">
        <v>191429008793758.31</v>
      </c>
      <c r="S64" s="157">
        <v>192955846895156.47</v>
      </c>
      <c r="T64" s="157">
        <v>194862364179182.09</v>
      </c>
      <c r="U64" s="157">
        <v>196998152449359.63</v>
      </c>
      <c r="V64" s="157">
        <v>199358069764418.16</v>
      </c>
      <c r="W64" s="157">
        <v>201407079144414.81</v>
      </c>
      <c r="X64" s="157">
        <v>204647868585902</v>
      </c>
      <c r="Y64" s="157">
        <v>206868859205962.84</v>
      </c>
      <c r="Z64" s="157">
        <v>210152600885081.5</v>
      </c>
      <c r="AA64" s="157">
        <v>212854243223708.19</v>
      </c>
      <c r="AB64" s="157">
        <v>215231842067431.16</v>
      </c>
      <c r="AC64" s="157">
        <v>217320771503310.16</v>
      </c>
      <c r="AD64" s="157">
        <v>219458831679208.19</v>
      </c>
      <c r="AE64" s="157">
        <v>221499349196911.72</v>
      </c>
      <c r="AF64" s="157">
        <v>223627110492796.47</v>
      </c>
      <c r="AG64" s="157">
        <v>225811951147607.06</v>
      </c>
    </row>
    <row r="65" spans="2:33" x14ac:dyDescent="0.35">
      <c r="B65" s="312" t="s">
        <v>969</v>
      </c>
      <c r="C65" s="157">
        <v>2408916147926.5264</v>
      </c>
      <c r="D65" s="157">
        <v>2391549651914.5293</v>
      </c>
      <c r="E65" s="157">
        <v>2362109909646.5195</v>
      </c>
      <c r="F65" s="157">
        <v>2332889507191.2456</v>
      </c>
      <c r="G65" s="157">
        <v>2305990133576.0093</v>
      </c>
      <c r="H65" s="157">
        <v>2283791410711.7476</v>
      </c>
      <c r="I65" s="157">
        <v>2258532656531.124</v>
      </c>
      <c r="J65" s="157">
        <v>2240076946157.5986</v>
      </c>
      <c r="K65" s="157">
        <v>2218048568594.9697</v>
      </c>
      <c r="L65" s="157">
        <v>2202188875962.3164</v>
      </c>
      <c r="M65" s="157">
        <v>2180450556630.7705</v>
      </c>
      <c r="N65" s="157">
        <v>2160754863075.4805</v>
      </c>
      <c r="O65" s="157">
        <v>2137577526458.7297</v>
      </c>
      <c r="P65" s="157">
        <v>2113761462335.9041</v>
      </c>
      <c r="Q65" s="157">
        <v>2093022618807.5105</v>
      </c>
      <c r="R65" s="157">
        <v>2075032645091.9106</v>
      </c>
      <c r="S65" s="157">
        <v>2064806279607.4697</v>
      </c>
      <c r="T65" s="157">
        <v>2041913147782.8962</v>
      </c>
      <c r="U65" s="157">
        <v>2020179128144.5435</v>
      </c>
      <c r="V65" s="157">
        <v>2002554153822.7898</v>
      </c>
      <c r="W65" s="157">
        <v>1986151831384.25</v>
      </c>
      <c r="X65" s="157">
        <v>1978784896133.5396</v>
      </c>
      <c r="Y65" s="157">
        <v>1968198627669.8677</v>
      </c>
      <c r="Z65" s="157">
        <v>1945014222882.6694</v>
      </c>
      <c r="AA65" s="157">
        <v>1920010513540.0737</v>
      </c>
      <c r="AB65" s="157">
        <v>1899211023671.8206</v>
      </c>
      <c r="AC65" s="157">
        <v>1862618058263.698</v>
      </c>
      <c r="AD65" s="157">
        <v>1825559373895.6912</v>
      </c>
      <c r="AE65" s="157">
        <v>1800691852040.9771</v>
      </c>
      <c r="AF65" s="157">
        <v>1779884060345.5386</v>
      </c>
      <c r="AG65" s="157">
        <v>1755032673244.3721</v>
      </c>
    </row>
    <row r="66" spans="2:33" x14ac:dyDescent="0.35">
      <c r="B66" s="312" t="s">
        <v>970</v>
      </c>
      <c r="C66" s="157">
        <v>125154074333587.64</v>
      </c>
      <c r="D66" s="157">
        <v>124251806425810.81</v>
      </c>
      <c r="E66" s="157">
        <v>122722278843315.47</v>
      </c>
      <c r="F66" s="157">
        <v>121204146954792.66</v>
      </c>
      <c r="G66" s="157">
        <v>119806602997994.52</v>
      </c>
      <c r="H66" s="157">
        <v>118653279079328.48</v>
      </c>
      <c r="I66" s="157">
        <v>117340972712410.45</v>
      </c>
      <c r="J66" s="157">
        <v>116382115198853.78</v>
      </c>
      <c r="K66" s="157">
        <v>115237641488013.08</v>
      </c>
      <c r="L66" s="157">
        <v>114413658821632.81</v>
      </c>
      <c r="M66" s="157">
        <v>113284254946014.59</v>
      </c>
      <c r="N66" s="157">
        <v>112260974705483.14</v>
      </c>
      <c r="O66" s="157">
        <v>111056807382231.05</v>
      </c>
      <c r="P66" s="157">
        <v>109819455280072.06</v>
      </c>
      <c r="Q66" s="157">
        <v>108741978686800.31</v>
      </c>
      <c r="R66" s="157">
        <v>107807318296234.42</v>
      </c>
      <c r="S66" s="157">
        <v>107276012419479.92</v>
      </c>
      <c r="T66" s="157">
        <v>106086610818860.7</v>
      </c>
      <c r="U66" s="157">
        <v>104957430331724.48</v>
      </c>
      <c r="V66" s="157">
        <v>104041733308276.39</v>
      </c>
      <c r="W66" s="157">
        <v>103189558572562.38</v>
      </c>
      <c r="X66" s="157">
        <v>102806813011754.14</v>
      </c>
      <c r="Y66" s="157">
        <v>102256808549640.28</v>
      </c>
      <c r="Z66" s="157">
        <v>101052274003008.38</v>
      </c>
      <c r="AA66" s="157">
        <v>99753218367397.219</v>
      </c>
      <c r="AB66" s="157">
        <v>98672590922846.016</v>
      </c>
      <c r="AC66" s="157">
        <v>96771421088970.047</v>
      </c>
      <c r="AD66" s="157">
        <v>94846055051596.469</v>
      </c>
      <c r="AE66" s="157">
        <v>93554074971104.297</v>
      </c>
      <c r="AF66" s="157">
        <v>92473016209133.594</v>
      </c>
      <c r="AG66" s="157">
        <v>91181874401964.703</v>
      </c>
    </row>
    <row r="67" spans="2:33" x14ac:dyDescent="0.35">
      <c r="B67" s="315" t="s">
        <v>971</v>
      </c>
      <c r="C67" s="313">
        <v>0</v>
      </c>
      <c r="D67" s="314">
        <v>0</v>
      </c>
      <c r="E67" s="314">
        <v>0</v>
      </c>
      <c r="F67" s="314">
        <v>0</v>
      </c>
      <c r="G67" s="314">
        <v>0</v>
      </c>
      <c r="H67" s="314">
        <v>0</v>
      </c>
      <c r="I67" s="314">
        <v>0</v>
      </c>
      <c r="J67" s="314">
        <v>0</v>
      </c>
      <c r="K67" s="314">
        <v>0</v>
      </c>
      <c r="L67" s="314">
        <v>0</v>
      </c>
      <c r="M67" s="314">
        <v>0</v>
      </c>
      <c r="N67" s="314">
        <v>0</v>
      </c>
      <c r="O67" s="314">
        <v>0</v>
      </c>
      <c r="P67" s="314">
        <v>0</v>
      </c>
      <c r="Q67" s="314">
        <v>0</v>
      </c>
      <c r="R67" s="314">
        <v>0</v>
      </c>
      <c r="S67" s="314">
        <v>0</v>
      </c>
      <c r="T67" s="314">
        <v>0</v>
      </c>
      <c r="U67" s="314">
        <v>0</v>
      </c>
      <c r="V67" s="314">
        <v>0</v>
      </c>
      <c r="W67" s="314">
        <v>0</v>
      </c>
      <c r="X67" s="314">
        <v>0</v>
      </c>
      <c r="Y67" s="314">
        <v>0</v>
      </c>
      <c r="Z67" s="314">
        <v>0</v>
      </c>
      <c r="AA67" s="314">
        <v>0</v>
      </c>
      <c r="AB67" s="314">
        <v>0</v>
      </c>
      <c r="AC67" s="314">
        <v>0</v>
      </c>
      <c r="AD67" s="314">
        <v>0</v>
      </c>
      <c r="AE67" s="314">
        <v>0</v>
      </c>
      <c r="AF67" s="314">
        <v>0</v>
      </c>
      <c r="AG67" s="314">
        <v>0</v>
      </c>
    </row>
    <row r="68" spans="2:33" x14ac:dyDescent="0.35">
      <c r="B68" s="312" t="s">
        <v>972</v>
      </c>
      <c r="C68" s="157">
        <v>530076700753518.31</v>
      </c>
      <c r="D68" s="157">
        <v>534560236656508.81</v>
      </c>
      <c r="E68" s="157">
        <v>540284391721600.13</v>
      </c>
      <c r="F68" s="157">
        <v>544165029771246.25</v>
      </c>
      <c r="G68" s="157">
        <v>545698090650123.56</v>
      </c>
      <c r="H68" s="157">
        <v>548769942689693.31</v>
      </c>
      <c r="I68" s="157">
        <v>552100658185219.19</v>
      </c>
      <c r="J68" s="157">
        <v>557081127455833.63</v>
      </c>
      <c r="K68" s="157">
        <v>560393319606263.5</v>
      </c>
      <c r="L68" s="157">
        <v>563132552049219.13</v>
      </c>
      <c r="M68" s="157">
        <v>566460637464287.63</v>
      </c>
      <c r="N68" s="157">
        <v>568458416245007.75</v>
      </c>
      <c r="O68" s="157">
        <v>570202916184525</v>
      </c>
      <c r="P68" s="157">
        <v>571192887271264</v>
      </c>
      <c r="Q68" s="157">
        <v>571689579948709.5</v>
      </c>
      <c r="R68" s="157">
        <v>573546952274499.75</v>
      </c>
      <c r="S68" s="157">
        <v>577252435326640</v>
      </c>
      <c r="T68" s="157">
        <v>578090293684510.5</v>
      </c>
      <c r="U68" s="157">
        <v>578551803688124.88</v>
      </c>
      <c r="V68" s="157">
        <v>578930897197036.13</v>
      </c>
      <c r="W68" s="157">
        <v>579086260538720.63</v>
      </c>
      <c r="X68" s="157">
        <v>582943049761178.5</v>
      </c>
      <c r="Y68" s="157">
        <v>585271665954254.25</v>
      </c>
      <c r="Z68" s="157">
        <v>586952359005188.25</v>
      </c>
      <c r="AA68" s="157">
        <v>586399280902740.75</v>
      </c>
      <c r="AB68" s="157">
        <v>585960207126652.88</v>
      </c>
      <c r="AC68" s="157">
        <v>585287637336229.88</v>
      </c>
      <c r="AD68" s="157">
        <v>586696716133783.63</v>
      </c>
      <c r="AE68" s="157">
        <v>587672233253811.75</v>
      </c>
      <c r="AF68" s="157">
        <v>587799421452360</v>
      </c>
      <c r="AG68" s="157">
        <v>589258509101904.5</v>
      </c>
    </row>
    <row r="69" spans="2:33" x14ac:dyDescent="0.35">
      <c r="B69" s="312" t="s">
        <v>973</v>
      </c>
      <c r="C69" s="157">
        <v>68030788245568.969</v>
      </c>
      <c r="D69" s="157">
        <v>67807670500875.75</v>
      </c>
      <c r="E69" s="157">
        <v>67222465595846.648</v>
      </c>
      <c r="F69" s="157">
        <v>67031211719145.508</v>
      </c>
      <c r="G69" s="157">
        <v>66564509504455.578</v>
      </c>
      <c r="H69" s="157">
        <v>66300950982404.133</v>
      </c>
      <c r="I69" s="157">
        <v>66044561533913.008</v>
      </c>
      <c r="J69" s="157">
        <v>65628953648012.086</v>
      </c>
      <c r="K69" s="157">
        <v>65618962831673.508</v>
      </c>
      <c r="L69" s="157">
        <v>65551869927488.844</v>
      </c>
      <c r="M69" s="157">
        <v>65264662716117.219</v>
      </c>
      <c r="N69" s="157">
        <v>64797627946390.141</v>
      </c>
      <c r="O69" s="157">
        <v>64524123751938.93</v>
      </c>
      <c r="P69" s="157">
        <v>64083491209553.344</v>
      </c>
      <c r="Q69" s="157">
        <v>63915239423677.219</v>
      </c>
      <c r="R69" s="157">
        <v>63284972564764.117</v>
      </c>
      <c r="S69" s="157">
        <v>63393373798828.094</v>
      </c>
      <c r="T69" s="157">
        <v>63171455332838.109</v>
      </c>
      <c r="U69" s="157">
        <v>62983775400774.359</v>
      </c>
      <c r="V69" s="157">
        <v>62787833272100.398</v>
      </c>
      <c r="W69" s="157">
        <v>62610910145410.367</v>
      </c>
      <c r="X69" s="157">
        <v>62779689579546.414</v>
      </c>
      <c r="Y69" s="157">
        <v>62404603948759.602</v>
      </c>
      <c r="Z69" s="157">
        <v>62467345938623.984</v>
      </c>
      <c r="AA69" s="157">
        <v>62621834671889.555</v>
      </c>
      <c r="AB69" s="157">
        <v>62778156463105.336</v>
      </c>
      <c r="AC69" s="157">
        <v>62709396363732.008</v>
      </c>
      <c r="AD69" s="157">
        <v>62499502047863.383</v>
      </c>
      <c r="AE69" s="157">
        <v>62706951698647.164</v>
      </c>
      <c r="AF69" s="157">
        <v>62887448141330.195</v>
      </c>
      <c r="AG69" s="157">
        <v>62859442435968.453</v>
      </c>
    </row>
    <row r="70" spans="2:33" x14ac:dyDescent="0.35">
      <c r="B70" s="312" t="s">
        <v>974</v>
      </c>
      <c r="C70" s="157">
        <v>21233015058259.043</v>
      </c>
      <c r="D70" s="157">
        <v>21346023162479.129</v>
      </c>
      <c r="E70" s="157">
        <v>21542027905125.957</v>
      </c>
      <c r="F70" s="157">
        <v>21608461007457.754</v>
      </c>
      <c r="G70" s="157">
        <v>21565418559136.086</v>
      </c>
      <c r="H70" s="157">
        <v>21411222743581.031</v>
      </c>
      <c r="I70" s="157">
        <v>21330577120094.16</v>
      </c>
      <c r="J70" s="157">
        <v>21373064405098.422</v>
      </c>
      <c r="K70" s="157">
        <v>21465485809273.289</v>
      </c>
      <c r="L70" s="157">
        <v>21468847070817.469</v>
      </c>
      <c r="M70" s="157">
        <v>21532901675893.434</v>
      </c>
      <c r="N70" s="157">
        <v>21494194882344.805</v>
      </c>
      <c r="O70" s="157">
        <v>21510067882910.023</v>
      </c>
      <c r="P70" s="157">
        <v>21602322183326.594</v>
      </c>
      <c r="Q70" s="157">
        <v>21523937661483.418</v>
      </c>
      <c r="R70" s="157">
        <v>21628135611508.438</v>
      </c>
      <c r="S70" s="157">
        <v>21664736306369.137</v>
      </c>
      <c r="T70" s="157">
        <v>21763082988986.223</v>
      </c>
      <c r="U70" s="157">
        <v>21863361790216.895</v>
      </c>
      <c r="V70" s="157">
        <v>21924271403742.148</v>
      </c>
      <c r="W70" s="157">
        <v>22010814362639.852</v>
      </c>
      <c r="X70" s="157">
        <v>21974383118825.797</v>
      </c>
      <c r="Y70" s="157">
        <v>22080243301808.32</v>
      </c>
      <c r="Z70" s="157">
        <v>22109996985514.91</v>
      </c>
      <c r="AA70" s="157">
        <v>22125150834745.105</v>
      </c>
      <c r="AB70" s="157">
        <v>22088813454232.273</v>
      </c>
      <c r="AC70" s="157">
        <v>22091794122702.371</v>
      </c>
      <c r="AD70" s="157">
        <v>22149104551011.074</v>
      </c>
      <c r="AE70" s="157">
        <v>22242041745692.063</v>
      </c>
      <c r="AF70" s="157">
        <v>22273896945591.754</v>
      </c>
      <c r="AG70" s="157">
        <v>22373776566565.887</v>
      </c>
    </row>
    <row r="71" spans="2:33" x14ac:dyDescent="0.35">
      <c r="B71" s="312" t="s">
        <v>975</v>
      </c>
      <c r="C71" s="157">
        <v>262902274691213.28</v>
      </c>
      <c r="D71" s="157">
        <v>262644620092791.78</v>
      </c>
      <c r="E71" s="157">
        <v>259959939737222.28</v>
      </c>
      <c r="F71" s="157">
        <v>257771778555881</v>
      </c>
      <c r="G71" s="157">
        <v>255338823796235.94</v>
      </c>
      <c r="H71" s="157">
        <v>253845630285008.41</v>
      </c>
      <c r="I71" s="157">
        <v>253199968201912.97</v>
      </c>
      <c r="J71" s="157">
        <v>252757456659521.59</v>
      </c>
      <c r="K71" s="157">
        <v>252237560879080.72</v>
      </c>
      <c r="L71" s="157">
        <v>250923442158216.72</v>
      </c>
      <c r="M71" s="157">
        <v>249294117433644.41</v>
      </c>
      <c r="N71" s="157">
        <v>247638351465447.91</v>
      </c>
      <c r="O71" s="157">
        <v>245264666136293.94</v>
      </c>
      <c r="P71" s="157">
        <v>242197110745665.88</v>
      </c>
      <c r="Q71" s="157">
        <v>234230749738226.75</v>
      </c>
      <c r="R71" s="157">
        <v>229027357908552.03</v>
      </c>
      <c r="S71" s="157">
        <v>224051388501165.22</v>
      </c>
      <c r="T71" s="157">
        <v>216641076971223.97</v>
      </c>
      <c r="U71" s="157">
        <v>216137077516771.69</v>
      </c>
      <c r="V71" s="157">
        <v>215837134387317.97</v>
      </c>
      <c r="W71" s="157">
        <v>212579474845219.13</v>
      </c>
      <c r="X71" s="157">
        <v>211642471925947.56</v>
      </c>
      <c r="Y71" s="157">
        <v>208745687760998.13</v>
      </c>
      <c r="Z71" s="157">
        <v>207534128318346.22</v>
      </c>
      <c r="AA71" s="157">
        <v>200994556896640.25</v>
      </c>
      <c r="AB71" s="157">
        <v>196804059979526.69</v>
      </c>
      <c r="AC71" s="157">
        <v>196632933176412.41</v>
      </c>
      <c r="AD71" s="157">
        <v>193733209062319.28</v>
      </c>
      <c r="AE71" s="157">
        <v>190663409722450.94</v>
      </c>
      <c r="AF71" s="157">
        <v>183795851848685.22</v>
      </c>
      <c r="AG71" s="157">
        <v>176853406401528.75</v>
      </c>
    </row>
    <row r="72" spans="2:33" x14ac:dyDescent="0.35">
      <c r="B72" s="312" t="s">
        <v>976</v>
      </c>
      <c r="C72" s="322">
        <v>249081224764990.5</v>
      </c>
      <c r="D72" s="322">
        <v>246464134441767.03</v>
      </c>
      <c r="E72" s="322">
        <v>242971549783782.44</v>
      </c>
      <c r="F72" s="322">
        <v>236143359733788</v>
      </c>
      <c r="G72" s="322">
        <v>230034265156468.69</v>
      </c>
      <c r="H72" s="322">
        <v>225031775234536.06</v>
      </c>
      <c r="I72" s="322">
        <v>220619154856768.03</v>
      </c>
      <c r="J72" s="322">
        <v>211884557653051.72</v>
      </c>
      <c r="K72" s="322">
        <v>206891749638499.5</v>
      </c>
      <c r="L72" s="322">
        <v>201368289544661.09</v>
      </c>
      <c r="M72" s="322">
        <v>189455714492530.41</v>
      </c>
      <c r="N72" s="322">
        <v>186499647812673.66</v>
      </c>
      <c r="O72" s="322">
        <v>181944274326647.22</v>
      </c>
      <c r="P72" s="322">
        <v>176874207492840.75</v>
      </c>
      <c r="Q72" s="322">
        <v>172494710647047</v>
      </c>
      <c r="R72" s="322">
        <v>168476423368593.44</v>
      </c>
      <c r="S72" s="322">
        <v>166865985807528.91</v>
      </c>
      <c r="T72" s="322">
        <v>161824342217026.84</v>
      </c>
      <c r="U72" s="322">
        <v>158295075866920.38</v>
      </c>
      <c r="V72" s="322">
        <v>147653064196549.97</v>
      </c>
      <c r="W72" s="322">
        <v>144119536998599.06</v>
      </c>
      <c r="X72" s="322">
        <v>135156452550634.66</v>
      </c>
      <c r="Y72" s="322">
        <v>121396748134136.72</v>
      </c>
      <c r="Z72" s="322">
        <v>104933141175765.19</v>
      </c>
      <c r="AA72" s="322">
        <v>101896715497141.41</v>
      </c>
      <c r="AB72" s="322">
        <v>98799540714121.625</v>
      </c>
      <c r="AC72" s="322">
        <v>94439337670840.219</v>
      </c>
      <c r="AD72" s="322">
        <v>89090751327985.188</v>
      </c>
      <c r="AE72" s="322">
        <v>85105707777140.25</v>
      </c>
      <c r="AF72" s="322">
        <v>82068491016470.563</v>
      </c>
      <c r="AG72" s="322">
        <v>76366378784323.234</v>
      </c>
    </row>
    <row r="73" spans="2:33" x14ac:dyDescent="0.35">
      <c r="B73" s="312" t="s">
        <v>977</v>
      </c>
      <c r="C73" s="157">
        <v>659633326549621.75</v>
      </c>
      <c r="D73" s="157">
        <v>660431551625953</v>
      </c>
      <c r="E73" s="157">
        <v>655762278809998.38</v>
      </c>
      <c r="F73" s="157">
        <v>644690709929666.38</v>
      </c>
      <c r="G73" s="157">
        <v>640307404341729.63</v>
      </c>
      <c r="H73" s="157">
        <v>638685093079417.88</v>
      </c>
      <c r="I73" s="157">
        <v>637588861834926.38</v>
      </c>
      <c r="J73" s="157">
        <v>630695042911463.75</v>
      </c>
      <c r="K73" s="157">
        <v>630976877532100</v>
      </c>
      <c r="L73" s="157">
        <v>629592443831166</v>
      </c>
      <c r="M73" s="157">
        <v>620850490153489.13</v>
      </c>
      <c r="N73" s="157">
        <v>620828371466747.13</v>
      </c>
      <c r="O73" s="157">
        <v>613862570149616.75</v>
      </c>
      <c r="P73" s="157">
        <v>604397893406907.5</v>
      </c>
      <c r="Q73" s="157">
        <v>597454812252173.5</v>
      </c>
      <c r="R73" s="157">
        <v>586634590886828.13</v>
      </c>
      <c r="S73" s="157">
        <v>588609194521428</v>
      </c>
      <c r="T73" s="157">
        <v>583029587685096</v>
      </c>
      <c r="U73" s="157">
        <v>580891978750871.63</v>
      </c>
      <c r="V73" s="157">
        <v>584123465909527.5</v>
      </c>
      <c r="W73" s="157">
        <v>587303604563299.25</v>
      </c>
      <c r="X73" s="157">
        <v>589796833827435.38</v>
      </c>
      <c r="Y73" s="157">
        <v>590732934736209.5</v>
      </c>
      <c r="Z73" s="157">
        <v>582494882050585</v>
      </c>
      <c r="AA73" s="157">
        <v>582513777036192.75</v>
      </c>
      <c r="AB73" s="157">
        <v>584069591156443.88</v>
      </c>
      <c r="AC73" s="157">
        <v>579244295754361.13</v>
      </c>
      <c r="AD73" s="157">
        <v>560804330626518.13</v>
      </c>
      <c r="AE73" s="157">
        <v>554225271317186.25</v>
      </c>
      <c r="AF73" s="157">
        <v>554773341366246</v>
      </c>
      <c r="AG73" s="157">
        <v>543577104136798</v>
      </c>
    </row>
    <row r="74" spans="2:33" x14ac:dyDescent="0.35">
      <c r="B74" s="315" t="s">
        <v>978</v>
      </c>
      <c r="C74" s="313">
        <v>0</v>
      </c>
      <c r="D74" s="314">
        <v>0</v>
      </c>
      <c r="E74" s="314">
        <v>0</v>
      </c>
      <c r="F74" s="314">
        <v>0</v>
      </c>
      <c r="G74" s="314">
        <v>0</v>
      </c>
      <c r="H74" s="314">
        <v>0</v>
      </c>
      <c r="I74" s="314">
        <v>0</v>
      </c>
      <c r="J74" s="314">
        <v>0</v>
      </c>
      <c r="K74" s="314">
        <v>0</v>
      </c>
      <c r="L74" s="314">
        <v>0</v>
      </c>
      <c r="M74" s="314">
        <v>0</v>
      </c>
      <c r="N74" s="314">
        <v>0</v>
      </c>
      <c r="O74" s="314">
        <v>0</v>
      </c>
      <c r="P74" s="314">
        <v>0</v>
      </c>
      <c r="Q74" s="314">
        <v>0</v>
      </c>
      <c r="R74" s="314">
        <v>0</v>
      </c>
      <c r="S74" s="314">
        <v>0</v>
      </c>
      <c r="T74" s="314">
        <v>0</v>
      </c>
      <c r="U74" s="314">
        <v>0</v>
      </c>
      <c r="V74" s="314">
        <v>0</v>
      </c>
      <c r="W74" s="314">
        <v>0</v>
      </c>
      <c r="X74" s="314">
        <v>0</v>
      </c>
      <c r="Y74" s="314">
        <v>0</v>
      </c>
      <c r="Z74" s="314">
        <v>0</v>
      </c>
      <c r="AA74" s="314">
        <v>0</v>
      </c>
      <c r="AB74" s="314">
        <v>0</v>
      </c>
      <c r="AC74" s="314">
        <v>0</v>
      </c>
      <c r="AD74" s="314">
        <v>0</v>
      </c>
      <c r="AE74" s="314">
        <v>0</v>
      </c>
      <c r="AF74" s="314">
        <v>0</v>
      </c>
      <c r="AG74" s="314">
        <v>0</v>
      </c>
    </row>
    <row r="75" spans="2:33" x14ac:dyDescent="0.35">
      <c r="B75" s="312" t="s">
        <v>979</v>
      </c>
      <c r="C75" s="157">
        <v>232628303754301.59</v>
      </c>
      <c r="D75" s="157">
        <v>235304358090705.31</v>
      </c>
      <c r="E75" s="157">
        <v>235567395198296.94</v>
      </c>
      <c r="F75" s="157">
        <v>235861156003655.53</v>
      </c>
      <c r="G75" s="157">
        <v>237134767223400.53</v>
      </c>
      <c r="H75" s="157">
        <v>239021269969616.63</v>
      </c>
      <c r="I75" s="157">
        <v>241540953646535.28</v>
      </c>
      <c r="J75" s="157">
        <v>242573094020153.53</v>
      </c>
      <c r="K75" s="157">
        <v>242645318883162.06</v>
      </c>
      <c r="L75" s="157">
        <v>241388133081311.25</v>
      </c>
      <c r="M75" s="157">
        <v>238725095462204.28</v>
      </c>
      <c r="N75" s="157">
        <v>237748693301596.19</v>
      </c>
      <c r="O75" s="157">
        <v>235941248773384.75</v>
      </c>
      <c r="P75" s="157">
        <v>236128201864047.34</v>
      </c>
      <c r="Q75" s="157">
        <v>233672681754820.56</v>
      </c>
      <c r="R75" s="157">
        <v>230969194991807.69</v>
      </c>
      <c r="S75" s="157">
        <v>231586936098498.03</v>
      </c>
      <c r="T75" s="157">
        <v>230043118377311.56</v>
      </c>
      <c r="U75" s="157">
        <v>227926265204056.63</v>
      </c>
      <c r="V75" s="157">
        <v>224611339844641.44</v>
      </c>
      <c r="W75" s="157">
        <v>224532045410541.59</v>
      </c>
      <c r="X75" s="157">
        <v>225384143217972.91</v>
      </c>
      <c r="Y75" s="157">
        <v>223779792821736.16</v>
      </c>
      <c r="Z75" s="157">
        <v>223528284591131.44</v>
      </c>
      <c r="AA75" s="157">
        <v>222726515306686.25</v>
      </c>
      <c r="AB75" s="157">
        <v>225342998476755.41</v>
      </c>
      <c r="AC75" s="157">
        <v>224183611301260.81</v>
      </c>
      <c r="AD75" s="157">
        <v>219960607364424.09</v>
      </c>
      <c r="AE75" s="157">
        <v>219218076073518.69</v>
      </c>
      <c r="AF75" s="157">
        <v>215050360674999.84</v>
      </c>
      <c r="AG75" s="157">
        <v>209737540389823.56</v>
      </c>
    </row>
    <row r="76" spans="2:33" x14ac:dyDescent="0.35">
      <c r="B76" s="312" t="s">
        <v>980</v>
      </c>
      <c r="C76" s="157">
        <v>221657984438125.88</v>
      </c>
      <c r="D76" s="157">
        <v>218811972574357.28</v>
      </c>
      <c r="E76" s="157">
        <v>219488780399575.94</v>
      </c>
      <c r="F76" s="157">
        <v>218743997111316.22</v>
      </c>
      <c r="G76" s="157">
        <v>219730697158102</v>
      </c>
      <c r="H76" s="157">
        <v>220493429688561.94</v>
      </c>
      <c r="I76" s="157">
        <v>222933563637983.53</v>
      </c>
      <c r="J76" s="157">
        <v>226472020742755.94</v>
      </c>
      <c r="K76" s="157">
        <v>228895923113236.56</v>
      </c>
      <c r="L76" s="157">
        <v>230214190152049.75</v>
      </c>
      <c r="M76" s="157">
        <v>232270227399377.72</v>
      </c>
      <c r="N76" s="157">
        <v>234485580666719.94</v>
      </c>
      <c r="O76" s="157">
        <v>235555013356101.5</v>
      </c>
      <c r="P76" s="157">
        <v>235464554917295.69</v>
      </c>
      <c r="Q76" s="157">
        <v>235819285209412.25</v>
      </c>
      <c r="R76" s="157">
        <v>235548203600713.44</v>
      </c>
      <c r="S76" s="157">
        <v>236642004199575.88</v>
      </c>
      <c r="T76" s="157">
        <v>236956574137922.44</v>
      </c>
      <c r="U76" s="157">
        <v>237528036954687.81</v>
      </c>
      <c r="V76" s="157">
        <v>238572535716469.78</v>
      </c>
      <c r="W76" s="157">
        <v>240928830752144.47</v>
      </c>
      <c r="X76" s="157">
        <v>240192651121226.69</v>
      </c>
      <c r="Y76" s="157">
        <v>243175213196257.38</v>
      </c>
      <c r="Z76" s="157">
        <v>238030253111267.28</v>
      </c>
      <c r="AA76" s="157">
        <v>239610756729203</v>
      </c>
      <c r="AB76" s="157">
        <v>236577943661256.06</v>
      </c>
      <c r="AC76" s="157">
        <v>237622172362771.03</v>
      </c>
      <c r="AD76" s="157">
        <v>237304811863086.97</v>
      </c>
      <c r="AE76" s="157">
        <v>237430591657973.16</v>
      </c>
      <c r="AF76" s="157">
        <v>236169321919144.38</v>
      </c>
      <c r="AG76" s="157">
        <v>233857164949759.31</v>
      </c>
    </row>
    <row r="77" spans="2:33" x14ac:dyDescent="0.35">
      <c r="B77" s="312" t="s">
        <v>981</v>
      </c>
      <c r="C77" s="157">
        <v>537033411538147.13</v>
      </c>
      <c r="D77" s="157">
        <v>560754594853432.13</v>
      </c>
      <c r="E77" s="157">
        <v>553633997358250.06</v>
      </c>
      <c r="F77" s="157">
        <v>542344946645381.44</v>
      </c>
      <c r="G77" s="157">
        <v>537807423594897.5</v>
      </c>
      <c r="H77" s="157">
        <v>536749782712572.19</v>
      </c>
      <c r="I77" s="157">
        <v>538091542210440.88</v>
      </c>
      <c r="J77" s="157">
        <v>538859544626308.31</v>
      </c>
      <c r="K77" s="157">
        <v>539985111982954.25</v>
      </c>
      <c r="L77" s="157">
        <v>538000371669964.38</v>
      </c>
      <c r="M77" s="157">
        <v>532410460104807</v>
      </c>
      <c r="N77" s="157">
        <v>529703507211432.44</v>
      </c>
      <c r="O77" s="157">
        <v>523424598690583.69</v>
      </c>
      <c r="P77" s="157">
        <v>514557373773171.88</v>
      </c>
      <c r="Q77" s="157">
        <v>505860683136185.19</v>
      </c>
      <c r="R77" s="157">
        <v>498680375309525.63</v>
      </c>
      <c r="S77" s="157">
        <v>495529214318819.13</v>
      </c>
      <c r="T77" s="157">
        <v>491719269262005.06</v>
      </c>
      <c r="U77" s="157">
        <v>485309712448339.25</v>
      </c>
      <c r="V77" s="157">
        <v>480789938388180.69</v>
      </c>
      <c r="W77" s="157">
        <v>476031454556335.31</v>
      </c>
      <c r="X77" s="157">
        <v>474582078855561.5</v>
      </c>
      <c r="Y77" s="157">
        <v>472161863971016.19</v>
      </c>
      <c r="Z77" s="157">
        <v>468426562097885.38</v>
      </c>
      <c r="AA77" s="157">
        <v>464891084703601.88</v>
      </c>
      <c r="AB77" s="157">
        <v>462645006291901.13</v>
      </c>
      <c r="AC77" s="157">
        <v>461617532410146.5</v>
      </c>
      <c r="AD77" s="157">
        <v>456170721025718.31</v>
      </c>
      <c r="AE77" s="157">
        <v>453142154939417.5</v>
      </c>
      <c r="AF77" s="157">
        <v>448993699441855.31</v>
      </c>
      <c r="AG77" s="157">
        <v>443327918866752</v>
      </c>
    </row>
    <row r="78" spans="2:33" x14ac:dyDescent="0.35">
      <c r="B78" s="312" t="s">
        <v>982</v>
      </c>
      <c r="C78" s="157">
        <v>121550551314852.94</v>
      </c>
      <c r="D78" s="157">
        <v>120451049335594.83</v>
      </c>
      <c r="E78" s="157">
        <v>120171451873785.09</v>
      </c>
      <c r="F78" s="157">
        <v>119674667131388.88</v>
      </c>
      <c r="G78" s="157">
        <v>119036603467262.28</v>
      </c>
      <c r="H78" s="157">
        <v>118885441191228.92</v>
      </c>
      <c r="I78" s="157">
        <v>119003589766510.86</v>
      </c>
      <c r="J78" s="157">
        <v>119329177891725.8</v>
      </c>
      <c r="K78" s="157">
        <v>119402874868588.13</v>
      </c>
      <c r="L78" s="157">
        <v>119291313056554.38</v>
      </c>
      <c r="M78" s="157">
        <v>118986063070190.48</v>
      </c>
      <c r="N78" s="157">
        <v>119073024700816.63</v>
      </c>
      <c r="O78" s="157">
        <v>118821648129503.95</v>
      </c>
      <c r="P78" s="157">
        <v>118509713696648.09</v>
      </c>
      <c r="Q78" s="157">
        <v>117669910196975.77</v>
      </c>
      <c r="R78" s="157">
        <v>116478194361296.77</v>
      </c>
      <c r="S78" s="157">
        <v>116009263526968.63</v>
      </c>
      <c r="T78" s="157">
        <v>115425309227483.11</v>
      </c>
      <c r="U78" s="157">
        <v>114227171930783.31</v>
      </c>
      <c r="V78" s="157">
        <v>113763125488971.98</v>
      </c>
      <c r="W78" s="157">
        <v>113005463537185.33</v>
      </c>
      <c r="X78" s="157">
        <v>112731758787160.17</v>
      </c>
      <c r="Y78" s="157">
        <v>112299520464342.45</v>
      </c>
      <c r="Z78" s="157">
        <v>111799088196677.53</v>
      </c>
      <c r="AA78" s="157">
        <v>109849065837381.44</v>
      </c>
      <c r="AB78" s="157">
        <v>108208288654974.44</v>
      </c>
      <c r="AC78" s="157">
        <v>106908424218586.61</v>
      </c>
      <c r="AD78" s="157">
        <v>103336646708469.52</v>
      </c>
      <c r="AE78" s="157">
        <v>102328598838261.45</v>
      </c>
      <c r="AF78" s="157">
        <v>100819434032758.27</v>
      </c>
      <c r="AG78" s="157">
        <v>98053175065508.094</v>
      </c>
    </row>
    <row r="79" spans="2:33" x14ac:dyDescent="0.35">
      <c r="B79" s="317" t="s">
        <v>983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>
        <v>0</v>
      </c>
      <c r="M79" s="314">
        <v>0</v>
      </c>
      <c r="N79" s="314">
        <v>0</v>
      </c>
      <c r="O79" s="314">
        <v>0</v>
      </c>
      <c r="P79" s="314">
        <v>0</v>
      </c>
      <c r="Q79" s="314">
        <v>0</v>
      </c>
      <c r="R79" s="314">
        <v>0</v>
      </c>
      <c r="S79" s="314">
        <v>0</v>
      </c>
      <c r="T79" s="314">
        <v>0</v>
      </c>
      <c r="U79" s="314">
        <v>0</v>
      </c>
      <c r="V79" s="314">
        <v>0</v>
      </c>
      <c r="W79" s="314">
        <v>0</v>
      </c>
      <c r="X79" s="314">
        <v>0</v>
      </c>
      <c r="Y79" s="314">
        <v>0</v>
      </c>
      <c r="Z79" s="314">
        <v>0</v>
      </c>
      <c r="AA79" s="314">
        <v>0</v>
      </c>
      <c r="AB79" s="314">
        <v>0</v>
      </c>
      <c r="AC79" s="314">
        <v>0</v>
      </c>
      <c r="AD79" s="314">
        <v>0</v>
      </c>
      <c r="AE79" s="314">
        <v>0</v>
      </c>
      <c r="AF79" s="314">
        <v>0</v>
      </c>
      <c r="AG79" s="314">
        <v>0</v>
      </c>
    </row>
    <row r="80" spans="2:33" x14ac:dyDescent="0.35">
      <c r="B80" s="317" t="s">
        <v>984</v>
      </c>
      <c r="C80" s="313">
        <v>0</v>
      </c>
      <c r="D80" s="314">
        <v>0</v>
      </c>
      <c r="E80" s="314">
        <v>0</v>
      </c>
      <c r="F80" s="314">
        <v>0</v>
      </c>
      <c r="G80" s="314">
        <v>0</v>
      </c>
      <c r="H80" s="314">
        <v>0</v>
      </c>
      <c r="I80" s="314">
        <v>0</v>
      </c>
      <c r="J80" s="314">
        <v>0</v>
      </c>
      <c r="K80" s="314">
        <v>0</v>
      </c>
      <c r="L80" s="314">
        <v>0</v>
      </c>
      <c r="M80" s="314">
        <v>0</v>
      </c>
      <c r="N80" s="314">
        <v>0</v>
      </c>
      <c r="O80" s="314">
        <v>0</v>
      </c>
      <c r="P80" s="314">
        <v>0</v>
      </c>
      <c r="Q80" s="314">
        <v>0</v>
      </c>
      <c r="R80" s="314">
        <v>0</v>
      </c>
      <c r="S80" s="314">
        <v>0</v>
      </c>
      <c r="T80" s="314">
        <v>0</v>
      </c>
      <c r="U80" s="314">
        <v>0</v>
      </c>
      <c r="V80" s="314">
        <v>0</v>
      </c>
      <c r="W80" s="314">
        <v>0</v>
      </c>
      <c r="X80" s="314">
        <v>0</v>
      </c>
      <c r="Y80" s="314">
        <v>0</v>
      </c>
      <c r="Z80" s="314">
        <v>0</v>
      </c>
      <c r="AA80" s="314">
        <v>0</v>
      </c>
      <c r="AB80" s="314">
        <v>0</v>
      </c>
      <c r="AC80" s="314">
        <v>0</v>
      </c>
      <c r="AD80" s="314">
        <v>0</v>
      </c>
      <c r="AE80" s="314">
        <v>0</v>
      </c>
      <c r="AF80" s="314">
        <v>0</v>
      </c>
      <c r="AG80" s="314">
        <v>0</v>
      </c>
    </row>
    <row r="81" spans="2:33" x14ac:dyDescent="0.35">
      <c r="B81" s="317" t="s">
        <v>985</v>
      </c>
      <c r="C81" s="313">
        <v>0</v>
      </c>
      <c r="D81" s="314">
        <v>0</v>
      </c>
      <c r="E81" s="314">
        <v>0</v>
      </c>
      <c r="F81" s="314">
        <v>0</v>
      </c>
      <c r="G81" s="314">
        <v>0</v>
      </c>
      <c r="H81" s="314">
        <v>0</v>
      </c>
      <c r="I81" s="314">
        <v>0</v>
      </c>
      <c r="J81" s="314">
        <v>0</v>
      </c>
      <c r="K81" s="314">
        <v>0</v>
      </c>
      <c r="L81" s="314">
        <v>0</v>
      </c>
      <c r="M81" s="314">
        <v>0</v>
      </c>
      <c r="N81" s="314">
        <v>0</v>
      </c>
      <c r="O81" s="314">
        <v>0</v>
      </c>
      <c r="P81" s="314">
        <v>0</v>
      </c>
      <c r="Q81" s="314">
        <v>0</v>
      </c>
      <c r="R81" s="314">
        <v>0</v>
      </c>
      <c r="S81" s="314">
        <v>0</v>
      </c>
      <c r="T81" s="314">
        <v>0</v>
      </c>
      <c r="U81" s="314">
        <v>0</v>
      </c>
      <c r="V81" s="314">
        <v>0</v>
      </c>
      <c r="W81" s="314">
        <v>0</v>
      </c>
      <c r="X81" s="314">
        <v>0</v>
      </c>
      <c r="Y81" s="314">
        <v>0</v>
      </c>
      <c r="Z81" s="314">
        <v>0</v>
      </c>
      <c r="AA81" s="314">
        <v>0</v>
      </c>
      <c r="AB81" s="314">
        <v>0</v>
      </c>
      <c r="AC81" s="314">
        <v>0</v>
      </c>
      <c r="AD81" s="314">
        <v>0</v>
      </c>
      <c r="AE81" s="314">
        <v>0</v>
      </c>
      <c r="AF81" s="314">
        <v>0</v>
      </c>
      <c r="AG81" s="314">
        <v>0</v>
      </c>
    </row>
    <row r="82" spans="2:33" x14ac:dyDescent="0.35">
      <c r="B82" s="318" t="s">
        <v>986</v>
      </c>
      <c r="C82" s="157">
        <v>236734357979421.91</v>
      </c>
      <c r="D82" s="157">
        <v>237660369588726.88</v>
      </c>
      <c r="E82" s="157">
        <v>238690786570353.44</v>
      </c>
      <c r="F82" s="157">
        <v>239160119318332.41</v>
      </c>
      <c r="G82" s="157">
        <v>239379739439982.88</v>
      </c>
      <c r="H82" s="157">
        <v>239914711057669.38</v>
      </c>
      <c r="I82" s="157">
        <v>240530619260157.16</v>
      </c>
      <c r="J82" s="157">
        <v>241223207613208.56</v>
      </c>
      <c r="K82" s="157">
        <v>241413526305046.97</v>
      </c>
      <c r="L82" s="157">
        <v>241668653292161.91</v>
      </c>
      <c r="M82" s="157">
        <v>241901328407962.25</v>
      </c>
      <c r="N82" s="157">
        <v>242047302563703.41</v>
      </c>
      <c r="O82" s="157">
        <v>242380219393438.28</v>
      </c>
      <c r="P82" s="157">
        <v>242674217261222</v>
      </c>
      <c r="Q82" s="157">
        <v>243423883408240</v>
      </c>
      <c r="R82" s="157">
        <v>243624908285209.06</v>
      </c>
      <c r="S82" s="157">
        <v>244675331857991.88</v>
      </c>
      <c r="T82" s="157">
        <v>244762545838901.81</v>
      </c>
      <c r="U82" s="157">
        <v>245871249932091.91</v>
      </c>
      <c r="V82" s="157">
        <v>246883594485358.22</v>
      </c>
      <c r="W82" s="157">
        <v>247458159203613.16</v>
      </c>
      <c r="X82" s="157">
        <v>248039130251524.88</v>
      </c>
      <c r="Y82" s="157">
        <v>248727934498489.03</v>
      </c>
      <c r="Z82" s="157">
        <v>249106376290279.84</v>
      </c>
      <c r="AA82" s="157">
        <v>248962405677623.78</v>
      </c>
      <c r="AB82" s="157">
        <v>248908521684118.09</v>
      </c>
      <c r="AC82" s="157">
        <v>249203735130217.88</v>
      </c>
      <c r="AD82" s="157">
        <v>249254833397251.19</v>
      </c>
      <c r="AE82" s="157">
        <v>249360104801783.03</v>
      </c>
      <c r="AF82" s="157">
        <v>249572062180398.19</v>
      </c>
      <c r="AG82" s="157">
        <v>249931076124270.28</v>
      </c>
    </row>
    <row r="83" spans="2:33" x14ac:dyDescent="0.35">
      <c r="B83" s="319" t="s">
        <v>987</v>
      </c>
      <c r="C83" s="157">
        <v>89949491974574.406</v>
      </c>
      <c r="D83" s="157">
        <v>88872798670517.109</v>
      </c>
      <c r="E83" s="157">
        <v>89692852252964.203</v>
      </c>
      <c r="F83" s="157">
        <v>90243595094695.328</v>
      </c>
      <c r="G83" s="157">
        <v>90757619148427.953</v>
      </c>
      <c r="H83" s="157">
        <v>91399412976673.734</v>
      </c>
      <c r="I83" s="157">
        <v>92044086260546.172</v>
      </c>
      <c r="J83" s="157">
        <v>92782937407204.734</v>
      </c>
      <c r="K83" s="157">
        <v>93453659921419.813</v>
      </c>
      <c r="L83" s="157">
        <v>94160258621593.625</v>
      </c>
      <c r="M83" s="157">
        <v>94779617515293.109</v>
      </c>
      <c r="N83" s="157">
        <v>95442140627779.578</v>
      </c>
      <c r="O83" s="157">
        <v>96115567596314.813</v>
      </c>
      <c r="P83" s="157">
        <v>96292507581353.125</v>
      </c>
      <c r="Q83" s="157">
        <v>97109755158646.266</v>
      </c>
      <c r="R83" s="157">
        <v>97549205211623.234</v>
      </c>
      <c r="S83" s="157">
        <v>97966780502258.656</v>
      </c>
      <c r="T83" s="157">
        <v>98417272410992.25</v>
      </c>
      <c r="U83" s="157">
        <v>99261547799814.5</v>
      </c>
      <c r="V83" s="157">
        <v>100117236471411.8</v>
      </c>
      <c r="W83" s="157">
        <v>100543417598984.69</v>
      </c>
      <c r="X83" s="157">
        <v>100583821464864.58</v>
      </c>
      <c r="Y83" s="157">
        <v>100889455360089.08</v>
      </c>
      <c r="Z83" s="157">
        <v>101203178895203.36</v>
      </c>
      <c r="AA83" s="157">
        <v>101583056725982.84</v>
      </c>
      <c r="AB83" s="157">
        <v>101901972086373.23</v>
      </c>
      <c r="AC83" s="157">
        <v>102430257820208.44</v>
      </c>
      <c r="AD83" s="157">
        <v>103172543620413.41</v>
      </c>
      <c r="AE83" s="157">
        <v>103875597082997.55</v>
      </c>
      <c r="AF83" s="157">
        <v>104605529223001.81</v>
      </c>
      <c r="AG83" s="157">
        <v>105398038576650.14</v>
      </c>
    </row>
    <row r="84" spans="2:33" x14ac:dyDescent="0.35">
      <c r="B84" s="320" t="s">
        <v>988</v>
      </c>
      <c r="C84" s="313">
        <v>0</v>
      </c>
      <c r="D84" s="314">
        <v>0</v>
      </c>
      <c r="E84" s="314">
        <v>0</v>
      </c>
      <c r="F84" s="314">
        <v>0</v>
      </c>
      <c r="G84" s="314">
        <v>0</v>
      </c>
      <c r="H84" s="314">
        <v>0</v>
      </c>
      <c r="I84" s="314">
        <v>0</v>
      </c>
      <c r="J84" s="314">
        <v>0</v>
      </c>
      <c r="K84" s="314">
        <v>0</v>
      </c>
      <c r="L84" s="314">
        <v>0</v>
      </c>
      <c r="M84" s="314">
        <v>0</v>
      </c>
      <c r="N84" s="314">
        <v>0</v>
      </c>
      <c r="O84" s="314">
        <v>0</v>
      </c>
      <c r="P84" s="314">
        <v>0</v>
      </c>
      <c r="Q84" s="314">
        <v>0</v>
      </c>
      <c r="R84" s="314">
        <v>0</v>
      </c>
      <c r="S84" s="314">
        <v>0</v>
      </c>
      <c r="T84" s="314">
        <v>0</v>
      </c>
      <c r="U84" s="314">
        <v>0</v>
      </c>
      <c r="V84" s="314">
        <v>0</v>
      </c>
      <c r="W84" s="314">
        <v>0</v>
      </c>
      <c r="X84" s="314">
        <v>0</v>
      </c>
      <c r="Y84" s="314">
        <v>0</v>
      </c>
      <c r="Z84" s="314">
        <v>0</v>
      </c>
      <c r="AA84" s="314">
        <v>0</v>
      </c>
      <c r="AB84" s="314">
        <v>0</v>
      </c>
      <c r="AC84" s="314">
        <v>0</v>
      </c>
      <c r="AD84" s="314">
        <v>0</v>
      </c>
      <c r="AE84" s="314">
        <v>0</v>
      </c>
      <c r="AF84" s="314">
        <v>0</v>
      </c>
      <c r="AG84" s="314">
        <v>0</v>
      </c>
    </row>
    <row r="85" spans="2:33" x14ac:dyDescent="0.35">
      <c r="B85" s="321" t="s">
        <v>989</v>
      </c>
      <c r="C85" s="157">
        <v>186404278009821.25</v>
      </c>
      <c r="D85" s="157">
        <v>186225191121602.97</v>
      </c>
      <c r="E85" s="157">
        <v>187033608772538.09</v>
      </c>
      <c r="F85" s="157">
        <v>187036522800917.25</v>
      </c>
      <c r="G85" s="157">
        <v>186978118625874.31</v>
      </c>
      <c r="H85" s="157">
        <v>187664357904119.88</v>
      </c>
      <c r="I85" s="157">
        <v>188940837621925.25</v>
      </c>
      <c r="J85" s="157">
        <v>189742768372928.41</v>
      </c>
      <c r="K85" s="157">
        <v>190714710290719.56</v>
      </c>
      <c r="L85" s="157">
        <v>191784566808947.75</v>
      </c>
      <c r="M85" s="157">
        <v>192874018806904.06</v>
      </c>
      <c r="N85" s="157">
        <v>194234724446921.88</v>
      </c>
      <c r="O85" s="157">
        <v>195042621904875.81</v>
      </c>
      <c r="P85" s="157">
        <v>195883190670080.25</v>
      </c>
      <c r="Q85" s="157">
        <v>196892670753146.38</v>
      </c>
      <c r="R85" s="157">
        <v>197881417880054.25</v>
      </c>
      <c r="S85" s="157">
        <v>198852947586314.59</v>
      </c>
      <c r="T85" s="157">
        <v>199569535594228.22</v>
      </c>
      <c r="U85" s="157">
        <v>200576965970958.91</v>
      </c>
      <c r="V85" s="157">
        <v>201563280759408.59</v>
      </c>
      <c r="W85" s="157">
        <v>202594577450861.53</v>
      </c>
      <c r="X85" s="157">
        <v>203833235042272.06</v>
      </c>
      <c r="Y85" s="157">
        <v>205001902741497.88</v>
      </c>
      <c r="Z85" s="157">
        <v>204786925322727.28</v>
      </c>
      <c r="AA85" s="157">
        <v>205805368306961.06</v>
      </c>
      <c r="AB85" s="157">
        <v>206673955380871.63</v>
      </c>
      <c r="AC85" s="157">
        <v>207244582575431</v>
      </c>
      <c r="AD85" s="157">
        <v>206913080575518.38</v>
      </c>
      <c r="AE85" s="157">
        <v>207429139477250.94</v>
      </c>
      <c r="AF85" s="157">
        <v>207890739646891.34</v>
      </c>
      <c r="AG85" s="157">
        <v>207429509635795.03</v>
      </c>
    </row>
    <row r="86" spans="2:33" x14ac:dyDescent="0.35">
      <c r="B86" s="312" t="s">
        <v>990</v>
      </c>
      <c r="C86" s="157">
        <v>57747934416353.102</v>
      </c>
      <c r="D86" s="157">
        <v>58117404143313.281</v>
      </c>
      <c r="E86" s="157">
        <v>58565043954062.359</v>
      </c>
      <c r="F86" s="157">
        <v>58845881614589.875</v>
      </c>
      <c r="G86" s="157">
        <v>58990950754207.625</v>
      </c>
      <c r="H86" s="157">
        <v>59242433297091.117</v>
      </c>
      <c r="I86" s="157">
        <v>59968178846416.844</v>
      </c>
      <c r="J86" s="157">
        <v>60821864435043.516</v>
      </c>
      <c r="K86" s="157">
        <v>61392509509522.203</v>
      </c>
      <c r="L86" s="157">
        <v>61958394486880.352</v>
      </c>
      <c r="M86" s="157">
        <v>62676953685103.617</v>
      </c>
      <c r="N86" s="157">
        <v>63227255993751.672</v>
      </c>
      <c r="O86" s="157">
        <v>63426707426890.727</v>
      </c>
      <c r="P86" s="157">
        <v>63745530120662.07</v>
      </c>
      <c r="Q86" s="157">
        <v>63898544176433.063</v>
      </c>
      <c r="R86" s="157">
        <v>64016462627176.453</v>
      </c>
      <c r="S86" s="157">
        <v>64303297482041.672</v>
      </c>
      <c r="T86" s="157">
        <v>64444472053174.008</v>
      </c>
      <c r="U86" s="157">
        <v>64544826545300.477</v>
      </c>
      <c r="V86" s="157">
        <v>64574635419746.344</v>
      </c>
      <c r="W86" s="157">
        <v>64644842111886.563</v>
      </c>
      <c r="X86" s="157">
        <v>64820432695242.438</v>
      </c>
      <c r="Y86" s="157">
        <v>64879787449299.273</v>
      </c>
      <c r="Z86" s="157">
        <v>64889347874323.758</v>
      </c>
      <c r="AA86" s="157">
        <v>64883527981998.789</v>
      </c>
      <c r="AB86" s="157">
        <v>64869208435056.367</v>
      </c>
      <c r="AC86" s="157">
        <v>64840997580377.805</v>
      </c>
      <c r="AD86" s="157">
        <v>64572124295054.797</v>
      </c>
      <c r="AE86" s="157">
        <v>64430121363887.102</v>
      </c>
      <c r="AF86" s="157">
        <v>64105983313230.672</v>
      </c>
      <c r="AG86" s="157">
        <v>63813165348429.609</v>
      </c>
    </row>
    <row r="87" spans="2:33" x14ac:dyDescent="0.35">
      <c r="B87" s="312" t="s">
        <v>991</v>
      </c>
      <c r="C87" s="314">
        <v>0</v>
      </c>
      <c r="D87" s="314">
        <v>0</v>
      </c>
      <c r="E87" s="314">
        <v>0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>
        <v>0</v>
      </c>
      <c r="M87" s="314">
        <v>0</v>
      </c>
      <c r="N87" s="314">
        <v>0</v>
      </c>
      <c r="O87" s="314">
        <v>0</v>
      </c>
      <c r="P87" s="314">
        <v>0</v>
      </c>
      <c r="Q87" s="314">
        <v>0</v>
      </c>
      <c r="R87" s="314">
        <v>0</v>
      </c>
      <c r="S87" s="314">
        <v>0</v>
      </c>
      <c r="T87" s="314">
        <v>0</v>
      </c>
      <c r="U87" s="314">
        <v>0</v>
      </c>
      <c r="V87" s="314">
        <v>0</v>
      </c>
      <c r="W87" s="314">
        <v>0</v>
      </c>
      <c r="X87" s="314">
        <v>0</v>
      </c>
      <c r="Y87" s="314">
        <v>0</v>
      </c>
      <c r="Z87" s="314">
        <v>0</v>
      </c>
      <c r="AA87" s="314">
        <v>0</v>
      </c>
      <c r="AB87" s="314">
        <v>0</v>
      </c>
      <c r="AC87" s="314">
        <v>0</v>
      </c>
      <c r="AD87" s="314">
        <v>0</v>
      </c>
      <c r="AE87" s="314">
        <v>0</v>
      </c>
      <c r="AF87" s="314">
        <v>0</v>
      </c>
      <c r="AG87" s="314">
        <v>0</v>
      </c>
    </row>
    <row r="88" spans="2:33" x14ac:dyDescent="0.35">
      <c r="B88" s="315" t="s">
        <v>992</v>
      </c>
      <c r="C88" s="314">
        <v>0</v>
      </c>
      <c r="D88" s="314">
        <v>0</v>
      </c>
      <c r="E88" s="314">
        <v>0</v>
      </c>
      <c r="F88" s="314">
        <v>0</v>
      </c>
      <c r="G88" s="314">
        <v>0</v>
      </c>
      <c r="H88" s="314">
        <v>0</v>
      </c>
      <c r="I88" s="314">
        <v>0</v>
      </c>
      <c r="J88" s="314">
        <v>0</v>
      </c>
      <c r="K88" s="314">
        <v>0</v>
      </c>
      <c r="L88" s="314">
        <v>0</v>
      </c>
      <c r="M88" s="314">
        <v>0</v>
      </c>
      <c r="N88" s="314">
        <v>0</v>
      </c>
      <c r="O88" s="314">
        <v>0</v>
      </c>
      <c r="P88" s="314">
        <v>0</v>
      </c>
      <c r="Q88" s="314">
        <v>0</v>
      </c>
      <c r="R88" s="314">
        <v>0</v>
      </c>
      <c r="S88" s="314">
        <v>0</v>
      </c>
      <c r="T88" s="314">
        <v>0</v>
      </c>
      <c r="U88" s="314">
        <v>0</v>
      </c>
      <c r="V88" s="314">
        <v>0</v>
      </c>
      <c r="W88" s="314">
        <v>0</v>
      </c>
      <c r="X88" s="314">
        <v>0</v>
      </c>
      <c r="Y88" s="314">
        <v>0</v>
      </c>
      <c r="Z88" s="314">
        <v>0</v>
      </c>
      <c r="AA88" s="314">
        <v>0</v>
      </c>
      <c r="AB88" s="314">
        <v>0</v>
      </c>
      <c r="AC88" s="314">
        <v>0</v>
      </c>
      <c r="AD88" s="314">
        <v>0</v>
      </c>
      <c r="AE88" s="314">
        <v>0</v>
      </c>
      <c r="AF88" s="314">
        <v>0</v>
      </c>
      <c r="AG88" s="314">
        <v>0</v>
      </c>
    </row>
    <row r="89" spans="2:33" x14ac:dyDescent="0.35">
      <c r="C89" s="322" t="s">
        <v>2833</v>
      </c>
      <c r="D89" s="322"/>
      <c r="E89" s="322"/>
      <c r="F89" s="322"/>
      <c r="G89" s="322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</row>
    <row r="90" spans="2:33" x14ac:dyDescent="0.35">
      <c r="B90" s="1"/>
      <c r="C90" s="157" t="s">
        <v>2833</v>
      </c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</row>
    <row r="91" spans="2:33" x14ac:dyDescent="0.35">
      <c r="B91" s="312" t="s">
        <v>2793</v>
      </c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</row>
    <row r="92" spans="2:33" x14ac:dyDescent="0.35">
      <c r="B92" s="312" t="s">
        <v>954</v>
      </c>
      <c r="C92" s="157">
        <v>78108624271564.625</v>
      </c>
      <c r="D92" s="157">
        <v>80909536365060.125</v>
      </c>
      <c r="E92" s="157">
        <v>83022197700188.375</v>
      </c>
      <c r="F92" s="157">
        <v>85601737063908.891</v>
      </c>
      <c r="G92" s="157">
        <v>89728492025596.313</v>
      </c>
      <c r="H92" s="157">
        <v>95219534054229.594</v>
      </c>
      <c r="I92" s="157">
        <v>97584099991030.797</v>
      </c>
      <c r="J92" s="157">
        <v>101377910824687.02</v>
      </c>
      <c r="K92" s="157">
        <v>106089956368272.91</v>
      </c>
      <c r="L92" s="157">
        <v>110651259865771.17</v>
      </c>
      <c r="M92" s="157">
        <v>116981597559118.61</v>
      </c>
      <c r="N92" s="157">
        <v>126555319892692.84</v>
      </c>
      <c r="O92" s="157">
        <v>132376835560952</v>
      </c>
      <c r="P92" s="157">
        <v>140472122999344.69</v>
      </c>
      <c r="Q92" s="157">
        <v>147911289900769.06</v>
      </c>
      <c r="R92" s="157">
        <v>154674471532752.47</v>
      </c>
      <c r="S92" s="157">
        <v>157961526941567.41</v>
      </c>
      <c r="T92" s="157">
        <v>162413117356173.28</v>
      </c>
      <c r="U92" s="157">
        <v>167350639381842.44</v>
      </c>
      <c r="V92" s="157">
        <v>172090280972856.44</v>
      </c>
      <c r="W92" s="157">
        <v>177578539241464.81</v>
      </c>
      <c r="X92" s="157">
        <v>184050642792228</v>
      </c>
      <c r="Y92" s="157">
        <v>189158742116069.88</v>
      </c>
      <c r="Z92" s="157">
        <v>194772635656222.72</v>
      </c>
      <c r="AA92" s="157">
        <v>199590338486946.41</v>
      </c>
      <c r="AB92" s="157">
        <v>203951457304504.75</v>
      </c>
      <c r="AC92" s="157">
        <v>208229226532675.41</v>
      </c>
      <c r="AD92" s="157">
        <v>212969980526870.16</v>
      </c>
      <c r="AE92" s="157">
        <v>217602702078316.22</v>
      </c>
      <c r="AF92" s="157">
        <v>222295793892848.97</v>
      </c>
      <c r="AG92" s="157">
        <v>227050265207072.72</v>
      </c>
    </row>
    <row r="93" spans="2:33" x14ac:dyDescent="0.35">
      <c r="B93" s="312" t="s">
        <v>969</v>
      </c>
      <c r="C93" s="157">
        <v>423754377001.55573</v>
      </c>
      <c r="D93" s="157">
        <v>427529886331.20044</v>
      </c>
      <c r="E93" s="157">
        <v>435407098206.78278</v>
      </c>
      <c r="F93" s="157">
        <v>431517520056.66241</v>
      </c>
      <c r="G93" s="157">
        <v>429840828039.54199</v>
      </c>
      <c r="H93" s="157">
        <v>426220763414.10229</v>
      </c>
      <c r="I93" s="157">
        <v>420701472630.0899</v>
      </c>
      <c r="J93" s="157">
        <v>413188015522.82587</v>
      </c>
      <c r="K93" s="157">
        <v>406009794207.71393</v>
      </c>
      <c r="L93" s="157">
        <v>404137525406.28705</v>
      </c>
      <c r="M93" s="157">
        <v>401164322121.38733</v>
      </c>
      <c r="N93" s="157">
        <v>395922197051.41357</v>
      </c>
      <c r="O93" s="157">
        <v>397388110649.15509</v>
      </c>
      <c r="P93" s="157">
        <v>394440301590.41125</v>
      </c>
      <c r="Q93" s="157">
        <v>394922286822.79437</v>
      </c>
      <c r="R93" s="157">
        <v>392956229462.16266</v>
      </c>
      <c r="S93" s="157">
        <v>390814811668.81061</v>
      </c>
      <c r="T93" s="157">
        <v>391765231499.61951</v>
      </c>
      <c r="U93" s="157">
        <v>391857691365.79858</v>
      </c>
      <c r="V93" s="157">
        <v>391208227378.0033</v>
      </c>
      <c r="W93" s="157">
        <v>390305571889.3139</v>
      </c>
      <c r="X93" s="157">
        <v>388241863667.84601</v>
      </c>
      <c r="Y93" s="157">
        <v>387013567918.5072</v>
      </c>
      <c r="Z93" s="157">
        <v>378154625403.29803</v>
      </c>
      <c r="AA93" s="157">
        <v>377344966090.25659</v>
      </c>
      <c r="AB93" s="157">
        <v>374207454193.85724</v>
      </c>
      <c r="AC93" s="157">
        <v>372362564519.92993</v>
      </c>
      <c r="AD93" s="157">
        <v>370612758551.43561</v>
      </c>
      <c r="AE93" s="157">
        <v>366483106706.86383</v>
      </c>
      <c r="AF93" s="157">
        <v>367483243729.70776</v>
      </c>
      <c r="AG93" s="157">
        <v>366105335179.58276</v>
      </c>
    </row>
    <row r="94" spans="2:33" x14ac:dyDescent="0.35">
      <c r="B94" s="315" t="s">
        <v>970</v>
      </c>
      <c r="C94" s="314">
        <v>0</v>
      </c>
      <c r="D94" s="314">
        <v>0</v>
      </c>
      <c r="E94" s="314">
        <v>0</v>
      </c>
      <c r="F94" s="314">
        <v>0</v>
      </c>
      <c r="G94" s="314">
        <v>0</v>
      </c>
      <c r="H94" s="314">
        <v>0</v>
      </c>
      <c r="I94" s="314">
        <v>0</v>
      </c>
      <c r="J94" s="314">
        <v>0</v>
      </c>
      <c r="K94" s="314">
        <v>0</v>
      </c>
      <c r="L94" s="314">
        <v>0</v>
      </c>
      <c r="M94" s="314">
        <v>0</v>
      </c>
      <c r="N94" s="314">
        <v>0</v>
      </c>
      <c r="O94" s="314">
        <v>0</v>
      </c>
      <c r="P94" s="314">
        <v>0</v>
      </c>
      <c r="Q94" s="314">
        <v>0</v>
      </c>
      <c r="R94" s="314">
        <v>0</v>
      </c>
      <c r="S94" s="314">
        <v>0</v>
      </c>
      <c r="T94" s="314">
        <v>0</v>
      </c>
      <c r="U94" s="314">
        <v>0</v>
      </c>
      <c r="V94" s="314">
        <v>0</v>
      </c>
      <c r="W94" s="314">
        <v>0</v>
      </c>
      <c r="X94" s="314">
        <v>0</v>
      </c>
      <c r="Y94" s="314">
        <v>0</v>
      </c>
      <c r="Z94" s="314">
        <v>0</v>
      </c>
      <c r="AA94" s="314">
        <v>0</v>
      </c>
      <c r="AB94" s="314">
        <v>0</v>
      </c>
      <c r="AC94" s="314">
        <v>0</v>
      </c>
      <c r="AD94" s="314">
        <v>0</v>
      </c>
      <c r="AE94" s="314">
        <v>0</v>
      </c>
      <c r="AF94" s="314">
        <v>0</v>
      </c>
      <c r="AG94" s="314">
        <v>0</v>
      </c>
    </row>
    <row r="95" spans="2:33" x14ac:dyDescent="0.35">
      <c r="B95" s="312" t="s">
        <v>971</v>
      </c>
      <c r="C95" s="157">
        <v>0</v>
      </c>
      <c r="D95" s="157">
        <v>0</v>
      </c>
      <c r="E95" s="157">
        <v>0</v>
      </c>
      <c r="F95" s="157">
        <v>0</v>
      </c>
      <c r="G95" s="157">
        <v>0</v>
      </c>
      <c r="H95" s="157">
        <v>0</v>
      </c>
      <c r="I95" s="157">
        <v>0</v>
      </c>
      <c r="J95" s="157">
        <v>0</v>
      </c>
      <c r="K95" s="157">
        <v>0</v>
      </c>
      <c r="L95" s="157">
        <v>0</v>
      </c>
      <c r="M95" s="157">
        <v>0</v>
      </c>
      <c r="N95" s="157">
        <v>0</v>
      </c>
      <c r="O95" s="157">
        <v>0</v>
      </c>
      <c r="P95" s="157">
        <v>0</v>
      </c>
      <c r="Q95" s="157">
        <v>0</v>
      </c>
      <c r="R95" s="157">
        <v>0</v>
      </c>
      <c r="S95" s="157">
        <v>0</v>
      </c>
      <c r="T95" s="157">
        <v>0</v>
      </c>
      <c r="U95" s="157">
        <v>0</v>
      </c>
      <c r="V95" s="157">
        <v>0</v>
      </c>
      <c r="W95" s="157">
        <v>0</v>
      </c>
      <c r="X95" s="157">
        <v>0</v>
      </c>
      <c r="Y95" s="157">
        <v>0</v>
      </c>
      <c r="Z95" s="157">
        <v>0</v>
      </c>
      <c r="AA95" s="157">
        <v>0</v>
      </c>
      <c r="AB95" s="157">
        <v>0</v>
      </c>
      <c r="AC95" s="157">
        <v>0</v>
      </c>
      <c r="AD95" s="157">
        <v>0</v>
      </c>
      <c r="AE95" s="157">
        <v>0</v>
      </c>
      <c r="AF95" s="157">
        <v>0</v>
      </c>
      <c r="AG95" s="157">
        <v>0</v>
      </c>
    </row>
    <row r="96" spans="2:33" x14ac:dyDescent="0.35">
      <c r="B96" s="312" t="s">
        <v>972</v>
      </c>
      <c r="C96" s="157">
        <v>35183422655714.551</v>
      </c>
      <c r="D96" s="157">
        <v>35763213038945.969</v>
      </c>
      <c r="E96" s="157">
        <v>36829099017235.18</v>
      </c>
      <c r="F96" s="157">
        <v>38363322834255.648</v>
      </c>
      <c r="G96" s="157">
        <v>39216959935525.414</v>
      </c>
      <c r="H96" s="157">
        <v>40351014317371.805</v>
      </c>
      <c r="I96" s="157">
        <v>41845818279163.594</v>
      </c>
      <c r="J96" s="157">
        <v>42713791382263.781</v>
      </c>
      <c r="K96" s="157">
        <v>43688177865073.297</v>
      </c>
      <c r="L96" s="157">
        <v>44899016688961.125</v>
      </c>
      <c r="M96" s="157">
        <v>45915523552425.586</v>
      </c>
      <c r="N96" s="157">
        <v>47174945744612.031</v>
      </c>
      <c r="O96" s="157">
        <v>48555516423754.125</v>
      </c>
      <c r="P96" s="157">
        <v>50080921068709.828</v>
      </c>
      <c r="Q96" s="157">
        <v>51727070115212.063</v>
      </c>
      <c r="R96" s="157">
        <v>53340605826321.172</v>
      </c>
      <c r="S96" s="157">
        <v>54098368261865.844</v>
      </c>
      <c r="T96" s="157">
        <v>55846135105976.539</v>
      </c>
      <c r="U96" s="157">
        <v>57936312509503.578</v>
      </c>
      <c r="V96" s="157">
        <v>59994493681431.555</v>
      </c>
      <c r="W96" s="157">
        <v>62022566462147.859</v>
      </c>
      <c r="X96" s="157">
        <v>62817499886777.719</v>
      </c>
      <c r="Y96" s="157">
        <v>63807853966316.68</v>
      </c>
      <c r="Z96" s="157">
        <v>64620821666781.398</v>
      </c>
      <c r="AA96" s="157">
        <v>65444046310228.758</v>
      </c>
      <c r="AB96" s="157">
        <v>66449861604522.25</v>
      </c>
      <c r="AC96" s="157">
        <v>66937124997808.953</v>
      </c>
      <c r="AD96" s="157">
        <v>67819999360014.344</v>
      </c>
      <c r="AE96" s="157">
        <v>68024428277352.023</v>
      </c>
      <c r="AF96" s="157">
        <v>68420358558454.68</v>
      </c>
      <c r="AG96" s="157">
        <v>68957065165540.664</v>
      </c>
    </row>
    <row r="97" spans="2:33" x14ac:dyDescent="0.35">
      <c r="B97" s="312" t="s">
        <v>973</v>
      </c>
      <c r="C97" s="157">
        <v>632643492760.6377</v>
      </c>
      <c r="D97" s="157">
        <v>635485454609.50037</v>
      </c>
      <c r="E97" s="157">
        <v>648464037973.52856</v>
      </c>
      <c r="F97" s="157">
        <v>666427591534.14087</v>
      </c>
      <c r="G97" s="157">
        <v>668349663069.67981</v>
      </c>
      <c r="H97" s="157">
        <v>676725907108.54224</v>
      </c>
      <c r="I97" s="157">
        <v>690296145288.32654</v>
      </c>
      <c r="J97" s="157">
        <v>710431185568.6875</v>
      </c>
      <c r="K97" s="157">
        <v>714299434798.8186</v>
      </c>
      <c r="L97" s="157">
        <v>715868559845.53601</v>
      </c>
      <c r="M97" s="157">
        <v>725248467841.98389</v>
      </c>
      <c r="N97" s="157">
        <v>747643428128.47131</v>
      </c>
      <c r="O97" s="157">
        <v>758517776715.73083</v>
      </c>
      <c r="P97" s="157">
        <v>775237336298.05164</v>
      </c>
      <c r="Q97" s="157">
        <v>791967551129.30164</v>
      </c>
      <c r="R97" s="157">
        <v>814426144784.84436</v>
      </c>
      <c r="S97" s="157">
        <v>828843539967.79297</v>
      </c>
      <c r="T97" s="157">
        <v>834910851265.82312</v>
      </c>
      <c r="U97" s="157">
        <v>849220339929.83789</v>
      </c>
      <c r="V97" s="157">
        <v>870567158283.50598</v>
      </c>
      <c r="W97" s="157">
        <v>890500860045.1012</v>
      </c>
      <c r="X97" s="157">
        <v>894560608340.87268</v>
      </c>
      <c r="Y97" s="157">
        <v>902885586664.56885</v>
      </c>
      <c r="Z97" s="157">
        <v>913890322850.76611</v>
      </c>
      <c r="AA97" s="157">
        <v>917767816939.28809</v>
      </c>
      <c r="AB97" s="157">
        <v>920188233462.95471</v>
      </c>
      <c r="AC97" s="157">
        <v>925311141458.80896</v>
      </c>
      <c r="AD97" s="157">
        <v>928012906625.6687</v>
      </c>
      <c r="AE97" s="157">
        <v>931241650233.16833</v>
      </c>
      <c r="AF97" s="157">
        <v>932744289372.34961</v>
      </c>
      <c r="AG97" s="157">
        <v>933762983237.8363</v>
      </c>
    </row>
    <row r="98" spans="2:33" x14ac:dyDescent="0.35">
      <c r="B98" s="312" t="s">
        <v>974</v>
      </c>
      <c r="C98" s="157">
        <v>204194351530408.59</v>
      </c>
      <c r="D98" s="157">
        <v>203426921660408.63</v>
      </c>
      <c r="E98" s="157">
        <v>205677483141482.16</v>
      </c>
      <c r="F98" s="157">
        <v>207138245413748.13</v>
      </c>
      <c r="G98" s="157">
        <v>207681249502288</v>
      </c>
      <c r="H98" s="157">
        <v>208816054966635.41</v>
      </c>
      <c r="I98" s="157">
        <v>209756369875323.31</v>
      </c>
      <c r="J98" s="157">
        <v>210198238660574.59</v>
      </c>
      <c r="K98" s="157">
        <v>211136619064653.31</v>
      </c>
      <c r="L98" s="157">
        <v>211665388403785.53</v>
      </c>
      <c r="M98" s="157">
        <v>212460961824453.16</v>
      </c>
      <c r="N98" s="157">
        <v>213204855508732.56</v>
      </c>
      <c r="O98" s="157">
        <v>214301704371610.38</v>
      </c>
      <c r="P98" s="157">
        <v>215334257192385.81</v>
      </c>
      <c r="Q98" s="157">
        <v>215629506936369.47</v>
      </c>
      <c r="R98" s="157">
        <v>216022678722814.19</v>
      </c>
      <c r="S98" s="157">
        <v>217205462936993.06</v>
      </c>
      <c r="T98" s="157">
        <v>218249324792528.66</v>
      </c>
      <c r="U98" s="157">
        <v>219637751861977.84</v>
      </c>
      <c r="V98" s="157">
        <v>220978989755153.31</v>
      </c>
      <c r="W98" s="157">
        <v>222406826646084.97</v>
      </c>
      <c r="X98" s="157">
        <v>220678091167755.38</v>
      </c>
      <c r="Y98" s="157">
        <v>221745951840799.41</v>
      </c>
      <c r="Z98" s="157">
        <v>222142075363587</v>
      </c>
      <c r="AA98" s="157">
        <v>222084083103725.44</v>
      </c>
      <c r="AB98" s="157">
        <v>222129008115221.09</v>
      </c>
      <c r="AC98" s="157">
        <v>222223648811231.88</v>
      </c>
      <c r="AD98" s="157">
        <v>221949281921120.47</v>
      </c>
      <c r="AE98" s="157">
        <v>222440264734043.22</v>
      </c>
      <c r="AF98" s="157">
        <v>222361339002394.97</v>
      </c>
      <c r="AG98" s="157">
        <v>222898732631952.56</v>
      </c>
    </row>
    <row r="99" spans="2:33" x14ac:dyDescent="0.35">
      <c r="B99" s="312" t="s">
        <v>975</v>
      </c>
      <c r="C99" s="157">
        <v>502023135535150.5</v>
      </c>
      <c r="D99" s="157">
        <v>506972416268173.94</v>
      </c>
      <c r="E99" s="157">
        <v>511844296021705.94</v>
      </c>
      <c r="F99" s="157">
        <v>515385520814184.06</v>
      </c>
      <c r="G99" s="157">
        <v>518374740080053.38</v>
      </c>
      <c r="H99" s="157">
        <v>522336507114886.13</v>
      </c>
      <c r="I99" s="157">
        <v>525826438608119.31</v>
      </c>
      <c r="J99" s="157">
        <v>529572173354240</v>
      </c>
      <c r="K99" s="157">
        <v>532947969235620.56</v>
      </c>
      <c r="L99" s="157">
        <v>536027816045204.25</v>
      </c>
      <c r="M99" s="157">
        <v>539195945222053.31</v>
      </c>
      <c r="N99" s="157">
        <v>544542701941522.81</v>
      </c>
      <c r="O99" s="157">
        <v>548516654087170.88</v>
      </c>
      <c r="P99" s="157">
        <v>554657331470802.44</v>
      </c>
      <c r="Q99" s="157">
        <v>563720900508294.13</v>
      </c>
      <c r="R99" s="157">
        <v>569885634905964</v>
      </c>
      <c r="S99" s="157">
        <v>576764800105353.88</v>
      </c>
      <c r="T99" s="157">
        <v>587524253753305.13</v>
      </c>
      <c r="U99" s="157">
        <v>592566161041553.63</v>
      </c>
      <c r="V99" s="157">
        <v>596161951961444.88</v>
      </c>
      <c r="W99" s="157">
        <v>602110305646508.75</v>
      </c>
      <c r="X99" s="157">
        <v>608000798980680.25</v>
      </c>
      <c r="Y99" s="157">
        <v>611314661546175.13</v>
      </c>
      <c r="Z99" s="157">
        <v>609752253400793.88</v>
      </c>
      <c r="AA99" s="157">
        <v>617889324148744.88</v>
      </c>
      <c r="AB99" s="157">
        <v>625696864247121.25</v>
      </c>
      <c r="AC99" s="157">
        <v>631795427306333.25</v>
      </c>
      <c r="AD99" s="157">
        <v>638865461076122.88</v>
      </c>
      <c r="AE99" s="157">
        <v>647663988366575.25</v>
      </c>
      <c r="AF99" s="157">
        <v>657037028809443.63</v>
      </c>
      <c r="AG99" s="157">
        <v>666010319386832.25</v>
      </c>
    </row>
    <row r="100" spans="2:33" x14ac:dyDescent="0.35">
      <c r="B100" s="312" t="s">
        <v>976</v>
      </c>
      <c r="C100" s="157">
        <v>1490941258584.2043</v>
      </c>
      <c r="D100" s="157">
        <v>1460889790702.9084</v>
      </c>
      <c r="E100" s="157">
        <v>1461664397139.2429</v>
      </c>
      <c r="F100" s="157">
        <v>1429986395759.3372</v>
      </c>
      <c r="G100" s="157">
        <v>1398134193108.2</v>
      </c>
      <c r="H100" s="157">
        <v>1360087290684.1873</v>
      </c>
      <c r="I100" s="157">
        <v>1280998674585.1777</v>
      </c>
      <c r="J100" s="157">
        <v>1231125168780.8616</v>
      </c>
      <c r="K100" s="157">
        <v>1191732785135.0378</v>
      </c>
      <c r="L100" s="157">
        <v>1179485709369.3523</v>
      </c>
      <c r="M100" s="157">
        <v>1132080269606.0742</v>
      </c>
      <c r="N100" s="157">
        <v>1102704529241.0635</v>
      </c>
      <c r="O100" s="157">
        <v>1090756158068.1923</v>
      </c>
      <c r="P100" s="157">
        <v>1084215035329.6427</v>
      </c>
      <c r="Q100" s="157">
        <v>1067386395826.3967</v>
      </c>
      <c r="R100" s="157">
        <v>1048822681222.6395</v>
      </c>
      <c r="S100" s="157">
        <v>1032349779964.3534</v>
      </c>
      <c r="T100" s="157">
        <v>1025377153593.7767</v>
      </c>
      <c r="U100" s="157">
        <v>1019991001499.6575</v>
      </c>
      <c r="V100" s="157">
        <v>1014065025371.9064</v>
      </c>
      <c r="W100" s="157">
        <v>1000796675303.176</v>
      </c>
      <c r="X100" s="157">
        <v>990746034890.6709</v>
      </c>
      <c r="Y100" s="157">
        <v>981594984912.15405</v>
      </c>
      <c r="Z100" s="157">
        <v>973538655109.65112</v>
      </c>
      <c r="AA100" s="157">
        <v>965898610399.5188</v>
      </c>
      <c r="AB100" s="157">
        <v>953954092751.48853</v>
      </c>
      <c r="AC100" s="157">
        <v>904447700107.25354</v>
      </c>
      <c r="AD100" s="157">
        <v>885737063316.8689</v>
      </c>
      <c r="AE100" s="157">
        <v>858759774813.10742</v>
      </c>
      <c r="AF100" s="157">
        <v>857599526195.93713</v>
      </c>
      <c r="AG100" s="157">
        <v>819863293949.52393</v>
      </c>
    </row>
    <row r="101" spans="2:33" x14ac:dyDescent="0.35">
      <c r="B101" s="315" t="s">
        <v>977</v>
      </c>
      <c r="C101" s="314">
        <v>33974571024723.18</v>
      </c>
      <c r="D101" s="314">
        <v>34039629493891.5</v>
      </c>
      <c r="E101" s="314">
        <v>33294626087940.422</v>
      </c>
      <c r="F101" s="314">
        <v>33218778580342.793</v>
      </c>
      <c r="G101" s="314">
        <v>32925910253272.242</v>
      </c>
      <c r="H101" s="314">
        <v>32047935663804.266</v>
      </c>
      <c r="I101" s="314">
        <v>31983795102755.707</v>
      </c>
      <c r="J101" s="314">
        <v>30741234001967.574</v>
      </c>
      <c r="K101" s="314">
        <v>30653303308194.68</v>
      </c>
      <c r="L101" s="314">
        <v>30474010543626.164</v>
      </c>
      <c r="M101" s="314">
        <v>29512982262674.199</v>
      </c>
      <c r="N101" s="314">
        <v>29830759438306.996</v>
      </c>
      <c r="O101" s="314">
        <v>29353139008875.07</v>
      </c>
      <c r="P101" s="314">
        <v>30205215997872.543</v>
      </c>
      <c r="Q101" s="314">
        <v>30219640853195.035</v>
      </c>
      <c r="R101" s="314">
        <v>29356174995810.453</v>
      </c>
      <c r="S101" s="314">
        <v>29429470887242.168</v>
      </c>
      <c r="T101" s="314">
        <v>28852229334519.008</v>
      </c>
      <c r="U101" s="314">
        <v>28629961783207.934</v>
      </c>
      <c r="V101" s="314">
        <v>28618696956443.941</v>
      </c>
      <c r="W101" s="314">
        <v>28747133907738.824</v>
      </c>
      <c r="X101" s="314">
        <v>29589516858333.16</v>
      </c>
      <c r="Y101" s="314">
        <v>30341285561478.586</v>
      </c>
      <c r="Z101" s="314">
        <v>32724171375433.41</v>
      </c>
      <c r="AA101" s="314">
        <v>34573708415709.512</v>
      </c>
      <c r="AB101" s="314">
        <v>34885518377846.168</v>
      </c>
      <c r="AC101" s="314">
        <v>35459966182789.828</v>
      </c>
      <c r="AD101" s="314">
        <v>35175009493236.895</v>
      </c>
      <c r="AE101" s="314">
        <v>36417297464979.016</v>
      </c>
      <c r="AF101" s="314">
        <v>37520572815202.875</v>
      </c>
      <c r="AG101" s="314">
        <v>37610265057973.625</v>
      </c>
    </row>
    <row r="102" spans="2:33" x14ac:dyDescent="0.35">
      <c r="B102" s="312" t="s">
        <v>978</v>
      </c>
      <c r="C102" s="157">
        <v>0</v>
      </c>
      <c r="D102" s="157">
        <v>0</v>
      </c>
      <c r="E102" s="157">
        <v>0</v>
      </c>
      <c r="F102" s="157">
        <v>0</v>
      </c>
      <c r="G102" s="157">
        <v>0</v>
      </c>
      <c r="H102" s="157">
        <v>0</v>
      </c>
      <c r="I102" s="157">
        <v>0</v>
      </c>
      <c r="J102" s="157">
        <v>0</v>
      </c>
      <c r="K102" s="157">
        <v>0</v>
      </c>
      <c r="L102" s="157">
        <v>0</v>
      </c>
      <c r="M102" s="157">
        <v>0</v>
      </c>
      <c r="N102" s="157">
        <v>0</v>
      </c>
      <c r="O102" s="157">
        <v>0</v>
      </c>
      <c r="P102" s="157">
        <v>0</v>
      </c>
      <c r="Q102" s="157">
        <v>0</v>
      </c>
      <c r="R102" s="157">
        <v>0</v>
      </c>
      <c r="S102" s="157">
        <v>0</v>
      </c>
      <c r="T102" s="157">
        <v>0</v>
      </c>
      <c r="U102" s="157">
        <v>0</v>
      </c>
      <c r="V102" s="157">
        <v>0</v>
      </c>
      <c r="W102" s="157">
        <v>0</v>
      </c>
      <c r="X102" s="157">
        <v>0</v>
      </c>
      <c r="Y102" s="157">
        <v>0</v>
      </c>
      <c r="Z102" s="157">
        <v>0</v>
      </c>
      <c r="AA102" s="157">
        <v>0</v>
      </c>
      <c r="AB102" s="157">
        <v>0</v>
      </c>
      <c r="AC102" s="157">
        <v>0</v>
      </c>
      <c r="AD102" s="157">
        <v>0</v>
      </c>
      <c r="AE102" s="157">
        <v>0</v>
      </c>
      <c r="AF102" s="157">
        <v>0</v>
      </c>
      <c r="AG102" s="157">
        <v>0</v>
      </c>
    </row>
    <row r="103" spans="2:33" x14ac:dyDescent="0.35">
      <c r="B103" s="312" t="s">
        <v>979</v>
      </c>
      <c r="C103" s="157">
        <v>425231893976.11505</v>
      </c>
      <c r="D103" s="157">
        <v>436121445634.45892</v>
      </c>
      <c r="E103" s="157">
        <v>522441762478.29376</v>
      </c>
      <c r="F103" s="157">
        <v>566390178369.45325</v>
      </c>
      <c r="G103" s="157">
        <v>601062845849.69434</v>
      </c>
      <c r="H103" s="157">
        <v>612279630142.67957</v>
      </c>
      <c r="I103" s="157">
        <v>640736580621.60107</v>
      </c>
      <c r="J103" s="157">
        <v>669854731188.87708</v>
      </c>
      <c r="K103" s="157">
        <v>702822712959.84668</v>
      </c>
      <c r="L103" s="157">
        <v>784820587878.07678</v>
      </c>
      <c r="M103" s="157">
        <v>859740830613.61829</v>
      </c>
      <c r="N103" s="157">
        <v>929807027766.37427</v>
      </c>
      <c r="O103" s="157">
        <v>1142547532414.0264</v>
      </c>
      <c r="P103" s="157">
        <v>1327865981593.7249</v>
      </c>
      <c r="Q103" s="157">
        <v>1574828369923.6851</v>
      </c>
      <c r="R103" s="157">
        <v>1780115154357.8596</v>
      </c>
      <c r="S103" s="157">
        <v>1917778086453.6223</v>
      </c>
      <c r="T103" s="157">
        <v>2209241306953.3345</v>
      </c>
      <c r="U103" s="157">
        <v>2493293833861.3135</v>
      </c>
      <c r="V103" s="157">
        <v>2725042085431.3208</v>
      </c>
      <c r="W103" s="157">
        <v>3058065685425.0923</v>
      </c>
      <c r="X103" s="157">
        <v>3265892160654.1099</v>
      </c>
      <c r="Y103" s="157">
        <v>3562815295414.6118</v>
      </c>
      <c r="Z103" s="157">
        <v>3913439021857.0254</v>
      </c>
      <c r="AA103" s="157">
        <v>4447509441728.3281</v>
      </c>
      <c r="AB103" s="157">
        <v>4735677322843.4795</v>
      </c>
      <c r="AC103" s="157">
        <v>5165126671178.6689</v>
      </c>
      <c r="AD103" s="157">
        <v>6076108095179.3086</v>
      </c>
      <c r="AE103" s="157">
        <v>6354506494476.8555</v>
      </c>
      <c r="AF103" s="157">
        <v>7368850037294.9883</v>
      </c>
      <c r="AG103" s="157">
        <v>8291026107114.4756</v>
      </c>
    </row>
    <row r="104" spans="2:33" x14ac:dyDescent="0.35">
      <c r="B104" s="312" t="s">
        <v>980</v>
      </c>
      <c r="C104" s="157">
        <v>149420920987589.13</v>
      </c>
      <c r="D104" s="157">
        <v>151345190359279.31</v>
      </c>
      <c r="E104" s="157">
        <v>151916976625027.75</v>
      </c>
      <c r="F104" s="157">
        <v>155908481007928.13</v>
      </c>
      <c r="G104" s="157">
        <v>156852320210451.94</v>
      </c>
      <c r="H104" s="157">
        <v>160549530718867.34</v>
      </c>
      <c r="I104" s="157">
        <v>163141688747680.16</v>
      </c>
      <c r="J104" s="157">
        <v>166335121301952.22</v>
      </c>
      <c r="K104" s="157">
        <v>168878614773980.78</v>
      </c>
      <c r="L104" s="157">
        <v>170382630875447.66</v>
      </c>
      <c r="M104" s="157">
        <v>172445091538214.91</v>
      </c>
      <c r="N104" s="157">
        <v>173874785815672.31</v>
      </c>
      <c r="O104" s="157">
        <v>175751751652485.16</v>
      </c>
      <c r="P104" s="157">
        <v>177950983692146.13</v>
      </c>
      <c r="Q104" s="157">
        <v>179150914500689.19</v>
      </c>
      <c r="R104" s="157">
        <v>180148621289930.16</v>
      </c>
      <c r="S104" s="157">
        <v>181786530173233.88</v>
      </c>
      <c r="T104" s="157">
        <v>186894886281532.75</v>
      </c>
      <c r="U104" s="157">
        <v>188472219367941.66</v>
      </c>
      <c r="V104" s="157">
        <v>194846140429520.28</v>
      </c>
      <c r="W104" s="157">
        <v>203423728634241.53</v>
      </c>
      <c r="X104" s="157">
        <v>221954766082442.97</v>
      </c>
      <c r="Y104" s="157">
        <v>235551399845930.59</v>
      </c>
      <c r="Z104" s="157">
        <v>252493896766300.44</v>
      </c>
      <c r="AA104" s="157">
        <v>256071738125437.59</v>
      </c>
      <c r="AB104" s="157">
        <v>261761829297045.78</v>
      </c>
      <c r="AC104" s="157">
        <v>265146928882912.72</v>
      </c>
      <c r="AD104" s="157">
        <v>269846325448665.19</v>
      </c>
      <c r="AE104" s="157">
        <v>272985285099805.91</v>
      </c>
      <c r="AF104" s="157">
        <v>275496924308157.78</v>
      </c>
      <c r="AG104" s="157">
        <v>276630061533471.81</v>
      </c>
    </row>
    <row r="105" spans="2:33" x14ac:dyDescent="0.35">
      <c r="B105" s="312" t="s">
        <v>981</v>
      </c>
      <c r="C105" s="157">
        <v>2353317696407.4326</v>
      </c>
      <c r="D105" s="157">
        <v>2368710662479.6294</v>
      </c>
      <c r="E105" s="157">
        <v>2451478781491.2891</v>
      </c>
      <c r="F105" s="157">
        <v>2913084305248.2036</v>
      </c>
      <c r="G105" s="157">
        <v>2915677472685.7563</v>
      </c>
      <c r="H105" s="157">
        <v>2954517153370.8574</v>
      </c>
      <c r="I105" s="157">
        <v>3035926597264.1284</v>
      </c>
      <c r="J105" s="157">
        <v>3093311358018.5273</v>
      </c>
      <c r="K105" s="157">
        <v>3248563560726.9048</v>
      </c>
      <c r="L105" s="157">
        <v>3345001335489.5459</v>
      </c>
      <c r="M105" s="157">
        <v>3435966129198.8584</v>
      </c>
      <c r="N105" s="157">
        <v>3447000061111.8643</v>
      </c>
      <c r="O105" s="157">
        <v>3705936860587.5366</v>
      </c>
      <c r="P105" s="157">
        <v>3975559469206.5532</v>
      </c>
      <c r="Q105" s="157">
        <v>4504421383016.042</v>
      </c>
      <c r="R105" s="157">
        <v>5066815233735.6426</v>
      </c>
      <c r="S105" s="157">
        <v>5273620458632.7217</v>
      </c>
      <c r="T105" s="157">
        <v>6393306065355.9639</v>
      </c>
      <c r="U105" s="157">
        <v>7742250339867.791</v>
      </c>
      <c r="V105" s="157">
        <v>9254071088032.7109</v>
      </c>
      <c r="W105" s="157">
        <v>11179421052440.482</v>
      </c>
      <c r="X105" s="157">
        <v>12557798959037.631</v>
      </c>
      <c r="Y105" s="157">
        <v>14925402959965.352</v>
      </c>
      <c r="Z105" s="157">
        <v>17693382423863.492</v>
      </c>
      <c r="AA105" s="157">
        <v>22347066975277.262</v>
      </c>
      <c r="AB105" s="157">
        <v>24787523579436.938</v>
      </c>
      <c r="AC105" s="157">
        <v>29431339696457.156</v>
      </c>
      <c r="AD105" s="157">
        <v>39422215705847.141</v>
      </c>
      <c r="AE105" s="157">
        <v>42110873235812.727</v>
      </c>
      <c r="AF105" s="157">
        <v>53005931181502.313</v>
      </c>
      <c r="AG105" s="157">
        <v>62887356285218.617</v>
      </c>
    </row>
    <row r="106" spans="2:33" x14ac:dyDescent="0.35">
      <c r="B106" s="317" t="s">
        <v>982</v>
      </c>
      <c r="C106" s="314">
        <v>435313346214.44391</v>
      </c>
      <c r="D106" s="314">
        <v>444402000150.85242</v>
      </c>
      <c r="E106" s="314">
        <v>430251872871.58746</v>
      </c>
      <c r="F106" s="314">
        <v>414347142880.65088</v>
      </c>
      <c r="G106" s="314">
        <v>400616990720.77765</v>
      </c>
      <c r="H106" s="314">
        <v>386071232674.95264</v>
      </c>
      <c r="I106" s="314">
        <v>392248041076.82263</v>
      </c>
      <c r="J106" s="314">
        <v>399549685262.76886</v>
      </c>
      <c r="K106" s="314">
        <v>404420422002.63147</v>
      </c>
      <c r="L106" s="314">
        <v>415086310851.97144</v>
      </c>
      <c r="M106" s="314">
        <v>428231262908.5481</v>
      </c>
      <c r="N106" s="314">
        <v>435425104661.59082</v>
      </c>
      <c r="O106" s="314">
        <v>448335970232.85779</v>
      </c>
      <c r="P106" s="314">
        <v>454773227703.68738</v>
      </c>
      <c r="Q106" s="314">
        <v>453447062975.28674</v>
      </c>
      <c r="R106" s="314">
        <v>509830963313.07904</v>
      </c>
      <c r="S106" s="314">
        <v>531063322509.56323</v>
      </c>
      <c r="T106" s="314">
        <v>540056822321.21576</v>
      </c>
      <c r="U106" s="314">
        <v>540982745575.19061</v>
      </c>
      <c r="V106" s="314">
        <v>547311944686.93372</v>
      </c>
      <c r="W106" s="314">
        <v>561731596709.44934</v>
      </c>
      <c r="X106" s="314">
        <v>580611294495.86523</v>
      </c>
      <c r="Y106" s="314">
        <v>604511130056.28564</v>
      </c>
      <c r="Z106" s="314">
        <v>611760975666.64514</v>
      </c>
      <c r="AA106" s="314">
        <v>674754719819.37158</v>
      </c>
      <c r="AB106" s="314">
        <v>811298460013.30994</v>
      </c>
      <c r="AC106" s="314">
        <v>810570207563.15991</v>
      </c>
      <c r="AD106" s="314">
        <v>1067087622606.8485</v>
      </c>
      <c r="AE106" s="314">
        <v>1097029189864.1935</v>
      </c>
      <c r="AF106" s="314">
        <v>1135853016106.7344</v>
      </c>
      <c r="AG106" s="314">
        <v>1529321098405.2864</v>
      </c>
    </row>
    <row r="107" spans="2:33" x14ac:dyDescent="0.35">
      <c r="B107" s="317" t="s">
        <v>983</v>
      </c>
      <c r="C107" s="314">
        <v>0</v>
      </c>
      <c r="D107" s="314">
        <v>0</v>
      </c>
      <c r="E107" s="314">
        <v>0</v>
      </c>
      <c r="F107" s="314">
        <v>0</v>
      </c>
      <c r="G107" s="314">
        <v>0</v>
      </c>
      <c r="H107" s="314">
        <v>0</v>
      </c>
      <c r="I107" s="314">
        <v>0</v>
      </c>
      <c r="J107" s="314">
        <v>0</v>
      </c>
      <c r="K107" s="314">
        <v>0</v>
      </c>
      <c r="L107" s="314">
        <v>0</v>
      </c>
      <c r="M107" s="314">
        <v>0</v>
      </c>
      <c r="N107" s="314">
        <v>0</v>
      </c>
      <c r="O107" s="314">
        <v>0</v>
      </c>
      <c r="P107" s="314">
        <v>0</v>
      </c>
      <c r="Q107" s="314">
        <v>0</v>
      </c>
      <c r="R107" s="314">
        <v>0</v>
      </c>
      <c r="S107" s="314">
        <v>0</v>
      </c>
      <c r="T107" s="314">
        <v>0</v>
      </c>
      <c r="U107" s="314">
        <v>0</v>
      </c>
      <c r="V107" s="314">
        <v>0</v>
      </c>
      <c r="W107" s="314">
        <v>0</v>
      </c>
      <c r="X107" s="314">
        <v>0</v>
      </c>
      <c r="Y107" s="314">
        <v>0</v>
      </c>
      <c r="Z107" s="314">
        <v>0</v>
      </c>
      <c r="AA107" s="314">
        <v>0</v>
      </c>
      <c r="AB107" s="314">
        <v>0</v>
      </c>
      <c r="AC107" s="314">
        <v>0</v>
      </c>
      <c r="AD107" s="314">
        <v>0</v>
      </c>
      <c r="AE107" s="314">
        <v>0</v>
      </c>
      <c r="AF107" s="314">
        <v>0</v>
      </c>
      <c r="AG107" s="314">
        <v>0</v>
      </c>
    </row>
    <row r="108" spans="2:33" x14ac:dyDescent="0.35">
      <c r="B108" s="317" t="s">
        <v>984</v>
      </c>
      <c r="C108" s="314">
        <v>0</v>
      </c>
      <c r="D108" s="314">
        <v>0</v>
      </c>
      <c r="E108" s="314">
        <v>0</v>
      </c>
      <c r="F108" s="314">
        <v>0</v>
      </c>
      <c r="G108" s="314">
        <v>0</v>
      </c>
      <c r="H108" s="314">
        <v>0</v>
      </c>
      <c r="I108" s="314">
        <v>0</v>
      </c>
      <c r="J108" s="314">
        <v>0</v>
      </c>
      <c r="K108" s="314">
        <v>0</v>
      </c>
      <c r="L108" s="314">
        <v>0</v>
      </c>
      <c r="M108" s="314">
        <v>0</v>
      </c>
      <c r="N108" s="314">
        <v>0</v>
      </c>
      <c r="O108" s="314">
        <v>0</v>
      </c>
      <c r="P108" s="314">
        <v>0</v>
      </c>
      <c r="Q108" s="314">
        <v>0</v>
      </c>
      <c r="R108" s="314">
        <v>0</v>
      </c>
      <c r="S108" s="314">
        <v>0</v>
      </c>
      <c r="T108" s="314">
        <v>0</v>
      </c>
      <c r="U108" s="314">
        <v>0</v>
      </c>
      <c r="V108" s="314">
        <v>0</v>
      </c>
      <c r="W108" s="314">
        <v>0</v>
      </c>
      <c r="X108" s="314">
        <v>0</v>
      </c>
      <c r="Y108" s="314">
        <v>0</v>
      </c>
      <c r="Z108" s="314">
        <v>0</v>
      </c>
      <c r="AA108" s="314">
        <v>0</v>
      </c>
      <c r="AB108" s="314">
        <v>0</v>
      </c>
      <c r="AC108" s="314">
        <v>0</v>
      </c>
      <c r="AD108" s="314">
        <v>0</v>
      </c>
      <c r="AE108" s="314">
        <v>0</v>
      </c>
      <c r="AF108" s="314">
        <v>0</v>
      </c>
      <c r="AG108" s="314">
        <v>0</v>
      </c>
    </row>
    <row r="109" spans="2:33" x14ac:dyDescent="0.35">
      <c r="B109" s="318" t="s">
        <v>985</v>
      </c>
      <c r="C109" s="157">
        <v>0</v>
      </c>
      <c r="D109" s="157">
        <v>0</v>
      </c>
      <c r="E109" s="157">
        <v>0</v>
      </c>
      <c r="F109" s="157">
        <v>0</v>
      </c>
      <c r="G109" s="157">
        <v>0</v>
      </c>
      <c r="H109" s="157">
        <v>0</v>
      </c>
      <c r="I109" s="157">
        <v>0</v>
      </c>
      <c r="J109" s="157">
        <v>0</v>
      </c>
      <c r="K109" s="157">
        <v>0</v>
      </c>
      <c r="L109" s="157">
        <v>0</v>
      </c>
      <c r="M109" s="157">
        <v>0</v>
      </c>
      <c r="N109" s="157">
        <v>0</v>
      </c>
      <c r="O109" s="157">
        <v>0</v>
      </c>
      <c r="P109" s="157">
        <v>0</v>
      </c>
      <c r="Q109" s="157">
        <v>0</v>
      </c>
      <c r="R109" s="157">
        <v>0</v>
      </c>
      <c r="S109" s="157">
        <v>0</v>
      </c>
      <c r="T109" s="157">
        <v>0</v>
      </c>
      <c r="U109" s="157">
        <v>0</v>
      </c>
      <c r="V109" s="157">
        <v>0</v>
      </c>
      <c r="W109" s="157">
        <v>0</v>
      </c>
      <c r="X109" s="157">
        <v>0</v>
      </c>
      <c r="Y109" s="157">
        <v>0</v>
      </c>
      <c r="Z109" s="157">
        <v>0</v>
      </c>
      <c r="AA109" s="157">
        <v>0</v>
      </c>
      <c r="AB109" s="157">
        <v>0</v>
      </c>
      <c r="AC109" s="157">
        <v>0</v>
      </c>
      <c r="AD109" s="157">
        <v>0</v>
      </c>
      <c r="AE109" s="157">
        <v>0</v>
      </c>
      <c r="AF109" s="157">
        <v>0</v>
      </c>
      <c r="AG109" s="157">
        <v>0</v>
      </c>
    </row>
    <row r="110" spans="2:33" x14ac:dyDescent="0.35">
      <c r="B110" s="319" t="s">
        <v>986</v>
      </c>
      <c r="C110" s="157">
        <v>5117736548149.1367</v>
      </c>
      <c r="D110" s="157">
        <v>5182051292712.3486</v>
      </c>
      <c r="E110" s="157">
        <v>5258807182695.7588</v>
      </c>
      <c r="F110" s="157">
        <v>5330102558456.3145</v>
      </c>
      <c r="G110" s="157">
        <v>5386181541624.1494</v>
      </c>
      <c r="H110" s="157">
        <v>5457708337944.5615</v>
      </c>
      <c r="I110" s="157">
        <v>5518545811918.9063</v>
      </c>
      <c r="J110" s="157">
        <v>5583229186913.2236</v>
      </c>
      <c r="K110" s="157">
        <v>5637658518551.2383</v>
      </c>
      <c r="L110" s="157">
        <v>5688018832324.2832</v>
      </c>
      <c r="M110" s="157">
        <v>5738655191034.5205</v>
      </c>
      <c r="N110" s="157">
        <v>5809287234226.9541</v>
      </c>
      <c r="O110" s="157">
        <v>5848758624406.9619</v>
      </c>
      <c r="P110" s="157">
        <v>6054443493129.0615</v>
      </c>
      <c r="Q110" s="157">
        <v>6162728325642.9609</v>
      </c>
      <c r="R110" s="157">
        <v>6248587798508.2207</v>
      </c>
      <c r="S110" s="157">
        <v>6384229478710.835</v>
      </c>
      <c r="T110" s="157">
        <v>6493881890807.3457</v>
      </c>
      <c r="U110" s="157">
        <v>6669123636506.3672</v>
      </c>
      <c r="V110" s="157">
        <v>6770911498013.4424</v>
      </c>
      <c r="W110" s="157">
        <v>6847059918184.0166</v>
      </c>
      <c r="X110" s="157">
        <v>6950835952147.1465</v>
      </c>
      <c r="Y110" s="157">
        <v>7050046454675.0811</v>
      </c>
      <c r="Z110" s="157">
        <v>7137558827626.7754</v>
      </c>
      <c r="AA110" s="157">
        <v>7215562587429.3779</v>
      </c>
      <c r="AB110" s="157">
        <v>7376149946156.6914</v>
      </c>
      <c r="AC110" s="157">
        <v>7427770619169.0078</v>
      </c>
      <c r="AD110" s="157">
        <v>7498010564194.2686</v>
      </c>
      <c r="AE110" s="157">
        <v>7574004936399.1064</v>
      </c>
      <c r="AF110" s="157">
        <v>7654566250844.4785</v>
      </c>
      <c r="AG110" s="157">
        <v>7741790686902.4854</v>
      </c>
    </row>
    <row r="111" spans="2:33" x14ac:dyDescent="0.35">
      <c r="B111" s="320" t="s">
        <v>987</v>
      </c>
      <c r="C111" s="314">
        <v>690892018267.09644</v>
      </c>
      <c r="D111" s="314">
        <v>692352531868.14758</v>
      </c>
      <c r="E111" s="314">
        <v>700767236110.54187</v>
      </c>
      <c r="F111" s="314">
        <v>708287973528.6366</v>
      </c>
      <c r="G111" s="314">
        <v>716340869138.64954</v>
      </c>
      <c r="H111" s="314">
        <v>726204611803.34204</v>
      </c>
      <c r="I111" s="314">
        <v>736118974641.45557</v>
      </c>
      <c r="J111" s="314">
        <v>747475539729.92004</v>
      </c>
      <c r="K111" s="314">
        <v>758376784463.19055</v>
      </c>
      <c r="L111" s="314">
        <v>768970776520.90845</v>
      </c>
      <c r="M111" s="314">
        <v>779968957602.67175</v>
      </c>
      <c r="N111" s="314">
        <v>789366167955.85864</v>
      </c>
      <c r="O111" s="314">
        <v>799118960600.88367</v>
      </c>
      <c r="P111" s="314">
        <v>817691516652.56409</v>
      </c>
      <c r="Q111" s="314">
        <v>833844659126.66528</v>
      </c>
      <c r="R111" s="314">
        <v>851250469225.4502</v>
      </c>
      <c r="S111" s="314">
        <v>883066452684.8147</v>
      </c>
      <c r="T111" s="314">
        <v>913490139914.22766</v>
      </c>
      <c r="U111" s="314">
        <v>929405873689.88818</v>
      </c>
      <c r="V111" s="314">
        <v>952978086670.81091</v>
      </c>
      <c r="W111" s="314">
        <v>986260411689.78357</v>
      </c>
      <c r="X111" s="314">
        <v>1019238392102.1675</v>
      </c>
      <c r="Y111" s="314">
        <v>1044987431193.2839</v>
      </c>
      <c r="Z111" s="314">
        <v>1073263309883.7164</v>
      </c>
      <c r="AA111" s="314">
        <v>1106911718762.7773</v>
      </c>
      <c r="AB111" s="314">
        <v>1141379331139.738</v>
      </c>
      <c r="AC111" s="314">
        <v>1170378855430.4934</v>
      </c>
      <c r="AD111" s="314">
        <v>1197951590932.3938</v>
      </c>
      <c r="AE111" s="314">
        <v>1225270251519.9133</v>
      </c>
      <c r="AF111" s="314">
        <v>1250874927155.2729</v>
      </c>
      <c r="AG111" s="314">
        <v>1275097514164.1785</v>
      </c>
    </row>
    <row r="112" spans="2:33" x14ac:dyDescent="0.35">
      <c r="B112" s="321" t="s">
        <v>988</v>
      </c>
      <c r="C112" s="157">
        <v>0</v>
      </c>
      <c r="D112" s="157">
        <v>0</v>
      </c>
      <c r="E112" s="157">
        <v>0</v>
      </c>
      <c r="F112" s="157">
        <v>0</v>
      </c>
      <c r="G112" s="157">
        <v>0</v>
      </c>
      <c r="H112" s="157">
        <v>0</v>
      </c>
      <c r="I112" s="157">
        <v>0</v>
      </c>
      <c r="J112" s="157">
        <v>0</v>
      </c>
      <c r="K112" s="157">
        <v>0</v>
      </c>
      <c r="L112" s="157">
        <v>0</v>
      </c>
      <c r="M112" s="157">
        <v>0</v>
      </c>
      <c r="N112" s="157">
        <v>0</v>
      </c>
      <c r="O112" s="157">
        <v>0</v>
      </c>
      <c r="P112" s="157">
        <v>0</v>
      </c>
      <c r="Q112" s="157">
        <v>0</v>
      </c>
      <c r="R112" s="157">
        <v>0</v>
      </c>
      <c r="S112" s="157">
        <v>0</v>
      </c>
      <c r="T112" s="157">
        <v>0</v>
      </c>
      <c r="U112" s="157">
        <v>0</v>
      </c>
      <c r="V112" s="157">
        <v>0</v>
      </c>
      <c r="W112" s="157">
        <v>0</v>
      </c>
      <c r="X112" s="157">
        <v>0</v>
      </c>
      <c r="Y112" s="157">
        <v>0</v>
      </c>
      <c r="Z112" s="157">
        <v>0</v>
      </c>
      <c r="AA112" s="157">
        <v>0</v>
      </c>
      <c r="AB112" s="157">
        <v>0</v>
      </c>
      <c r="AC112" s="157">
        <v>0</v>
      </c>
      <c r="AD112" s="157">
        <v>0</v>
      </c>
      <c r="AE112" s="157">
        <v>0</v>
      </c>
      <c r="AF112" s="157">
        <v>0</v>
      </c>
      <c r="AG112" s="157">
        <v>0</v>
      </c>
    </row>
    <row r="113" spans="2:33" x14ac:dyDescent="0.35">
      <c r="B113" s="312" t="s">
        <v>989</v>
      </c>
      <c r="C113" s="157">
        <v>32829501351671.027</v>
      </c>
      <c r="D113" s="157">
        <v>32979112781286.16</v>
      </c>
      <c r="E113" s="157">
        <v>33315664793496.852</v>
      </c>
      <c r="F113" s="157">
        <v>33844026640321.941</v>
      </c>
      <c r="G113" s="157">
        <v>33963964733534.898</v>
      </c>
      <c r="H113" s="157">
        <v>34289545353908.105</v>
      </c>
      <c r="I113" s="157">
        <v>34837774995627.508</v>
      </c>
      <c r="J113" s="157">
        <v>35442354006138.688</v>
      </c>
      <c r="K113" s="157">
        <v>35950770467880.031</v>
      </c>
      <c r="L113" s="157">
        <v>36288033445510.805</v>
      </c>
      <c r="M113" s="157">
        <v>36858677277340.828</v>
      </c>
      <c r="N113" s="157">
        <v>37058435867597.711</v>
      </c>
      <c r="O113" s="157">
        <v>37433290003921.656</v>
      </c>
      <c r="P113" s="157">
        <v>37768626086353.82</v>
      </c>
      <c r="Q113" s="157">
        <v>38065777270289.852</v>
      </c>
      <c r="R113" s="157">
        <v>38560970026439.414</v>
      </c>
      <c r="S113" s="157">
        <v>38769279943573.93</v>
      </c>
      <c r="T113" s="157">
        <v>39004521618809.063</v>
      </c>
      <c r="U113" s="157">
        <v>39251418956275.508</v>
      </c>
      <c r="V113" s="157">
        <v>39500062825689.547</v>
      </c>
      <c r="W113" s="157">
        <v>39756522805808.68</v>
      </c>
      <c r="X113" s="157">
        <v>39987398284791.172</v>
      </c>
      <c r="Y113" s="157">
        <v>40225417383661.656</v>
      </c>
      <c r="Z113" s="157">
        <v>40532224407623.672</v>
      </c>
      <c r="AA113" s="157">
        <v>40666869466644.516</v>
      </c>
      <c r="AB113" s="157">
        <v>40708893864357.492</v>
      </c>
      <c r="AC113" s="157">
        <v>40661044916607.438</v>
      </c>
      <c r="AD113" s="157">
        <v>40656075281308.453</v>
      </c>
      <c r="AE113" s="157">
        <v>40677025924427.063</v>
      </c>
      <c r="AF113" s="157">
        <v>40796905783427.578</v>
      </c>
      <c r="AG113" s="157">
        <v>40833326067257.641</v>
      </c>
    </row>
    <row r="114" spans="2:33" x14ac:dyDescent="0.35">
      <c r="B114" s="312" t="s">
        <v>990</v>
      </c>
      <c r="C114" s="314">
        <v>0</v>
      </c>
      <c r="D114" s="314">
        <v>0</v>
      </c>
      <c r="E114" s="314">
        <v>0</v>
      </c>
      <c r="F114" s="314">
        <v>0</v>
      </c>
      <c r="G114" s="314">
        <v>0</v>
      </c>
      <c r="H114" s="314">
        <v>0</v>
      </c>
      <c r="I114" s="314">
        <v>0</v>
      </c>
      <c r="J114" s="314">
        <v>0</v>
      </c>
      <c r="K114" s="314">
        <v>0</v>
      </c>
      <c r="L114" s="314">
        <v>0</v>
      </c>
      <c r="M114" s="314">
        <v>0</v>
      </c>
      <c r="N114" s="314">
        <v>0</v>
      </c>
      <c r="O114" s="314">
        <v>0</v>
      </c>
      <c r="P114" s="314">
        <v>0</v>
      </c>
      <c r="Q114" s="314">
        <v>0</v>
      </c>
      <c r="R114" s="314">
        <v>0</v>
      </c>
      <c r="S114" s="314">
        <v>0</v>
      </c>
      <c r="T114" s="314">
        <v>0</v>
      </c>
      <c r="U114" s="314">
        <v>0</v>
      </c>
      <c r="V114" s="314">
        <v>0</v>
      </c>
      <c r="W114" s="314">
        <v>0</v>
      </c>
      <c r="X114" s="314">
        <v>0</v>
      </c>
      <c r="Y114" s="314">
        <v>0</v>
      </c>
      <c r="Z114" s="314">
        <v>0</v>
      </c>
      <c r="AA114" s="314">
        <v>0</v>
      </c>
      <c r="AB114" s="314">
        <v>0</v>
      </c>
      <c r="AC114" s="314">
        <v>0</v>
      </c>
      <c r="AD114" s="314">
        <v>0</v>
      </c>
      <c r="AE114" s="314">
        <v>0</v>
      </c>
      <c r="AF114" s="314">
        <v>0</v>
      </c>
      <c r="AG114" s="314">
        <v>0</v>
      </c>
    </row>
    <row r="115" spans="2:33" x14ac:dyDescent="0.35">
      <c r="B115" s="315" t="s">
        <v>991</v>
      </c>
      <c r="C115" s="314">
        <v>0</v>
      </c>
      <c r="D115" s="314">
        <v>0</v>
      </c>
      <c r="E115" s="314">
        <v>0</v>
      </c>
      <c r="F115" s="314">
        <v>0</v>
      </c>
      <c r="G115" s="314">
        <v>0</v>
      </c>
      <c r="H115" s="314">
        <v>0</v>
      </c>
      <c r="I115" s="314">
        <v>0</v>
      </c>
      <c r="J115" s="314">
        <v>0</v>
      </c>
      <c r="K115" s="314">
        <v>0</v>
      </c>
      <c r="L115" s="314">
        <v>0</v>
      </c>
      <c r="M115" s="314">
        <v>0</v>
      </c>
      <c r="N115" s="314">
        <v>0</v>
      </c>
      <c r="O115" s="314">
        <v>0</v>
      </c>
      <c r="P115" s="314">
        <v>0</v>
      </c>
      <c r="Q115" s="314">
        <v>0</v>
      </c>
      <c r="R115" s="314">
        <v>0</v>
      </c>
      <c r="S115" s="314">
        <v>0</v>
      </c>
      <c r="T115" s="314">
        <v>0</v>
      </c>
      <c r="U115" s="314">
        <v>0</v>
      </c>
      <c r="V115" s="314">
        <v>0</v>
      </c>
      <c r="W115" s="314">
        <v>0</v>
      </c>
      <c r="X115" s="314">
        <v>0</v>
      </c>
      <c r="Y115" s="314">
        <v>0</v>
      </c>
      <c r="Z115" s="314">
        <v>0</v>
      </c>
      <c r="AA115" s="314">
        <v>0</v>
      </c>
      <c r="AB115" s="314">
        <v>0</v>
      </c>
      <c r="AC115" s="314">
        <v>0</v>
      </c>
      <c r="AD115" s="314">
        <v>0</v>
      </c>
      <c r="AE115" s="314">
        <v>0</v>
      </c>
      <c r="AF115" s="314">
        <v>0</v>
      </c>
      <c r="AG115" s="314">
        <v>0</v>
      </c>
    </row>
    <row r="116" spans="2:33" x14ac:dyDescent="0.35">
      <c r="B116" t="s">
        <v>992</v>
      </c>
      <c r="C116" s="157">
        <v>0</v>
      </c>
      <c r="D116" s="157">
        <v>0</v>
      </c>
      <c r="E116" s="157">
        <v>0</v>
      </c>
      <c r="F116" s="157">
        <v>0</v>
      </c>
      <c r="G116" s="157">
        <v>0</v>
      </c>
      <c r="H116" s="157">
        <v>0</v>
      </c>
      <c r="I116" s="157">
        <v>0</v>
      </c>
      <c r="J116" s="157">
        <v>0</v>
      </c>
      <c r="K116" s="157">
        <v>0</v>
      </c>
      <c r="L116" s="157">
        <v>0</v>
      </c>
      <c r="M116" s="157">
        <v>0</v>
      </c>
      <c r="N116" s="157">
        <v>0</v>
      </c>
      <c r="O116" s="157">
        <v>0</v>
      </c>
      <c r="P116" s="157">
        <v>0</v>
      </c>
      <c r="Q116" s="157">
        <v>0</v>
      </c>
      <c r="R116" s="157">
        <v>0</v>
      </c>
      <c r="S116" s="157">
        <v>0</v>
      </c>
      <c r="T116" s="157">
        <v>0</v>
      </c>
      <c r="U116" s="157">
        <v>0</v>
      </c>
      <c r="V116" s="157">
        <v>0</v>
      </c>
      <c r="W116" s="157">
        <v>0</v>
      </c>
      <c r="X116" s="157">
        <v>0</v>
      </c>
      <c r="Y116" s="157">
        <v>0</v>
      </c>
      <c r="Z116" s="157">
        <v>0</v>
      </c>
      <c r="AA116" s="157">
        <v>0</v>
      </c>
      <c r="AB116" s="157">
        <v>0</v>
      </c>
      <c r="AC116" s="157">
        <v>0</v>
      </c>
      <c r="AD116" s="157">
        <v>0</v>
      </c>
      <c r="AE116" s="157">
        <v>0</v>
      </c>
      <c r="AF116" s="157">
        <v>0</v>
      </c>
      <c r="AG116" s="157">
        <v>0</v>
      </c>
    </row>
    <row r="117" spans="2:33" x14ac:dyDescent="0.35">
      <c r="B117" s="1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</row>
    <row r="118" spans="2:33" x14ac:dyDescent="0.35">
      <c r="B118" s="312" t="s">
        <v>209</v>
      </c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</row>
    <row r="119" spans="2:33" x14ac:dyDescent="0.35">
      <c r="B119" s="312" t="s">
        <v>954</v>
      </c>
      <c r="C119" s="157">
        <v>528711087553537.69</v>
      </c>
      <c r="D119" s="157">
        <v>530617520561904.13</v>
      </c>
      <c r="E119" s="157">
        <v>533907259101272.88</v>
      </c>
      <c r="F119" s="157">
        <v>535467705969435</v>
      </c>
      <c r="G119" s="157">
        <v>531007334173461.75</v>
      </c>
      <c r="H119" s="157">
        <v>525693959568710.44</v>
      </c>
      <c r="I119" s="157">
        <v>527635640796920.31</v>
      </c>
      <c r="J119" s="157">
        <v>526323690148626.25</v>
      </c>
      <c r="K119" s="157">
        <v>523251062381709.56</v>
      </c>
      <c r="L119" s="157">
        <v>520052191368895.06</v>
      </c>
      <c r="M119" s="157">
        <v>515025495762158.63</v>
      </c>
      <c r="N119" s="157">
        <v>500144000314760.94</v>
      </c>
      <c r="O119" s="157">
        <v>495850200941003.38</v>
      </c>
      <c r="P119" s="157">
        <v>481488864550868.25</v>
      </c>
      <c r="Q119" s="157">
        <v>469507608514168.56</v>
      </c>
      <c r="R119" s="157">
        <v>456896382771845.06</v>
      </c>
      <c r="S119" s="157">
        <v>458493297536371.75</v>
      </c>
      <c r="T119" s="157">
        <v>456401605465479.13</v>
      </c>
      <c r="U119" s="157">
        <v>454019816296373.06</v>
      </c>
      <c r="V119" s="157">
        <v>450767646205818.81</v>
      </c>
      <c r="W119" s="157">
        <v>447282030920893</v>
      </c>
      <c r="X119" s="157">
        <v>440710783711610.25</v>
      </c>
      <c r="Y119" s="157">
        <v>438527985398881.5</v>
      </c>
      <c r="Z119" s="157">
        <v>431978640893667.75</v>
      </c>
      <c r="AA119" s="157">
        <v>429735689314054</v>
      </c>
      <c r="AB119" s="157">
        <v>427187449105775</v>
      </c>
      <c r="AC119" s="157">
        <v>426941952477004.75</v>
      </c>
      <c r="AD119" s="157">
        <v>426711238627562.63</v>
      </c>
      <c r="AE119" s="157">
        <v>425997128156820</v>
      </c>
      <c r="AF119" s="157">
        <v>424557426128258.25</v>
      </c>
      <c r="AG119" s="157">
        <v>423307535148088.81</v>
      </c>
    </row>
    <row r="120" spans="2:33" x14ac:dyDescent="0.35">
      <c r="B120" s="312" t="s">
        <v>969</v>
      </c>
      <c r="C120" s="157">
        <v>3982728946155.2012</v>
      </c>
      <c r="D120" s="157">
        <v>3908318157088.3164</v>
      </c>
      <c r="E120" s="157">
        <v>3853392199419.9282</v>
      </c>
      <c r="F120" s="157">
        <v>3773591844206.9033</v>
      </c>
      <c r="G120" s="157">
        <v>3720034128928.9688</v>
      </c>
      <c r="H120" s="157">
        <v>3674515911410.5264</v>
      </c>
      <c r="I120" s="157">
        <v>3591589294417.5083</v>
      </c>
      <c r="J120" s="157">
        <v>3528902262718.5039</v>
      </c>
      <c r="K120" s="157">
        <v>3465757236007.4443</v>
      </c>
      <c r="L120" s="157">
        <v>3427963928185.022</v>
      </c>
      <c r="M120" s="157">
        <v>3391810021610.7256</v>
      </c>
      <c r="N120" s="157">
        <v>3358381495673.0874</v>
      </c>
      <c r="O120" s="157">
        <v>3347446453464.5762</v>
      </c>
      <c r="P120" s="157">
        <v>3313081690278.8955</v>
      </c>
      <c r="Q120" s="157">
        <v>3293975872524.8677</v>
      </c>
      <c r="R120" s="157">
        <v>3260221736071.4717</v>
      </c>
      <c r="S120" s="157">
        <v>3234223761501.4155</v>
      </c>
      <c r="T120" s="157">
        <v>3197201637264.2783</v>
      </c>
      <c r="U120" s="157">
        <v>3155691621008.8896</v>
      </c>
      <c r="V120" s="157">
        <v>3121671267991.7178</v>
      </c>
      <c r="W120" s="157">
        <v>3082422033980.7798</v>
      </c>
      <c r="X120" s="157">
        <v>3068436907998.0415</v>
      </c>
      <c r="Y120" s="157">
        <v>3047856425618.5522</v>
      </c>
      <c r="Z120" s="157">
        <v>3004882001194.8296</v>
      </c>
      <c r="AA120" s="157">
        <v>2974970341109.041</v>
      </c>
      <c r="AB120" s="157">
        <v>2953281049690.7368</v>
      </c>
      <c r="AC120" s="157">
        <v>2868917556457.3477</v>
      </c>
      <c r="AD120" s="157">
        <v>2797746170538.7617</v>
      </c>
      <c r="AE120" s="157">
        <v>2732510353818.042</v>
      </c>
      <c r="AF120" s="157">
        <v>2687448347788.9307</v>
      </c>
      <c r="AG120" s="157">
        <v>2628724276201.0894</v>
      </c>
    </row>
    <row r="121" spans="2:33" x14ac:dyDescent="0.35">
      <c r="B121" s="315" t="s">
        <v>970</v>
      </c>
      <c r="C121" s="314">
        <v>729508739156.04919</v>
      </c>
      <c r="D121" s="314">
        <v>715879059193.97363</v>
      </c>
      <c r="E121" s="314">
        <v>705818378021.00916</v>
      </c>
      <c r="F121" s="314">
        <v>691201501677.50159</v>
      </c>
      <c r="G121" s="314">
        <v>681391438810.38086</v>
      </c>
      <c r="H121" s="314">
        <v>673053955160.49146</v>
      </c>
      <c r="I121" s="314">
        <v>657864447508.0929</v>
      </c>
      <c r="J121" s="314">
        <v>646382185452.49341</v>
      </c>
      <c r="K121" s="314">
        <v>634816033338.51904</v>
      </c>
      <c r="L121" s="314">
        <v>627893506420.21399</v>
      </c>
      <c r="M121" s="314">
        <v>621271265449.97644</v>
      </c>
      <c r="N121" s="314">
        <v>615148227166.85315</v>
      </c>
      <c r="O121" s="314">
        <v>613145276686.91882</v>
      </c>
      <c r="P121" s="314">
        <v>606850749642.29443</v>
      </c>
      <c r="Q121" s="314">
        <v>603351174047.59045</v>
      </c>
      <c r="R121" s="314">
        <v>597168494317.60559</v>
      </c>
      <c r="S121" s="314">
        <v>592406495721.76294</v>
      </c>
      <c r="T121" s="314">
        <v>585625225005.56592</v>
      </c>
      <c r="U121" s="314">
        <v>578021915809.73193</v>
      </c>
      <c r="V121" s="314">
        <v>571790473707.91394</v>
      </c>
      <c r="W121" s="314">
        <v>564601267612.47986</v>
      </c>
      <c r="X121" s="314">
        <v>562039639201.27344</v>
      </c>
      <c r="Y121" s="314">
        <v>558269952146.27625</v>
      </c>
      <c r="Z121" s="314">
        <v>550398410145.51514</v>
      </c>
      <c r="AA121" s="314">
        <v>544919549361.80231</v>
      </c>
      <c r="AB121" s="314">
        <v>540946763904.97882</v>
      </c>
      <c r="AC121" s="314">
        <v>525494066417.51819</v>
      </c>
      <c r="AD121" s="314">
        <v>512457741649.40198</v>
      </c>
      <c r="AE121" s="314">
        <v>500508623583.08496</v>
      </c>
      <c r="AF121" s="314">
        <v>492254703307.17108</v>
      </c>
      <c r="AG121" s="314">
        <v>481498328971.55072</v>
      </c>
    </row>
    <row r="122" spans="2:33" x14ac:dyDescent="0.35">
      <c r="B122" s="312" t="s">
        <v>971</v>
      </c>
      <c r="C122" s="157">
        <v>0</v>
      </c>
      <c r="D122" s="157">
        <v>0</v>
      </c>
      <c r="E122" s="157">
        <v>0</v>
      </c>
      <c r="F122" s="157">
        <v>0</v>
      </c>
      <c r="G122" s="157">
        <v>0</v>
      </c>
      <c r="H122" s="157">
        <v>0</v>
      </c>
      <c r="I122" s="157">
        <v>0</v>
      </c>
      <c r="J122" s="157">
        <v>0</v>
      </c>
      <c r="K122" s="157">
        <v>0</v>
      </c>
      <c r="L122" s="157">
        <v>0</v>
      </c>
      <c r="M122" s="157">
        <v>0</v>
      </c>
      <c r="N122" s="157">
        <v>0</v>
      </c>
      <c r="O122" s="157">
        <v>0</v>
      </c>
      <c r="P122" s="157">
        <v>0</v>
      </c>
      <c r="Q122" s="157">
        <v>0</v>
      </c>
      <c r="R122" s="157">
        <v>0</v>
      </c>
      <c r="S122" s="157">
        <v>0</v>
      </c>
      <c r="T122" s="157">
        <v>0</v>
      </c>
      <c r="U122" s="157">
        <v>0</v>
      </c>
      <c r="V122" s="157">
        <v>0</v>
      </c>
      <c r="W122" s="157">
        <v>0</v>
      </c>
      <c r="X122" s="157">
        <v>0</v>
      </c>
      <c r="Y122" s="157">
        <v>0</v>
      </c>
      <c r="Z122" s="157">
        <v>0</v>
      </c>
      <c r="AA122" s="157">
        <v>0</v>
      </c>
      <c r="AB122" s="157">
        <v>0</v>
      </c>
      <c r="AC122" s="157">
        <v>0</v>
      </c>
      <c r="AD122" s="157">
        <v>0</v>
      </c>
      <c r="AE122" s="157">
        <v>0</v>
      </c>
      <c r="AF122" s="157">
        <v>0</v>
      </c>
      <c r="AG122" s="157">
        <v>0</v>
      </c>
    </row>
    <row r="123" spans="2:33" x14ac:dyDescent="0.35">
      <c r="B123" s="312" t="s">
        <v>972</v>
      </c>
      <c r="C123" s="157">
        <v>30000201868337.027</v>
      </c>
      <c r="D123" s="157">
        <v>30132926874360.309</v>
      </c>
      <c r="E123" s="157">
        <v>29677521494069.227</v>
      </c>
      <c r="F123" s="157">
        <v>29155542325003.594</v>
      </c>
      <c r="G123" s="157">
        <v>28690948938257.063</v>
      </c>
      <c r="H123" s="157">
        <v>27996352072433.699</v>
      </c>
      <c r="I123" s="157">
        <v>27382061532639.379</v>
      </c>
      <c r="J123" s="157">
        <v>27154521746525.074</v>
      </c>
      <c r="K123" s="157">
        <v>27041210072935.465</v>
      </c>
      <c r="L123" s="157">
        <v>26342889625529.617</v>
      </c>
      <c r="M123" s="157">
        <v>26078389805534.984</v>
      </c>
      <c r="N123" s="157">
        <v>25442163684848.984</v>
      </c>
      <c r="O123" s="157">
        <v>24637144618137.047</v>
      </c>
      <c r="P123" s="157">
        <v>23511056626821.156</v>
      </c>
      <c r="Q123" s="157">
        <v>22610556298916.242</v>
      </c>
      <c r="R123" s="157">
        <v>21654088096898.172</v>
      </c>
      <c r="S123" s="157">
        <v>21457504141069.793</v>
      </c>
      <c r="T123" s="157">
        <v>20650942445414.418</v>
      </c>
      <c r="U123" s="157">
        <v>20077156945148.785</v>
      </c>
      <c r="V123" s="157">
        <v>19695471294192.617</v>
      </c>
      <c r="W123" s="157">
        <v>19366871250459.281</v>
      </c>
      <c r="X123" s="157">
        <v>19261364603175.563</v>
      </c>
      <c r="Y123" s="157">
        <v>18740365752410.25</v>
      </c>
      <c r="Z123" s="157">
        <v>18299633234839.73</v>
      </c>
      <c r="AA123" s="157">
        <v>17875760911331.945</v>
      </c>
      <c r="AB123" s="157">
        <v>17391520401126.568</v>
      </c>
      <c r="AC123" s="157">
        <v>16868149547328.951</v>
      </c>
      <c r="AD123" s="157">
        <v>16553824620081.775</v>
      </c>
      <c r="AE123" s="157">
        <v>16388099515712.447</v>
      </c>
      <c r="AF123" s="157">
        <v>15832240694381.801</v>
      </c>
      <c r="AG123" s="157">
        <v>15560826388180.232</v>
      </c>
    </row>
    <row r="124" spans="2:33" x14ac:dyDescent="0.35">
      <c r="B124" s="312" t="s">
        <v>973</v>
      </c>
      <c r="C124" s="157">
        <v>3406738099700.7515</v>
      </c>
      <c r="D124" s="157">
        <v>3345794162246.0508</v>
      </c>
      <c r="E124" s="157">
        <v>3217472096406.0806</v>
      </c>
      <c r="F124" s="157">
        <v>3142475313732.0439</v>
      </c>
      <c r="G124" s="157">
        <v>3094566399732.7397</v>
      </c>
      <c r="H124" s="157">
        <v>2994282674506.4917</v>
      </c>
      <c r="I124" s="157">
        <v>2930701140903.5908</v>
      </c>
      <c r="J124" s="157">
        <v>2840246339116.895</v>
      </c>
      <c r="K124" s="157">
        <v>2839726268433.417</v>
      </c>
      <c r="L124" s="157">
        <v>2841797660301.7725</v>
      </c>
      <c r="M124" s="157">
        <v>2826087084268.7505</v>
      </c>
      <c r="N124" s="157">
        <v>2677254172859.3086</v>
      </c>
      <c r="O124" s="157">
        <v>2577182062952.3804</v>
      </c>
      <c r="P124" s="157">
        <v>2488143677801.1543</v>
      </c>
      <c r="Q124" s="157">
        <v>2390911771660.7051</v>
      </c>
      <c r="R124" s="157">
        <v>2217207920522.833</v>
      </c>
      <c r="S124" s="157">
        <v>2153745861082.3025</v>
      </c>
      <c r="T124" s="157">
        <v>2099116312590.8613</v>
      </c>
      <c r="U124" s="157">
        <v>2084204280365.9419</v>
      </c>
      <c r="V124" s="157">
        <v>2058431019370.2612</v>
      </c>
      <c r="W124" s="157">
        <v>2023338935446.429</v>
      </c>
      <c r="X124" s="157">
        <v>1994662880491.0144</v>
      </c>
      <c r="Y124" s="157">
        <v>1917460131431.4792</v>
      </c>
      <c r="Z124" s="157">
        <v>1882053224966.9021</v>
      </c>
      <c r="AA124" s="157">
        <v>1873716111660.6003</v>
      </c>
      <c r="AB124" s="157">
        <v>1850314634206.3455</v>
      </c>
      <c r="AC124" s="157">
        <v>1819012492335.6401</v>
      </c>
      <c r="AD124" s="157">
        <v>1769827447769.728</v>
      </c>
      <c r="AE124" s="157">
        <v>1754826126779.0581</v>
      </c>
      <c r="AF124" s="157">
        <v>1738962980443.4414</v>
      </c>
      <c r="AG124" s="157">
        <v>1695156023918.7544</v>
      </c>
    </row>
    <row r="125" spans="2:33" x14ac:dyDescent="0.35">
      <c r="B125" s="312" t="s">
        <v>974</v>
      </c>
      <c r="C125" s="157">
        <v>7057571517684.0576</v>
      </c>
      <c r="D125" s="157">
        <v>6378790588723.3555</v>
      </c>
      <c r="E125" s="157">
        <v>6367735248661.6191</v>
      </c>
      <c r="F125" s="157">
        <v>6361613885259.5703</v>
      </c>
      <c r="G125" s="157">
        <v>6143388059960.9199</v>
      </c>
      <c r="H125" s="157">
        <v>6139983534095.4365</v>
      </c>
      <c r="I125" s="157">
        <v>6062610268945.7754</v>
      </c>
      <c r="J125" s="157">
        <v>5877818469955.1133</v>
      </c>
      <c r="K125" s="157">
        <v>5802935101776.751</v>
      </c>
      <c r="L125" s="157">
        <v>5777075637450.4961</v>
      </c>
      <c r="M125" s="157">
        <v>5792747295379.6504</v>
      </c>
      <c r="N125" s="157">
        <v>5728577779806.6348</v>
      </c>
      <c r="O125" s="157">
        <v>5691816955282.8477</v>
      </c>
      <c r="P125" s="157">
        <v>5662091577966.3721</v>
      </c>
      <c r="Q125" s="157">
        <v>5544897452089.1572</v>
      </c>
      <c r="R125" s="157">
        <v>5214919347748.7676</v>
      </c>
      <c r="S125" s="157">
        <v>5184944695440.958</v>
      </c>
      <c r="T125" s="157">
        <v>5132035305540.7607</v>
      </c>
      <c r="U125" s="157">
        <v>5139575382233.5293</v>
      </c>
      <c r="V125" s="157">
        <v>5141922728206.0752</v>
      </c>
      <c r="W125" s="157">
        <v>5153299480429.293</v>
      </c>
      <c r="X125" s="157">
        <v>4597979484614.6113</v>
      </c>
      <c r="Y125" s="157">
        <v>4561316976809.2881</v>
      </c>
      <c r="Z125" s="157">
        <v>4543146654460.5361</v>
      </c>
      <c r="AA125" s="157">
        <v>4405697899550.1387</v>
      </c>
      <c r="AB125" s="157">
        <v>4378025640178.812</v>
      </c>
      <c r="AC125" s="157">
        <v>4316003284413.8315</v>
      </c>
      <c r="AD125" s="157">
        <v>4218222352756.8921</v>
      </c>
      <c r="AE125" s="157">
        <v>4183515658461.3271</v>
      </c>
      <c r="AF125" s="157">
        <v>4151088810483.0005</v>
      </c>
      <c r="AG125" s="157">
        <v>4145273509051.2593</v>
      </c>
    </row>
    <row r="126" spans="2:33" x14ac:dyDescent="0.35">
      <c r="B126" s="312" t="s">
        <v>975</v>
      </c>
      <c r="C126" s="157">
        <v>5972152343500.5918</v>
      </c>
      <c r="D126" s="157">
        <v>5897417053625.9639</v>
      </c>
      <c r="E126" s="157">
        <v>5759968461984.4414</v>
      </c>
      <c r="F126" s="157">
        <v>5639945260350.4121</v>
      </c>
      <c r="G126" s="157">
        <v>5514991103939.623</v>
      </c>
      <c r="H126" s="157">
        <v>5403076251100.8408</v>
      </c>
      <c r="I126" s="157">
        <v>5307331468328.6143</v>
      </c>
      <c r="J126" s="157">
        <v>5220552170777.5791</v>
      </c>
      <c r="K126" s="157">
        <v>5140157015907.3818</v>
      </c>
      <c r="L126" s="157">
        <v>5037763152076.1123</v>
      </c>
      <c r="M126" s="157">
        <v>4930457136957.6221</v>
      </c>
      <c r="N126" s="157">
        <v>4677455390225.4775</v>
      </c>
      <c r="O126" s="157">
        <v>4580579801951.0293</v>
      </c>
      <c r="P126" s="157">
        <v>4430091491982.1484</v>
      </c>
      <c r="Q126" s="157">
        <v>4175635883723.3647</v>
      </c>
      <c r="R126" s="157">
        <v>3750855328845.0532</v>
      </c>
      <c r="S126" s="157">
        <v>3404546706523.0938</v>
      </c>
      <c r="T126" s="157">
        <v>3173927740841.4219</v>
      </c>
      <c r="U126" s="157">
        <v>3148779158862.2319</v>
      </c>
      <c r="V126" s="157">
        <v>3128240324356.1353</v>
      </c>
      <c r="W126" s="157">
        <v>2959445175799.5737</v>
      </c>
      <c r="X126" s="157">
        <v>2797389281461.6221</v>
      </c>
      <c r="Y126" s="157">
        <v>2641486339779.7075</v>
      </c>
      <c r="Z126" s="157">
        <v>2598282601525.7808</v>
      </c>
      <c r="AA126" s="157">
        <v>2484267366844.2158</v>
      </c>
      <c r="AB126" s="157">
        <v>2221299102869.8721</v>
      </c>
      <c r="AC126" s="157">
        <v>2206510487947.9351</v>
      </c>
      <c r="AD126" s="157">
        <v>2164172842970.4119</v>
      </c>
      <c r="AE126" s="157">
        <v>2075551559821.7402</v>
      </c>
      <c r="AF126" s="157">
        <v>1952917748664.969</v>
      </c>
      <c r="AG126" s="157">
        <v>1825938610141.1733</v>
      </c>
    </row>
    <row r="127" spans="2:33" x14ac:dyDescent="0.35">
      <c r="B127" s="312" t="s">
        <v>976</v>
      </c>
      <c r="C127" s="157">
        <v>0</v>
      </c>
      <c r="D127" s="157">
        <v>0</v>
      </c>
      <c r="E127" s="157">
        <v>0</v>
      </c>
      <c r="F127" s="157">
        <v>0</v>
      </c>
      <c r="G127" s="157">
        <v>0</v>
      </c>
      <c r="H127" s="157">
        <v>0</v>
      </c>
      <c r="I127" s="157">
        <v>0</v>
      </c>
      <c r="J127" s="157">
        <v>0</v>
      </c>
      <c r="K127" s="157">
        <v>0</v>
      </c>
      <c r="L127" s="157">
        <v>0</v>
      </c>
      <c r="M127" s="157">
        <v>0</v>
      </c>
      <c r="N127" s="157">
        <v>0</v>
      </c>
      <c r="O127" s="157">
        <v>0</v>
      </c>
      <c r="P127" s="157">
        <v>0</v>
      </c>
      <c r="Q127" s="157">
        <v>0</v>
      </c>
      <c r="R127" s="157">
        <v>0</v>
      </c>
      <c r="S127" s="157">
        <v>0</v>
      </c>
      <c r="T127" s="157">
        <v>0</v>
      </c>
      <c r="U127" s="157">
        <v>0</v>
      </c>
      <c r="V127" s="157">
        <v>0</v>
      </c>
      <c r="W127" s="157">
        <v>0</v>
      </c>
      <c r="X127" s="157">
        <v>0</v>
      </c>
      <c r="Y127" s="157">
        <v>0</v>
      </c>
      <c r="Z127" s="157">
        <v>0</v>
      </c>
      <c r="AA127" s="157">
        <v>0</v>
      </c>
      <c r="AB127" s="157">
        <v>0</v>
      </c>
      <c r="AC127" s="157">
        <v>0</v>
      </c>
      <c r="AD127" s="157">
        <v>0</v>
      </c>
      <c r="AE127" s="157">
        <v>0</v>
      </c>
      <c r="AF127" s="157">
        <v>0</v>
      </c>
      <c r="AG127" s="157">
        <v>0</v>
      </c>
    </row>
    <row r="128" spans="2:33" x14ac:dyDescent="0.35">
      <c r="B128" s="315" t="s">
        <v>977</v>
      </c>
      <c r="C128" s="314">
        <v>1976791251001339.8</v>
      </c>
      <c r="D128" s="314">
        <v>1977073939300904.3</v>
      </c>
      <c r="E128" s="314">
        <v>1974471487730569.5</v>
      </c>
      <c r="F128" s="314">
        <v>1943002766105983.3</v>
      </c>
      <c r="G128" s="314">
        <v>1922673781290089.3</v>
      </c>
      <c r="H128" s="314">
        <v>1916106920985570.5</v>
      </c>
      <c r="I128" s="314">
        <v>1905320904695739.8</v>
      </c>
      <c r="J128" s="314">
        <v>1864412825297243</v>
      </c>
      <c r="K128" s="314">
        <v>1842168901956194.5</v>
      </c>
      <c r="L128" s="314">
        <v>1840313023659795.3</v>
      </c>
      <c r="M128" s="314">
        <v>1792352777668328.3</v>
      </c>
      <c r="N128" s="314">
        <v>1772912699018891.5</v>
      </c>
      <c r="O128" s="314">
        <v>1747137542277614</v>
      </c>
      <c r="P128" s="314">
        <v>1693757782844591.5</v>
      </c>
      <c r="Q128" s="314">
        <v>1683150601726437.8</v>
      </c>
      <c r="R128" s="314">
        <v>1653414357341770.5</v>
      </c>
      <c r="S128" s="314">
        <v>1658758888943010</v>
      </c>
      <c r="T128" s="314">
        <v>1649771873147910.5</v>
      </c>
      <c r="U128" s="314">
        <v>1636587383086367</v>
      </c>
      <c r="V128" s="314">
        <v>1624792371960724</v>
      </c>
      <c r="W128" s="314">
        <v>1614487966147175.3</v>
      </c>
      <c r="X128" s="314">
        <v>1595853681599233</v>
      </c>
      <c r="Y128" s="314">
        <v>1581371945328415.8</v>
      </c>
      <c r="Z128" s="314">
        <v>1540792230730798.8</v>
      </c>
      <c r="AA128" s="314">
        <v>1523139183958540.8</v>
      </c>
      <c r="AB128" s="314">
        <v>1512484932265176.5</v>
      </c>
      <c r="AC128" s="314">
        <v>1500996105989946</v>
      </c>
      <c r="AD128" s="314">
        <v>1469443917810279.5</v>
      </c>
      <c r="AE128" s="314">
        <v>1455437794438020.3</v>
      </c>
      <c r="AF128" s="314">
        <v>1453846252701421.3</v>
      </c>
      <c r="AG128" s="314">
        <v>1427196394495897</v>
      </c>
    </row>
    <row r="129" spans="2:33" x14ac:dyDescent="0.35">
      <c r="B129" s="312" t="s">
        <v>978</v>
      </c>
      <c r="C129" s="157">
        <v>0</v>
      </c>
      <c r="D129" s="157">
        <v>0</v>
      </c>
      <c r="E129" s="157">
        <v>0</v>
      </c>
      <c r="F129" s="157">
        <v>0</v>
      </c>
      <c r="G129" s="157">
        <v>0</v>
      </c>
      <c r="H129" s="157">
        <v>0</v>
      </c>
      <c r="I129" s="157">
        <v>0</v>
      </c>
      <c r="J129" s="157">
        <v>0</v>
      </c>
      <c r="K129" s="157">
        <v>0</v>
      </c>
      <c r="L129" s="157">
        <v>0</v>
      </c>
      <c r="M129" s="157">
        <v>0</v>
      </c>
      <c r="N129" s="157">
        <v>0</v>
      </c>
      <c r="O129" s="157">
        <v>0</v>
      </c>
      <c r="P129" s="157">
        <v>0</v>
      </c>
      <c r="Q129" s="157">
        <v>0</v>
      </c>
      <c r="R129" s="157">
        <v>0</v>
      </c>
      <c r="S129" s="157">
        <v>0</v>
      </c>
      <c r="T129" s="157">
        <v>0</v>
      </c>
      <c r="U129" s="157">
        <v>0</v>
      </c>
      <c r="V129" s="157">
        <v>0</v>
      </c>
      <c r="W129" s="157">
        <v>0</v>
      </c>
      <c r="X129" s="157">
        <v>0</v>
      </c>
      <c r="Y129" s="157">
        <v>0</v>
      </c>
      <c r="Z129" s="157">
        <v>0</v>
      </c>
      <c r="AA129" s="157">
        <v>0</v>
      </c>
      <c r="AB129" s="157">
        <v>0</v>
      </c>
      <c r="AC129" s="157">
        <v>0</v>
      </c>
      <c r="AD129" s="157">
        <v>0</v>
      </c>
      <c r="AE129" s="157">
        <v>0</v>
      </c>
      <c r="AF129" s="157">
        <v>0</v>
      </c>
      <c r="AG129" s="157">
        <v>0</v>
      </c>
    </row>
    <row r="130" spans="2:33" x14ac:dyDescent="0.35">
      <c r="B130" s="312" t="s">
        <v>979</v>
      </c>
      <c r="C130" s="157">
        <v>1112318804394.4719</v>
      </c>
      <c r="D130" s="157">
        <v>1128050517657.627</v>
      </c>
      <c r="E130" s="157">
        <v>1111039896783.8105</v>
      </c>
      <c r="F130" s="157">
        <v>1100926367069.5691</v>
      </c>
      <c r="G130" s="157">
        <v>1089920530457.2462</v>
      </c>
      <c r="H130" s="157">
        <v>1090484653478.4327</v>
      </c>
      <c r="I130" s="157">
        <v>1076750336934.8481</v>
      </c>
      <c r="J130" s="157">
        <v>1064631804483.7672</v>
      </c>
      <c r="K130" s="157">
        <v>1064657377790.6775</v>
      </c>
      <c r="L130" s="157">
        <v>1033408522196.4354</v>
      </c>
      <c r="M130" s="157">
        <v>1010827855950.4695</v>
      </c>
      <c r="N130" s="157">
        <v>989683171721.448</v>
      </c>
      <c r="O130" s="157">
        <v>982825657723.77893</v>
      </c>
      <c r="P130" s="157">
        <v>974638972274.12195</v>
      </c>
      <c r="Q130" s="157">
        <v>934669866801.82068</v>
      </c>
      <c r="R130" s="157">
        <v>899095664182.62488</v>
      </c>
      <c r="S130" s="157">
        <v>866972631552.4469</v>
      </c>
      <c r="T130" s="157">
        <v>854753337011.9043</v>
      </c>
      <c r="U130" s="157">
        <v>798282716273.24548</v>
      </c>
      <c r="V130" s="157">
        <v>745428115656.32031</v>
      </c>
      <c r="W130" s="157">
        <v>738428006730.69019</v>
      </c>
      <c r="X130" s="157">
        <v>726594501644.01282</v>
      </c>
      <c r="Y130" s="157">
        <v>713547993306.62585</v>
      </c>
      <c r="Z130" s="157">
        <v>693176730049.46045</v>
      </c>
      <c r="AA130" s="157">
        <v>689089430326.84949</v>
      </c>
      <c r="AB130" s="157">
        <v>694264842571.47839</v>
      </c>
      <c r="AC130" s="157">
        <v>673652626052.20374</v>
      </c>
      <c r="AD130" s="157">
        <v>643956867456.54822</v>
      </c>
      <c r="AE130" s="157">
        <v>622719095571.45679</v>
      </c>
      <c r="AF130" s="157">
        <v>603063922105.42126</v>
      </c>
      <c r="AG130" s="157">
        <v>563543120756.25977</v>
      </c>
    </row>
    <row r="131" spans="2:33" x14ac:dyDescent="0.35">
      <c r="B131" s="312" t="s">
        <v>980</v>
      </c>
      <c r="C131" s="157">
        <v>142214497793164.31</v>
      </c>
      <c r="D131" s="157">
        <v>142627663745478.78</v>
      </c>
      <c r="E131" s="157">
        <v>141764320291398.41</v>
      </c>
      <c r="F131" s="157">
        <v>140782902771305.19</v>
      </c>
      <c r="G131" s="157">
        <v>140271572643882.23</v>
      </c>
      <c r="H131" s="157">
        <v>140724403141978.77</v>
      </c>
      <c r="I131" s="157">
        <v>141707638939053.38</v>
      </c>
      <c r="J131" s="157">
        <v>142600035942267.84</v>
      </c>
      <c r="K131" s="157">
        <v>143432358810510.38</v>
      </c>
      <c r="L131" s="157">
        <v>143636866526684.22</v>
      </c>
      <c r="M131" s="157">
        <v>143463223616575.09</v>
      </c>
      <c r="N131" s="157">
        <v>143517200297697.84</v>
      </c>
      <c r="O131" s="157">
        <v>143269259468111.75</v>
      </c>
      <c r="P131" s="157">
        <v>142407403914235.34</v>
      </c>
      <c r="Q131" s="157">
        <v>141466872680265.19</v>
      </c>
      <c r="R131" s="157">
        <v>140506813890085.55</v>
      </c>
      <c r="S131" s="157">
        <v>140157667391795.28</v>
      </c>
      <c r="T131" s="157">
        <v>138200981748082.78</v>
      </c>
      <c r="U131" s="157">
        <v>135796343975109.02</v>
      </c>
      <c r="V131" s="157">
        <v>129560421513279.98</v>
      </c>
      <c r="W131" s="157">
        <v>118533669615704.39</v>
      </c>
      <c r="X131" s="157">
        <v>106470429616790.13</v>
      </c>
      <c r="Y131" s="157">
        <v>91616830302980.734</v>
      </c>
      <c r="Z131" s="157">
        <v>81061704410619.25</v>
      </c>
      <c r="AA131" s="157">
        <v>78908300018239.719</v>
      </c>
      <c r="AB131" s="157">
        <v>78558297730662.188</v>
      </c>
      <c r="AC131" s="157">
        <v>78076685710628.938</v>
      </c>
      <c r="AD131" s="157">
        <v>73611001812325.641</v>
      </c>
      <c r="AE131" s="157">
        <v>72789253041573.938</v>
      </c>
      <c r="AF131" s="157">
        <v>70897695330387.344</v>
      </c>
      <c r="AG131" s="157">
        <v>67792134238768.602</v>
      </c>
    </row>
    <row r="132" spans="2:33" x14ac:dyDescent="0.35">
      <c r="B132" s="312" t="s">
        <v>981</v>
      </c>
      <c r="C132" s="157">
        <v>3865470603285.5825</v>
      </c>
      <c r="D132" s="157">
        <v>6869671455310.5869</v>
      </c>
      <c r="E132" s="157">
        <v>6655194717435.916</v>
      </c>
      <c r="F132" s="157">
        <v>5195009145409.6982</v>
      </c>
      <c r="G132" s="157">
        <v>4918593427432</v>
      </c>
      <c r="H132" s="157">
        <v>4719656762176.1328</v>
      </c>
      <c r="I132" s="157">
        <v>4626217140705.6328</v>
      </c>
      <c r="J132" s="157">
        <v>4537736561773.4883</v>
      </c>
      <c r="K132" s="157">
        <v>4454735517266.2109</v>
      </c>
      <c r="L132" s="157">
        <v>4399212419828.5283</v>
      </c>
      <c r="M132" s="157">
        <v>4273706180125.7056</v>
      </c>
      <c r="N132" s="157">
        <v>4246280179823.3149</v>
      </c>
      <c r="O132" s="157">
        <v>4210667680101.2285</v>
      </c>
      <c r="P132" s="157">
        <v>4153598638475.6221</v>
      </c>
      <c r="Q132" s="157">
        <v>4089536973719.4854</v>
      </c>
      <c r="R132" s="157">
        <v>4026355737689.1445</v>
      </c>
      <c r="S132" s="157">
        <v>3962642082610.4941</v>
      </c>
      <c r="T132" s="157">
        <v>3831682716862.8872</v>
      </c>
      <c r="U132" s="157">
        <v>3432534764094.1265</v>
      </c>
      <c r="V132" s="157">
        <v>3363966469054.5415</v>
      </c>
      <c r="W132" s="157">
        <v>3222297643861.5684</v>
      </c>
      <c r="X132" s="157">
        <v>3135489141950.3794</v>
      </c>
      <c r="Y132" s="157">
        <v>3030020239513.9766</v>
      </c>
      <c r="Z132" s="157">
        <v>2933237356153.3193</v>
      </c>
      <c r="AA132" s="157">
        <v>2848973649620.0854</v>
      </c>
      <c r="AB132" s="157">
        <v>2775528977183.1558</v>
      </c>
      <c r="AC132" s="157">
        <v>2722548806892.9663</v>
      </c>
      <c r="AD132" s="157">
        <v>2648875278078.3354</v>
      </c>
      <c r="AE132" s="157">
        <v>2573047934067.3003</v>
      </c>
      <c r="AF132" s="157">
        <v>2412446510396.1035</v>
      </c>
      <c r="AG132" s="157">
        <v>2321675938323.7759</v>
      </c>
    </row>
    <row r="133" spans="2:33" x14ac:dyDescent="0.35">
      <c r="B133" s="317" t="s">
        <v>982</v>
      </c>
      <c r="C133" s="314">
        <v>3476862550603.3208</v>
      </c>
      <c r="D133" s="314">
        <v>3403423036076.0835</v>
      </c>
      <c r="E133" s="314">
        <v>3348142285795.1704</v>
      </c>
      <c r="F133" s="314">
        <v>3260983549367.4585</v>
      </c>
      <c r="G133" s="314">
        <v>3205825232062.8052</v>
      </c>
      <c r="H133" s="314">
        <v>3151102309490.1792</v>
      </c>
      <c r="I133" s="314">
        <v>3117160122036.7305</v>
      </c>
      <c r="J133" s="314">
        <v>3065620349959.2026</v>
      </c>
      <c r="K133" s="314">
        <v>3021289258591.5</v>
      </c>
      <c r="L133" s="314">
        <v>2929996502015.0249</v>
      </c>
      <c r="M133" s="314">
        <v>2872196945360.062</v>
      </c>
      <c r="N133" s="314">
        <v>2838556323379.1523</v>
      </c>
      <c r="O133" s="314">
        <v>2790174783796.6875</v>
      </c>
      <c r="P133" s="314">
        <v>2738865516209.1797</v>
      </c>
      <c r="Q133" s="314">
        <v>2694871010694.6299</v>
      </c>
      <c r="R133" s="314">
        <v>2616378240367.6709</v>
      </c>
      <c r="S133" s="314">
        <v>2544065005061.7803</v>
      </c>
      <c r="T133" s="314">
        <v>2508365198756.624</v>
      </c>
      <c r="U133" s="314">
        <v>2439927284814.2617</v>
      </c>
      <c r="V133" s="314">
        <v>2403322875764.4438</v>
      </c>
      <c r="W133" s="314">
        <v>2355852283573.0898</v>
      </c>
      <c r="X133" s="314">
        <v>2302832535096.5288</v>
      </c>
      <c r="Y133" s="314">
        <v>2256248184170.541</v>
      </c>
      <c r="Z133" s="314">
        <v>2204341180929.7729</v>
      </c>
      <c r="AA133" s="314">
        <v>2135936583207.7148</v>
      </c>
      <c r="AB133" s="314">
        <v>2026736442369.4873</v>
      </c>
      <c r="AC133" s="314">
        <v>1799794232293.2195</v>
      </c>
      <c r="AD133" s="314">
        <v>1696477855814.8425</v>
      </c>
      <c r="AE133" s="314">
        <v>1611441306603.5994</v>
      </c>
      <c r="AF133" s="314">
        <v>1556939671811.0276</v>
      </c>
      <c r="AG133" s="314">
        <v>1483261133511.657</v>
      </c>
    </row>
    <row r="134" spans="2:33" x14ac:dyDescent="0.35">
      <c r="B134" s="317" t="s">
        <v>983</v>
      </c>
      <c r="C134" s="314">
        <v>0</v>
      </c>
      <c r="D134" s="314">
        <v>0</v>
      </c>
      <c r="E134" s="314">
        <v>0</v>
      </c>
      <c r="F134" s="314">
        <v>0</v>
      </c>
      <c r="G134" s="314">
        <v>0</v>
      </c>
      <c r="H134" s="314">
        <v>0</v>
      </c>
      <c r="I134" s="314">
        <v>0</v>
      </c>
      <c r="J134" s="314">
        <v>0</v>
      </c>
      <c r="K134" s="314">
        <v>0</v>
      </c>
      <c r="L134" s="314">
        <v>0</v>
      </c>
      <c r="M134" s="314">
        <v>0</v>
      </c>
      <c r="N134" s="314">
        <v>0</v>
      </c>
      <c r="O134" s="314">
        <v>0</v>
      </c>
      <c r="P134" s="314">
        <v>0</v>
      </c>
      <c r="Q134" s="314">
        <v>0</v>
      </c>
      <c r="R134" s="314">
        <v>0</v>
      </c>
      <c r="S134" s="314">
        <v>0</v>
      </c>
      <c r="T134" s="314">
        <v>0</v>
      </c>
      <c r="U134" s="314">
        <v>0</v>
      </c>
      <c r="V134" s="314">
        <v>0</v>
      </c>
      <c r="W134" s="314">
        <v>0</v>
      </c>
      <c r="X134" s="314">
        <v>0</v>
      </c>
      <c r="Y134" s="314">
        <v>0</v>
      </c>
      <c r="Z134" s="314">
        <v>0</v>
      </c>
      <c r="AA134" s="314">
        <v>0</v>
      </c>
      <c r="AB134" s="314">
        <v>0</v>
      </c>
      <c r="AC134" s="314">
        <v>0</v>
      </c>
      <c r="AD134" s="314">
        <v>0</v>
      </c>
      <c r="AE134" s="314">
        <v>0</v>
      </c>
      <c r="AF134" s="314">
        <v>0</v>
      </c>
      <c r="AG134" s="314">
        <v>0</v>
      </c>
    </row>
    <row r="135" spans="2:33" x14ac:dyDescent="0.35">
      <c r="B135" s="317" t="s">
        <v>984</v>
      </c>
      <c r="C135" s="314">
        <v>0</v>
      </c>
      <c r="D135" s="314">
        <v>0</v>
      </c>
      <c r="E135" s="314">
        <v>0</v>
      </c>
      <c r="F135" s="314">
        <v>0</v>
      </c>
      <c r="G135" s="314">
        <v>0</v>
      </c>
      <c r="H135" s="314">
        <v>0</v>
      </c>
      <c r="I135" s="314">
        <v>0</v>
      </c>
      <c r="J135" s="314">
        <v>0</v>
      </c>
      <c r="K135" s="314">
        <v>0</v>
      </c>
      <c r="L135" s="314">
        <v>0</v>
      </c>
      <c r="M135" s="314">
        <v>0</v>
      </c>
      <c r="N135" s="314">
        <v>0</v>
      </c>
      <c r="O135" s="314">
        <v>0</v>
      </c>
      <c r="P135" s="314">
        <v>0</v>
      </c>
      <c r="Q135" s="314">
        <v>0</v>
      </c>
      <c r="R135" s="314">
        <v>0</v>
      </c>
      <c r="S135" s="314">
        <v>0</v>
      </c>
      <c r="T135" s="314">
        <v>0</v>
      </c>
      <c r="U135" s="314">
        <v>0</v>
      </c>
      <c r="V135" s="314">
        <v>0</v>
      </c>
      <c r="W135" s="314">
        <v>0</v>
      </c>
      <c r="X135" s="314">
        <v>0</v>
      </c>
      <c r="Y135" s="314">
        <v>0</v>
      </c>
      <c r="Z135" s="314">
        <v>0</v>
      </c>
      <c r="AA135" s="314">
        <v>0</v>
      </c>
      <c r="AB135" s="314">
        <v>0</v>
      </c>
      <c r="AC135" s="314">
        <v>0</v>
      </c>
      <c r="AD135" s="314">
        <v>0</v>
      </c>
      <c r="AE135" s="314">
        <v>0</v>
      </c>
      <c r="AF135" s="314">
        <v>0</v>
      </c>
      <c r="AG135" s="314">
        <v>0</v>
      </c>
    </row>
    <row r="136" spans="2:33" x14ac:dyDescent="0.35">
      <c r="B136" s="318" t="s">
        <v>985</v>
      </c>
      <c r="C136" s="157">
        <v>0</v>
      </c>
      <c r="D136" s="157">
        <v>0</v>
      </c>
      <c r="E136" s="157">
        <v>0</v>
      </c>
      <c r="F136" s="157">
        <v>0</v>
      </c>
      <c r="G136" s="157">
        <v>0</v>
      </c>
      <c r="H136" s="157">
        <v>0</v>
      </c>
      <c r="I136" s="157">
        <v>0</v>
      </c>
      <c r="J136" s="157">
        <v>0</v>
      </c>
      <c r="K136" s="157">
        <v>0</v>
      </c>
      <c r="L136" s="157">
        <v>0</v>
      </c>
      <c r="M136" s="157">
        <v>0</v>
      </c>
      <c r="N136" s="157">
        <v>0</v>
      </c>
      <c r="O136" s="157">
        <v>0</v>
      </c>
      <c r="P136" s="157">
        <v>0</v>
      </c>
      <c r="Q136" s="157">
        <v>0</v>
      </c>
      <c r="R136" s="157">
        <v>0</v>
      </c>
      <c r="S136" s="157">
        <v>0</v>
      </c>
      <c r="T136" s="157">
        <v>0</v>
      </c>
      <c r="U136" s="157">
        <v>0</v>
      </c>
      <c r="V136" s="157">
        <v>0</v>
      </c>
      <c r="W136" s="157">
        <v>0</v>
      </c>
      <c r="X136" s="157">
        <v>0</v>
      </c>
      <c r="Y136" s="157">
        <v>0</v>
      </c>
      <c r="Z136" s="157">
        <v>0</v>
      </c>
      <c r="AA136" s="157">
        <v>0</v>
      </c>
      <c r="AB136" s="157">
        <v>0</v>
      </c>
      <c r="AC136" s="157">
        <v>0</v>
      </c>
      <c r="AD136" s="157">
        <v>0</v>
      </c>
      <c r="AE136" s="157">
        <v>0</v>
      </c>
      <c r="AF136" s="157">
        <v>0</v>
      </c>
      <c r="AG136" s="157">
        <v>0</v>
      </c>
    </row>
    <row r="137" spans="2:33" x14ac:dyDescent="0.35">
      <c r="B137" s="319" t="s">
        <v>986</v>
      </c>
      <c r="C137" s="157">
        <v>22200391306848.141</v>
      </c>
      <c r="D137" s="157">
        <v>22225640654177.648</v>
      </c>
      <c r="E137" s="157">
        <v>22207861594940.965</v>
      </c>
      <c r="F137" s="157">
        <v>21938187908952.176</v>
      </c>
      <c r="G137" s="157">
        <v>21766735830781.906</v>
      </c>
      <c r="H137" s="157">
        <v>21582803201302.855</v>
      </c>
      <c r="I137" s="157">
        <v>21476659641257.559</v>
      </c>
      <c r="J137" s="157">
        <v>21381882967306.938</v>
      </c>
      <c r="K137" s="157">
        <v>21312350537920.934</v>
      </c>
      <c r="L137" s="157">
        <v>21246825819764.652</v>
      </c>
      <c r="M137" s="157">
        <v>21187323132797.547</v>
      </c>
      <c r="N137" s="157">
        <v>20946108636388.797</v>
      </c>
      <c r="O137" s="157">
        <v>20916259173518.637</v>
      </c>
      <c r="P137" s="157">
        <v>19806397848542.168</v>
      </c>
      <c r="Q137" s="157">
        <v>19249845482230.238</v>
      </c>
      <c r="R137" s="157">
        <v>19031500837550.934</v>
      </c>
      <c r="S137" s="157">
        <v>18472491935311.125</v>
      </c>
      <c r="T137" s="157">
        <v>17827766702520.629</v>
      </c>
      <c r="U137" s="157">
        <v>17035498059429.521</v>
      </c>
      <c r="V137" s="157">
        <v>16461354757583.525</v>
      </c>
      <c r="W137" s="157">
        <v>16159975254133.811</v>
      </c>
      <c r="X137" s="157">
        <v>15722102109698.625</v>
      </c>
      <c r="Y137" s="157">
        <v>15319023447005.09</v>
      </c>
      <c r="Z137" s="157">
        <v>14868002982135.947</v>
      </c>
      <c r="AA137" s="157">
        <v>14423780960311.201</v>
      </c>
      <c r="AB137" s="157">
        <v>13474344069491.33</v>
      </c>
      <c r="AC137" s="157">
        <v>13433234975320.785</v>
      </c>
      <c r="AD137" s="157">
        <v>13323145908824.416</v>
      </c>
      <c r="AE137" s="157">
        <v>13182232296588.244</v>
      </c>
      <c r="AF137" s="157">
        <v>13083307533386.156</v>
      </c>
      <c r="AG137" s="157">
        <v>13005381692150.268</v>
      </c>
    </row>
    <row r="138" spans="2:33" x14ac:dyDescent="0.35">
      <c r="B138" s="320" t="s">
        <v>987</v>
      </c>
      <c r="C138" s="314">
        <v>6520111559626.9795</v>
      </c>
      <c r="D138" s="314">
        <v>6533447637781.1768</v>
      </c>
      <c r="E138" s="314">
        <v>6572274728841.4814</v>
      </c>
      <c r="F138" s="314">
        <v>6531273897085.502</v>
      </c>
      <c r="G138" s="314">
        <v>6509216190232.1895</v>
      </c>
      <c r="H138" s="314">
        <v>6470905190685.8486</v>
      </c>
      <c r="I138" s="314">
        <v>6462503571150.2734</v>
      </c>
      <c r="J138" s="314">
        <v>6435139782160.8604</v>
      </c>
      <c r="K138" s="314">
        <v>6452232388705.4619</v>
      </c>
      <c r="L138" s="314">
        <v>6476806207649.0654</v>
      </c>
      <c r="M138" s="314">
        <v>6501688194193.4834</v>
      </c>
      <c r="N138" s="314">
        <v>6450086742198.2188</v>
      </c>
      <c r="O138" s="314">
        <v>6466585987204.5723</v>
      </c>
      <c r="P138" s="314">
        <v>6289748399840.4648</v>
      </c>
      <c r="Q138" s="314">
        <v>6241296832961.2207</v>
      </c>
      <c r="R138" s="314">
        <v>6162581980848.1025</v>
      </c>
      <c r="S138" s="314">
        <v>6143479288681.4287</v>
      </c>
      <c r="T138" s="314">
        <v>5964354452083.3193</v>
      </c>
      <c r="U138" s="314">
        <v>5916876702024.6611</v>
      </c>
      <c r="V138" s="314">
        <v>5876597081310.4043</v>
      </c>
      <c r="W138" s="314">
        <v>5843395292582.8213</v>
      </c>
      <c r="X138" s="314">
        <v>5729068272215.0195</v>
      </c>
      <c r="Y138" s="314">
        <v>5647077597354.1465</v>
      </c>
      <c r="Z138" s="314">
        <v>5569237949616.3984</v>
      </c>
      <c r="AA138" s="314">
        <v>5295768368847.1895</v>
      </c>
      <c r="AB138" s="314">
        <v>5091974337786.4033</v>
      </c>
      <c r="AC138" s="314">
        <v>5042718082670.2236</v>
      </c>
      <c r="AD138" s="314">
        <v>4905900881313.7227</v>
      </c>
      <c r="AE138" s="314">
        <v>4866375537298.7471</v>
      </c>
      <c r="AF138" s="314">
        <v>4833066310137.5752</v>
      </c>
      <c r="AG138" s="314">
        <v>4801752023433.7871</v>
      </c>
    </row>
    <row r="139" spans="2:33" x14ac:dyDescent="0.35">
      <c r="B139" s="321" t="s">
        <v>988</v>
      </c>
      <c r="C139" s="157">
        <v>0</v>
      </c>
      <c r="D139" s="157">
        <v>0</v>
      </c>
      <c r="E139" s="157">
        <v>0</v>
      </c>
      <c r="F139" s="157">
        <v>0</v>
      </c>
      <c r="G139" s="157">
        <v>0</v>
      </c>
      <c r="H139" s="157">
        <v>0</v>
      </c>
      <c r="I139" s="157">
        <v>0</v>
      </c>
      <c r="J139" s="157">
        <v>0</v>
      </c>
      <c r="K139" s="157">
        <v>0</v>
      </c>
      <c r="L139" s="157">
        <v>0</v>
      </c>
      <c r="M139" s="157">
        <v>0</v>
      </c>
      <c r="N139" s="157">
        <v>0</v>
      </c>
      <c r="O139" s="157">
        <v>0</v>
      </c>
      <c r="P139" s="157">
        <v>0</v>
      </c>
      <c r="Q139" s="157">
        <v>0</v>
      </c>
      <c r="R139" s="157">
        <v>0</v>
      </c>
      <c r="S139" s="157">
        <v>0</v>
      </c>
      <c r="T139" s="157">
        <v>0</v>
      </c>
      <c r="U139" s="157">
        <v>0</v>
      </c>
      <c r="V139" s="157">
        <v>0</v>
      </c>
      <c r="W139" s="157">
        <v>0</v>
      </c>
      <c r="X139" s="157">
        <v>0</v>
      </c>
      <c r="Y139" s="157">
        <v>0</v>
      </c>
      <c r="Z139" s="157">
        <v>0</v>
      </c>
      <c r="AA139" s="157">
        <v>0</v>
      </c>
      <c r="AB139" s="157">
        <v>0</v>
      </c>
      <c r="AC139" s="157">
        <v>0</v>
      </c>
      <c r="AD139" s="157">
        <v>0</v>
      </c>
      <c r="AE139" s="157">
        <v>0</v>
      </c>
      <c r="AF139" s="157">
        <v>0</v>
      </c>
      <c r="AG139" s="157">
        <v>0</v>
      </c>
    </row>
    <row r="140" spans="2:33" x14ac:dyDescent="0.35">
      <c r="B140" s="312" t="s">
        <v>989</v>
      </c>
      <c r="C140" s="157">
        <v>973906467191794.5</v>
      </c>
      <c r="D140" s="157">
        <v>982859334876349.63</v>
      </c>
      <c r="E140" s="157">
        <v>992483558648543.25</v>
      </c>
      <c r="F140" s="157">
        <v>999168471994200.75</v>
      </c>
      <c r="G140" s="157">
        <v>1005537095168976.5</v>
      </c>
      <c r="H140" s="157">
        <v>1011656874122992.3</v>
      </c>
      <c r="I140" s="157">
        <v>1016080675940292</v>
      </c>
      <c r="J140" s="157">
        <v>1020587423224502.3</v>
      </c>
      <c r="K140" s="157">
        <v>1025862151592651.9</v>
      </c>
      <c r="L140" s="157">
        <v>1032383398308243.1</v>
      </c>
      <c r="M140" s="157">
        <v>1036411460859658.4</v>
      </c>
      <c r="N140" s="157">
        <v>1042993461186887.6</v>
      </c>
      <c r="O140" s="157">
        <v>1049568897091606.3</v>
      </c>
      <c r="P140" s="157">
        <v>1056277755146913.6</v>
      </c>
      <c r="Q140" s="157">
        <v>1062864651850396.1</v>
      </c>
      <c r="R140" s="157">
        <v>1068068693784867.3</v>
      </c>
      <c r="S140" s="157">
        <v>1075514999461150.5</v>
      </c>
      <c r="T140" s="157">
        <v>1082778136082339.8</v>
      </c>
      <c r="U140" s="157">
        <v>1090479020478309.4</v>
      </c>
      <c r="V140" s="157">
        <v>1098259679074884.6</v>
      </c>
      <c r="W140" s="157">
        <v>1105705616979901</v>
      </c>
      <c r="X140" s="157">
        <v>1114372951308456.4</v>
      </c>
      <c r="Y140" s="157">
        <v>1123340680981540.8</v>
      </c>
      <c r="Z140" s="157">
        <v>1130535642376491.5</v>
      </c>
      <c r="AA140" s="157">
        <v>1138446235436882</v>
      </c>
      <c r="AB140" s="157">
        <v>1146267718779781.3</v>
      </c>
      <c r="AC140" s="157">
        <v>1152499657386851.8</v>
      </c>
      <c r="AD140" s="157">
        <v>1159448266667128.5</v>
      </c>
      <c r="AE140" s="157">
        <v>1166970704575800.5</v>
      </c>
      <c r="AF140" s="157">
        <v>1175768040108481.3</v>
      </c>
      <c r="AG140" s="157">
        <v>1182859670317323.5</v>
      </c>
    </row>
    <row r="141" spans="2:33" x14ac:dyDescent="0.35">
      <c r="B141" s="312" t="s">
        <v>990</v>
      </c>
      <c r="C141" s="314">
        <v>46413904331.864754</v>
      </c>
      <c r="D141" s="314">
        <v>47217550903.484482</v>
      </c>
      <c r="E141" s="314">
        <v>48470492996.883034</v>
      </c>
      <c r="F141" s="314">
        <v>49095384116.685852</v>
      </c>
      <c r="G141" s="314">
        <v>49557680886.077293</v>
      </c>
      <c r="H141" s="314">
        <v>50077777350.958206</v>
      </c>
      <c r="I141" s="314">
        <v>51279674660.447861</v>
      </c>
      <c r="J141" s="314">
        <v>52295252065.542374</v>
      </c>
      <c r="K141" s="314">
        <v>53213508491.021523</v>
      </c>
      <c r="L141" s="314">
        <v>54045408035.175224</v>
      </c>
      <c r="M141" s="314">
        <v>55203389496.469795</v>
      </c>
      <c r="N141" s="314">
        <v>56061071855.569778</v>
      </c>
      <c r="O141" s="314">
        <v>56537858407.668961</v>
      </c>
      <c r="P141" s="314">
        <v>57428295505.814659</v>
      </c>
      <c r="Q141" s="314">
        <v>58140503180.676918</v>
      </c>
      <c r="R141" s="314">
        <v>58932436784.172638</v>
      </c>
      <c r="S141" s="314">
        <v>59527172344.132584</v>
      </c>
      <c r="T141" s="314">
        <v>60135874021.595741</v>
      </c>
      <c r="U141" s="314">
        <v>60569700500.697777</v>
      </c>
      <c r="V141" s="314">
        <v>60848572552.189896</v>
      </c>
      <c r="W141" s="314">
        <v>61209172817.165909</v>
      </c>
      <c r="X141" s="314">
        <v>61604313816.363899</v>
      </c>
      <c r="Y141" s="314">
        <v>61978123316.953949</v>
      </c>
      <c r="Z141" s="314">
        <v>62262395909.962265</v>
      </c>
      <c r="AA141" s="314">
        <v>62496257029.062904</v>
      </c>
      <c r="AB141" s="314">
        <v>62688220520.04879</v>
      </c>
      <c r="AC141" s="314">
        <v>62811566769.114098</v>
      </c>
      <c r="AD141" s="314">
        <v>62727140287.08136</v>
      </c>
      <c r="AE141" s="314">
        <v>62541794027.745842</v>
      </c>
      <c r="AF141" s="314">
        <v>62367156334.642952</v>
      </c>
      <c r="AG141" s="314">
        <v>62172277385.805252</v>
      </c>
    </row>
    <row r="142" spans="2:33" x14ac:dyDescent="0.35">
      <c r="B142" s="315" t="s">
        <v>991</v>
      </c>
      <c r="C142" s="314">
        <v>0</v>
      </c>
      <c r="D142" s="314">
        <v>0</v>
      </c>
      <c r="E142" s="314">
        <v>0</v>
      </c>
      <c r="F142" s="314">
        <v>0</v>
      </c>
      <c r="G142" s="314">
        <v>0</v>
      </c>
      <c r="H142" s="314">
        <v>0</v>
      </c>
      <c r="I142" s="314">
        <v>0</v>
      </c>
      <c r="J142" s="314">
        <v>0</v>
      </c>
      <c r="K142" s="314">
        <v>0</v>
      </c>
      <c r="L142" s="314">
        <v>0</v>
      </c>
      <c r="M142" s="314">
        <v>0</v>
      </c>
      <c r="N142" s="314">
        <v>0</v>
      </c>
      <c r="O142" s="314">
        <v>0</v>
      </c>
      <c r="P142" s="314">
        <v>0</v>
      </c>
      <c r="Q142" s="314">
        <v>0</v>
      </c>
      <c r="R142" s="314">
        <v>0</v>
      </c>
      <c r="S142" s="314">
        <v>0</v>
      </c>
      <c r="T142" s="314">
        <v>0</v>
      </c>
      <c r="U142" s="314">
        <v>0</v>
      </c>
      <c r="V142" s="314">
        <v>0</v>
      </c>
      <c r="W142" s="314">
        <v>0</v>
      </c>
      <c r="X142" s="314">
        <v>0</v>
      </c>
      <c r="Y142" s="314">
        <v>0</v>
      </c>
      <c r="Z142" s="314">
        <v>0</v>
      </c>
      <c r="AA142" s="314">
        <v>0</v>
      </c>
      <c r="AB142" s="314">
        <v>0</v>
      </c>
      <c r="AC142" s="314">
        <v>0</v>
      </c>
      <c r="AD142" s="314">
        <v>0</v>
      </c>
      <c r="AE142" s="314">
        <v>0</v>
      </c>
      <c r="AF142" s="314">
        <v>0</v>
      </c>
      <c r="AG142" s="314">
        <v>0</v>
      </c>
    </row>
    <row r="143" spans="2:33" x14ac:dyDescent="0.35">
      <c r="B143" t="s">
        <v>992</v>
      </c>
      <c r="C143" s="157">
        <v>0</v>
      </c>
      <c r="D143" s="157">
        <v>0</v>
      </c>
      <c r="E143" s="157">
        <v>0</v>
      </c>
      <c r="F143" s="157">
        <v>0</v>
      </c>
      <c r="G143" s="157">
        <v>0</v>
      </c>
      <c r="H143" s="157">
        <v>0</v>
      </c>
      <c r="I143" s="157">
        <v>0</v>
      </c>
      <c r="J143" s="157">
        <v>0</v>
      </c>
      <c r="K143" s="157">
        <v>0</v>
      </c>
      <c r="L143" s="157">
        <v>0</v>
      </c>
      <c r="M143" s="157">
        <v>0</v>
      </c>
      <c r="N143" s="157">
        <v>0</v>
      </c>
      <c r="O143" s="157">
        <v>0</v>
      </c>
      <c r="P143" s="157">
        <v>0</v>
      </c>
      <c r="Q143" s="157">
        <v>0</v>
      </c>
      <c r="R143" s="157">
        <v>0</v>
      </c>
      <c r="S143" s="157">
        <v>0</v>
      </c>
      <c r="T143" s="157">
        <v>0</v>
      </c>
      <c r="U143" s="157">
        <v>0</v>
      </c>
      <c r="V143" s="157">
        <v>0</v>
      </c>
      <c r="W143" s="157">
        <v>0</v>
      </c>
      <c r="X143" s="157">
        <v>0</v>
      </c>
      <c r="Y143" s="157">
        <v>0</v>
      </c>
      <c r="Z143" s="157">
        <v>0</v>
      </c>
      <c r="AA143" s="157">
        <v>0</v>
      </c>
      <c r="AB143" s="157">
        <v>0</v>
      </c>
      <c r="AC143" s="157">
        <v>0</v>
      </c>
      <c r="AD143" s="157">
        <v>0</v>
      </c>
      <c r="AE143" s="157">
        <v>0</v>
      </c>
      <c r="AF143" s="157">
        <v>0</v>
      </c>
      <c r="AG143" s="157">
        <v>0</v>
      </c>
    </row>
    <row r="144" spans="2:33" x14ac:dyDescent="0.35">
      <c r="B144" s="1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</row>
    <row r="145" spans="2:33" x14ac:dyDescent="0.35">
      <c r="B145" s="312" t="s">
        <v>2792</v>
      </c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</row>
    <row r="146" spans="2:33" x14ac:dyDescent="0.35">
      <c r="B146" s="312" t="s">
        <v>954</v>
      </c>
      <c r="C146" s="157">
        <v>12346977000535.879</v>
      </c>
      <c r="D146" s="157">
        <v>12668770670468.623</v>
      </c>
      <c r="E146" s="157">
        <v>12944365964023.98</v>
      </c>
      <c r="F146" s="157">
        <v>13192538419152.102</v>
      </c>
      <c r="G146" s="157">
        <v>13683029793920.367</v>
      </c>
      <c r="H146" s="157">
        <v>14358957681846.402</v>
      </c>
      <c r="I146" s="157">
        <v>14634249937000.318</v>
      </c>
      <c r="J146" s="157">
        <v>15185821610274.867</v>
      </c>
      <c r="K146" s="157">
        <v>15753852766782.371</v>
      </c>
      <c r="L146" s="157">
        <v>16330731954519.738</v>
      </c>
      <c r="M146" s="157">
        <v>17158977895318.865</v>
      </c>
      <c r="N146" s="157">
        <v>18598556741204.109</v>
      </c>
      <c r="O146" s="157">
        <v>19302832725457.879</v>
      </c>
      <c r="P146" s="157">
        <v>20200315810729.984</v>
      </c>
      <c r="Q146" s="157">
        <v>21053290315099.566</v>
      </c>
      <c r="R146" s="157">
        <v>21882558971003.777</v>
      </c>
      <c r="S146" s="157">
        <v>22233137993371.07</v>
      </c>
      <c r="T146" s="157">
        <v>22732589262623.43</v>
      </c>
      <c r="U146" s="157">
        <v>23236695374526.918</v>
      </c>
      <c r="V146" s="157">
        <v>23672402297804.848</v>
      </c>
      <c r="W146" s="157">
        <v>24222659198528.199</v>
      </c>
      <c r="X146" s="157">
        <v>24859846164772.207</v>
      </c>
      <c r="Y146" s="157">
        <v>25414349348393.387</v>
      </c>
      <c r="Z146" s="157">
        <v>25918869556787.352</v>
      </c>
      <c r="AA146" s="157">
        <v>26503797362209.316</v>
      </c>
      <c r="AB146" s="157">
        <v>26831162831935.844</v>
      </c>
      <c r="AC146" s="157">
        <v>27330591931406.281</v>
      </c>
      <c r="AD146" s="157">
        <v>27903705461994.816</v>
      </c>
      <c r="AE146" s="157">
        <v>28427006065382.496</v>
      </c>
      <c r="AF146" s="157">
        <v>28958762047053.258</v>
      </c>
      <c r="AG146" s="157">
        <v>29463562324351.223</v>
      </c>
    </row>
    <row r="147" spans="2:33" x14ac:dyDescent="0.35">
      <c r="B147" s="312" t="s">
        <v>969</v>
      </c>
      <c r="C147" s="157">
        <v>5298573496101.5391</v>
      </c>
      <c r="D147" s="157">
        <v>5343407229655.7236</v>
      </c>
      <c r="E147" s="157">
        <v>5476670204237.0137</v>
      </c>
      <c r="F147" s="157">
        <v>5501302540109.875</v>
      </c>
      <c r="G147" s="157">
        <v>5531141812577.2412</v>
      </c>
      <c r="H147" s="157">
        <v>5510050931208.5186</v>
      </c>
      <c r="I147" s="157">
        <v>5437076564569.002</v>
      </c>
      <c r="J147" s="157">
        <v>5381072197519.8848</v>
      </c>
      <c r="K147" s="157">
        <v>5331201419505.1338</v>
      </c>
      <c r="L147" s="157">
        <v>5354928872116.5938</v>
      </c>
      <c r="M147" s="157">
        <v>5353164516500.4941</v>
      </c>
      <c r="N147" s="157">
        <v>5310622425174.3213</v>
      </c>
      <c r="O147" s="157">
        <v>5387660412223.5352</v>
      </c>
      <c r="P147" s="157">
        <v>5378161006380.5664</v>
      </c>
      <c r="Q147" s="157">
        <v>5450189405100.3174</v>
      </c>
      <c r="R147" s="157">
        <v>5464321222724.0889</v>
      </c>
      <c r="S147" s="157">
        <v>5456497256908.7725</v>
      </c>
      <c r="T147" s="157">
        <v>5480467036229.8682</v>
      </c>
      <c r="U147" s="157">
        <v>5489732068676.7734</v>
      </c>
      <c r="V147" s="157">
        <v>5479485933145.7012</v>
      </c>
      <c r="W147" s="157">
        <v>5463836581616.1221</v>
      </c>
      <c r="X147" s="157">
        <v>5438709307074.6729</v>
      </c>
      <c r="Y147" s="157">
        <v>5432789096415.583</v>
      </c>
      <c r="Z147" s="157">
        <v>5359995130893.2314</v>
      </c>
      <c r="AA147" s="157">
        <v>5381107838446.627</v>
      </c>
      <c r="AB147" s="157">
        <v>5331468309154.7451</v>
      </c>
      <c r="AC147" s="157">
        <v>5259600870132.3105</v>
      </c>
      <c r="AD147" s="157">
        <v>5251358204877.0322</v>
      </c>
      <c r="AE147" s="157">
        <v>5179882685404.459</v>
      </c>
      <c r="AF147" s="157">
        <v>5187949994090.0469</v>
      </c>
      <c r="AG147" s="157">
        <v>5147782983973.2207</v>
      </c>
    </row>
    <row r="148" spans="2:33" x14ac:dyDescent="0.35">
      <c r="B148" s="315" t="s">
        <v>970</v>
      </c>
      <c r="C148" s="314">
        <v>1062244872814.8346</v>
      </c>
      <c r="D148" s="314">
        <v>1071233028519.7838</v>
      </c>
      <c r="E148" s="314">
        <v>1097949259140.9467</v>
      </c>
      <c r="F148" s="314">
        <v>1102887488742.8669</v>
      </c>
      <c r="G148" s="314">
        <v>1108869592078.8511</v>
      </c>
      <c r="H148" s="314">
        <v>1104641344492.2966</v>
      </c>
      <c r="I148" s="314">
        <v>1090011624461.6563</v>
      </c>
      <c r="J148" s="314">
        <v>1078784007859.3887</v>
      </c>
      <c r="K148" s="314">
        <v>1068786037974.0162</v>
      </c>
      <c r="L148" s="314">
        <v>1073542858824.01</v>
      </c>
      <c r="M148" s="314">
        <v>1073189145186.1029</v>
      </c>
      <c r="N148" s="314">
        <v>1064660412231.2245</v>
      </c>
      <c r="O148" s="314">
        <v>1080104796802.8851</v>
      </c>
      <c r="P148" s="314">
        <v>1078200379480.2032</v>
      </c>
      <c r="Q148" s="314">
        <v>1092640454208.5074</v>
      </c>
      <c r="R148" s="314">
        <v>1095473565955.556</v>
      </c>
      <c r="S148" s="314">
        <v>1093905036694.14</v>
      </c>
      <c r="T148" s="314">
        <v>1098710438601.8553</v>
      </c>
      <c r="U148" s="314">
        <v>1100567869327.3953</v>
      </c>
      <c r="V148" s="314">
        <v>1098513749488.9037</v>
      </c>
      <c r="W148" s="314">
        <v>1095376406308.2524</v>
      </c>
      <c r="X148" s="314">
        <v>1090338952629.6155</v>
      </c>
      <c r="Y148" s="314">
        <v>1089152083480.1683</v>
      </c>
      <c r="Z148" s="314">
        <v>1074558529818.0607</v>
      </c>
      <c r="AA148" s="314">
        <v>1078791153063.9844</v>
      </c>
      <c r="AB148" s="314">
        <v>1068839543349.0226</v>
      </c>
      <c r="AC148" s="314">
        <v>1054431737421.6193</v>
      </c>
      <c r="AD148" s="314">
        <v>1052779268334.9508</v>
      </c>
      <c r="AE148" s="314">
        <v>1038450033466.8527</v>
      </c>
      <c r="AF148" s="314">
        <v>1040067347503.3545</v>
      </c>
      <c r="AG148" s="314">
        <v>1032014764938.5767</v>
      </c>
    </row>
    <row r="149" spans="2:33" x14ac:dyDescent="0.35">
      <c r="B149" s="312" t="s">
        <v>971</v>
      </c>
      <c r="C149" s="157">
        <v>0</v>
      </c>
      <c r="D149" s="157">
        <v>0</v>
      </c>
      <c r="E149" s="157">
        <v>0</v>
      </c>
      <c r="F149" s="157">
        <v>0</v>
      </c>
      <c r="G149" s="157">
        <v>0</v>
      </c>
      <c r="H149" s="157">
        <v>0</v>
      </c>
      <c r="I149" s="157">
        <v>0</v>
      </c>
      <c r="J149" s="157">
        <v>0</v>
      </c>
      <c r="K149" s="157">
        <v>0</v>
      </c>
      <c r="L149" s="157">
        <v>0</v>
      </c>
      <c r="M149" s="157">
        <v>0</v>
      </c>
      <c r="N149" s="157">
        <v>0</v>
      </c>
      <c r="O149" s="157">
        <v>0</v>
      </c>
      <c r="P149" s="157">
        <v>0</v>
      </c>
      <c r="Q149" s="157">
        <v>0</v>
      </c>
      <c r="R149" s="157">
        <v>0</v>
      </c>
      <c r="S149" s="157">
        <v>0</v>
      </c>
      <c r="T149" s="157">
        <v>0</v>
      </c>
      <c r="U149" s="157">
        <v>0</v>
      </c>
      <c r="V149" s="157">
        <v>0</v>
      </c>
      <c r="W149" s="157">
        <v>0</v>
      </c>
      <c r="X149" s="157">
        <v>0</v>
      </c>
      <c r="Y149" s="157">
        <v>0</v>
      </c>
      <c r="Z149" s="157">
        <v>0</v>
      </c>
      <c r="AA149" s="157">
        <v>0</v>
      </c>
      <c r="AB149" s="157">
        <v>0</v>
      </c>
      <c r="AC149" s="157">
        <v>0</v>
      </c>
      <c r="AD149" s="157">
        <v>0</v>
      </c>
      <c r="AE149" s="157">
        <v>0</v>
      </c>
      <c r="AF149" s="157">
        <v>0</v>
      </c>
      <c r="AG149" s="157">
        <v>0</v>
      </c>
    </row>
    <row r="150" spans="2:33" x14ac:dyDescent="0.35">
      <c r="B150" s="312" t="s">
        <v>972</v>
      </c>
      <c r="C150" s="157">
        <v>55787193227841.063</v>
      </c>
      <c r="D150" s="157">
        <v>56237892355368.219</v>
      </c>
      <c r="E150" s="157">
        <v>57190048558525.43</v>
      </c>
      <c r="F150" s="157">
        <v>58075039921436.109</v>
      </c>
      <c r="G150" s="157">
        <v>59002266695337.805</v>
      </c>
      <c r="H150" s="157">
        <v>60402524370314.188</v>
      </c>
      <c r="I150" s="157">
        <v>61695280634013.063</v>
      </c>
      <c r="J150" s="157">
        <v>62859121077283.852</v>
      </c>
      <c r="K150" s="157">
        <v>64057832902174.211</v>
      </c>
      <c r="L150" s="157">
        <v>65360880053580.406</v>
      </c>
      <c r="M150" s="157">
        <v>66614531005142.344</v>
      </c>
      <c r="N150" s="157">
        <v>68185205258195.609</v>
      </c>
      <c r="O150" s="157">
        <v>70245133243140.281</v>
      </c>
      <c r="P150" s="157">
        <v>72089029285815.188</v>
      </c>
      <c r="Q150" s="157">
        <v>73795495061339.828</v>
      </c>
      <c r="R150" s="157">
        <v>75947025608214.547</v>
      </c>
      <c r="S150" s="157">
        <v>77249747262921.125</v>
      </c>
      <c r="T150" s="157">
        <v>79912119579712.156</v>
      </c>
      <c r="U150" s="157">
        <v>82381762239255.844</v>
      </c>
      <c r="V150" s="157">
        <v>84249867895302.938</v>
      </c>
      <c r="W150" s="157">
        <v>85771112623204.969</v>
      </c>
      <c r="X150" s="157">
        <v>86988236264254.125</v>
      </c>
      <c r="Y150" s="157">
        <v>88408041379358.922</v>
      </c>
      <c r="Z150" s="157">
        <v>90077081499880.328</v>
      </c>
      <c r="AA150" s="157">
        <v>92270545798437.281</v>
      </c>
      <c r="AB150" s="157">
        <v>95425498742117.672</v>
      </c>
      <c r="AC150" s="157">
        <v>96991648932239.156</v>
      </c>
      <c r="AD150" s="157">
        <v>99841848559467.734</v>
      </c>
      <c r="AE150" s="157">
        <v>102459653932469.5</v>
      </c>
      <c r="AF150" s="157">
        <v>103520647479113.03</v>
      </c>
      <c r="AG150" s="157">
        <v>106127975068771.98</v>
      </c>
    </row>
    <row r="151" spans="2:33" x14ac:dyDescent="0.35">
      <c r="B151" s="312" t="s">
        <v>973</v>
      </c>
      <c r="C151" s="157">
        <v>6838634324429.1016</v>
      </c>
      <c r="D151" s="157">
        <v>6839816482842.7588</v>
      </c>
      <c r="E151" s="157">
        <v>6879812480453.1279</v>
      </c>
      <c r="F151" s="157">
        <v>6873394486368.2705</v>
      </c>
      <c r="G151" s="157">
        <v>6857546057324.1455</v>
      </c>
      <c r="H151" s="157">
        <v>6866696289800.0547</v>
      </c>
      <c r="I151" s="157">
        <v>6920263177964.0059</v>
      </c>
      <c r="J151" s="157">
        <v>6969395819725.5225</v>
      </c>
      <c r="K151" s="157">
        <v>6980895889754.6426</v>
      </c>
      <c r="L151" s="157">
        <v>7005218795767.3877</v>
      </c>
      <c r="M151" s="157">
        <v>7064914823590.9355</v>
      </c>
      <c r="N151" s="157">
        <v>7157582306132.7021</v>
      </c>
      <c r="O151" s="157">
        <v>7214807785334.4912</v>
      </c>
      <c r="P151" s="157">
        <v>7352309433219.7051</v>
      </c>
      <c r="Q151" s="157">
        <v>7393148262896.7139</v>
      </c>
      <c r="R151" s="157">
        <v>7551637946666.6865</v>
      </c>
      <c r="S151" s="157">
        <v>7577636808412.3291</v>
      </c>
      <c r="T151" s="157">
        <v>7659905117813.9316</v>
      </c>
      <c r="U151" s="157">
        <v>7751919172524.9961</v>
      </c>
      <c r="V151" s="157">
        <v>7835779517495.4492</v>
      </c>
      <c r="W151" s="157">
        <v>7888303476795.3184</v>
      </c>
      <c r="X151" s="157">
        <v>7912125828702.6357</v>
      </c>
      <c r="Y151" s="157">
        <v>8007915479908.6074</v>
      </c>
      <c r="Z151" s="157">
        <v>8037133582450.3613</v>
      </c>
      <c r="AA151" s="157">
        <v>8057942274480.3066</v>
      </c>
      <c r="AB151" s="157">
        <v>8074562108022.2021</v>
      </c>
      <c r="AC151" s="157">
        <v>8113236103349.9268</v>
      </c>
      <c r="AD151" s="157">
        <v>8142533477803.1621</v>
      </c>
      <c r="AE151" s="157">
        <v>8155830258745.7559</v>
      </c>
      <c r="AF151" s="157">
        <v>8164137722471.8027</v>
      </c>
      <c r="AG151" s="157">
        <v>8174431932116.6113</v>
      </c>
    </row>
    <row r="152" spans="2:33" x14ac:dyDescent="0.35">
      <c r="B152" s="312" t="s">
        <v>974</v>
      </c>
      <c r="C152" s="157">
        <v>21063313951858.039</v>
      </c>
      <c r="D152" s="157">
        <v>21195421818329.52</v>
      </c>
      <c r="E152" s="157">
        <v>21443901699468.016</v>
      </c>
      <c r="F152" s="157">
        <v>21585767551249.332</v>
      </c>
      <c r="G152" s="157">
        <v>21641831914821.082</v>
      </c>
      <c r="H152" s="157">
        <v>21795397429215.113</v>
      </c>
      <c r="I152" s="157">
        <v>21938561846824.566</v>
      </c>
      <c r="J152" s="157">
        <v>22025577514280.926</v>
      </c>
      <c r="K152" s="157">
        <v>22207064014572.699</v>
      </c>
      <c r="L152" s="157">
        <v>22387010544558.969</v>
      </c>
      <c r="M152" s="157">
        <v>22544296822112.348</v>
      </c>
      <c r="N152" s="157">
        <v>22689741590888.262</v>
      </c>
      <c r="O152" s="157">
        <v>22898345603323.523</v>
      </c>
      <c r="P152" s="157">
        <v>23049650788163.652</v>
      </c>
      <c r="Q152" s="157">
        <v>23231601249523.52</v>
      </c>
      <c r="R152" s="157">
        <v>23435869526828.035</v>
      </c>
      <c r="S152" s="157">
        <v>23605718341895.27</v>
      </c>
      <c r="T152" s="157">
        <v>23691992594399.219</v>
      </c>
      <c r="U152" s="157">
        <v>23823848078773.418</v>
      </c>
      <c r="V152" s="157">
        <v>23922749891293.426</v>
      </c>
      <c r="W152" s="157">
        <v>24009707509884.48</v>
      </c>
      <c r="X152" s="157">
        <v>24039840235604.578</v>
      </c>
      <c r="Y152" s="157">
        <v>24175332197504.086</v>
      </c>
      <c r="Z152" s="157">
        <v>24342693273748.781</v>
      </c>
      <c r="AA152" s="157">
        <v>24510412479151.969</v>
      </c>
      <c r="AB152" s="157">
        <v>24584277366670.141</v>
      </c>
      <c r="AC152" s="157">
        <v>24610844414701.039</v>
      </c>
      <c r="AD152" s="157">
        <v>24210720038094.148</v>
      </c>
      <c r="AE152" s="157">
        <v>24263901001544.949</v>
      </c>
      <c r="AF152" s="157">
        <v>24283912647730.992</v>
      </c>
      <c r="AG152" s="157">
        <v>24376169959482.691</v>
      </c>
    </row>
    <row r="153" spans="2:33" x14ac:dyDescent="0.35">
      <c r="B153" s="312" t="s">
        <v>975</v>
      </c>
      <c r="C153" s="157">
        <v>97522528935457</v>
      </c>
      <c r="D153" s="157">
        <v>98715479869295.563</v>
      </c>
      <c r="E153" s="157">
        <v>100169909739234.2</v>
      </c>
      <c r="F153" s="157">
        <v>101216699421973.97</v>
      </c>
      <c r="G153" s="157">
        <v>102344466650820.91</v>
      </c>
      <c r="H153" s="157">
        <v>103721000508988.03</v>
      </c>
      <c r="I153" s="157">
        <v>105168805733297.14</v>
      </c>
      <c r="J153" s="157">
        <v>106609763741902.42</v>
      </c>
      <c r="K153" s="157">
        <v>107931420226628.38</v>
      </c>
      <c r="L153" s="157">
        <v>109403822717964.28</v>
      </c>
      <c r="M153" s="157">
        <v>110718246825914.02</v>
      </c>
      <c r="N153" s="157">
        <v>111617667098275.89</v>
      </c>
      <c r="O153" s="157">
        <v>114134414489558.63</v>
      </c>
      <c r="P153" s="157">
        <v>117365452380627.73</v>
      </c>
      <c r="Q153" s="157">
        <v>120276803495953.95</v>
      </c>
      <c r="R153" s="157">
        <v>125319728737355.5</v>
      </c>
      <c r="S153" s="157">
        <v>129185797960090.7</v>
      </c>
      <c r="T153" s="157">
        <v>134204268929770.78</v>
      </c>
      <c r="U153" s="157">
        <v>135244071965743.33</v>
      </c>
      <c r="V153" s="157">
        <v>136190197575063.09</v>
      </c>
      <c r="W153" s="157">
        <v>140695217608000.94</v>
      </c>
      <c r="X153" s="157">
        <v>142849778195152.38</v>
      </c>
      <c r="Y153" s="157">
        <v>147739076607279.16</v>
      </c>
      <c r="Z153" s="157">
        <v>149594459218849.16</v>
      </c>
      <c r="AA153" s="157">
        <v>155413527009281.97</v>
      </c>
      <c r="AB153" s="157">
        <v>158933025109270.47</v>
      </c>
      <c r="AC153" s="157">
        <v>160325008459331.97</v>
      </c>
      <c r="AD153" s="157">
        <v>162784741178929.25</v>
      </c>
      <c r="AE153" s="157">
        <v>165229989964495.41</v>
      </c>
      <c r="AF153" s="157">
        <v>170234253597135.09</v>
      </c>
      <c r="AG153" s="157">
        <v>175439247395191.09</v>
      </c>
    </row>
    <row r="154" spans="2:33" x14ac:dyDescent="0.35">
      <c r="B154" s="312" t="s">
        <v>976</v>
      </c>
      <c r="C154" s="157">
        <v>83802259204160.844</v>
      </c>
      <c r="D154" s="157">
        <v>84436543352506.578</v>
      </c>
      <c r="E154" s="157">
        <v>85929831214765.234</v>
      </c>
      <c r="F154" s="157">
        <v>85721772595710.797</v>
      </c>
      <c r="G154" s="157">
        <v>85261807767676.969</v>
      </c>
      <c r="H154" s="157">
        <v>84475812217252.828</v>
      </c>
      <c r="I154" s="157">
        <v>82463379557135.094</v>
      </c>
      <c r="J154" s="157">
        <v>80255220502942.781</v>
      </c>
      <c r="K154" s="157">
        <v>78526931421938.313</v>
      </c>
      <c r="L154" s="157">
        <v>78318110032151.359</v>
      </c>
      <c r="M154" s="157">
        <v>77361300953498.016</v>
      </c>
      <c r="N154" s="157">
        <v>75631402182056.297</v>
      </c>
      <c r="O154" s="157">
        <v>75651112531396.609</v>
      </c>
      <c r="P154" s="157">
        <v>75335754731454.656</v>
      </c>
      <c r="Q154" s="157">
        <v>75468697049351.922</v>
      </c>
      <c r="R154" s="157">
        <v>74838093690214.125</v>
      </c>
      <c r="S154" s="157">
        <v>74179883189330.906</v>
      </c>
      <c r="T154" s="157">
        <v>73625680723144.281</v>
      </c>
      <c r="U154" s="157">
        <v>72914938316284.219</v>
      </c>
      <c r="V154" s="157">
        <v>72115022759472.281</v>
      </c>
      <c r="W154" s="157">
        <v>71340973684900.938</v>
      </c>
      <c r="X154" s="157">
        <v>70431334994038.547</v>
      </c>
      <c r="Y154" s="157">
        <v>69748966221506.023</v>
      </c>
      <c r="Z154" s="157">
        <v>67774750342320.797</v>
      </c>
      <c r="AA154" s="157">
        <v>66469817000662.367</v>
      </c>
      <c r="AB154" s="157">
        <v>65026975372115.82</v>
      </c>
      <c r="AC154" s="157">
        <v>62675873681882.289</v>
      </c>
      <c r="AD154" s="157">
        <v>61113396965742.469</v>
      </c>
      <c r="AE154" s="157">
        <v>58639968158401.672</v>
      </c>
      <c r="AF154" s="157">
        <v>58155921550354.031</v>
      </c>
      <c r="AG154" s="157">
        <v>56594467969251.367</v>
      </c>
    </row>
    <row r="155" spans="2:33" x14ac:dyDescent="0.35">
      <c r="B155" s="315" t="s">
        <v>977</v>
      </c>
      <c r="C155" s="314">
        <v>308892947914372.56</v>
      </c>
      <c r="D155" s="314">
        <v>319975254035136.56</v>
      </c>
      <c r="E155" s="314">
        <v>336304290465428.13</v>
      </c>
      <c r="F155" s="314">
        <v>360294298416035.63</v>
      </c>
      <c r="G155" s="314">
        <v>372707710801620.81</v>
      </c>
      <c r="H155" s="314">
        <v>383407773080943.56</v>
      </c>
      <c r="I155" s="314">
        <v>397117466508798.06</v>
      </c>
      <c r="J155" s="314">
        <v>417750154430428.5</v>
      </c>
      <c r="K155" s="314">
        <v>429409294628768</v>
      </c>
      <c r="L155" s="314">
        <v>436038625617468.44</v>
      </c>
      <c r="M155" s="314">
        <v>456921165195636.25</v>
      </c>
      <c r="N155" s="314">
        <v>466210257110104.25</v>
      </c>
      <c r="O155" s="314">
        <v>482540385696294.81</v>
      </c>
      <c r="P155" s="314">
        <v>504361457436558.81</v>
      </c>
      <c r="Q155" s="314">
        <v>515598214561557.94</v>
      </c>
      <c r="R155" s="314">
        <v>533460058861048.56</v>
      </c>
      <c r="S155" s="314">
        <v>537988632439617.75</v>
      </c>
      <c r="T155" s="314">
        <v>550275250873259.31</v>
      </c>
      <c r="U155" s="314">
        <v>565359960677423.5</v>
      </c>
      <c r="V155" s="314">
        <v>578868141408546.13</v>
      </c>
      <c r="W155" s="314">
        <v>591926994127884.5</v>
      </c>
      <c r="X155" s="314">
        <v>609948708802441.5</v>
      </c>
      <c r="Y155" s="314">
        <v>626810964422884.5</v>
      </c>
      <c r="Z155" s="314">
        <v>648186853145015</v>
      </c>
      <c r="AA155" s="314">
        <v>658159015427798.38</v>
      </c>
      <c r="AB155" s="314">
        <v>667501156164178</v>
      </c>
      <c r="AC155" s="314">
        <v>682858797303819.25</v>
      </c>
      <c r="AD155" s="314">
        <v>706652681919084.5</v>
      </c>
      <c r="AE155" s="314">
        <v>728346599957097.38</v>
      </c>
      <c r="AF155" s="314">
        <v>739297470693611.25</v>
      </c>
      <c r="AG155" s="314">
        <v>757994587940378.88</v>
      </c>
    </row>
    <row r="156" spans="2:33" x14ac:dyDescent="0.35">
      <c r="B156" s="312" t="s">
        <v>978</v>
      </c>
      <c r="C156" s="157">
        <v>0</v>
      </c>
      <c r="D156" s="157">
        <v>0</v>
      </c>
      <c r="E156" s="157">
        <v>0</v>
      </c>
      <c r="F156" s="157">
        <v>0</v>
      </c>
      <c r="G156" s="157">
        <v>0</v>
      </c>
      <c r="H156" s="157">
        <v>0</v>
      </c>
      <c r="I156" s="157">
        <v>0</v>
      </c>
      <c r="J156" s="157">
        <v>0</v>
      </c>
      <c r="K156" s="157">
        <v>0</v>
      </c>
      <c r="L156" s="157">
        <v>0</v>
      </c>
      <c r="M156" s="157">
        <v>0</v>
      </c>
      <c r="N156" s="157">
        <v>0</v>
      </c>
      <c r="O156" s="157">
        <v>0</v>
      </c>
      <c r="P156" s="157">
        <v>0</v>
      </c>
      <c r="Q156" s="157">
        <v>0</v>
      </c>
      <c r="R156" s="157">
        <v>0</v>
      </c>
      <c r="S156" s="157">
        <v>0</v>
      </c>
      <c r="T156" s="157">
        <v>0</v>
      </c>
      <c r="U156" s="157">
        <v>0</v>
      </c>
      <c r="V156" s="157">
        <v>0</v>
      </c>
      <c r="W156" s="157">
        <v>0</v>
      </c>
      <c r="X156" s="157">
        <v>0</v>
      </c>
      <c r="Y156" s="157">
        <v>0</v>
      </c>
      <c r="Z156" s="157">
        <v>0</v>
      </c>
      <c r="AA156" s="157">
        <v>0</v>
      </c>
      <c r="AB156" s="157">
        <v>0</v>
      </c>
      <c r="AC156" s="157">
        <v>0</v>
      </c>
      <c r="AD156" s="157">
        <v>0</v>
      </c>
      <c r="AE156" s="157">
        <v>0</v>
      </c>
      <c r="AF156" s="157">
        <v>0</v>
      </c>
      <c r="AG156" s="157">
        <v>0</v>
      </c>
    </row>
    <row r="157" spans="2:33" x14ac:dyDescent="0.35">
      <c r="B157" s="312" t="s">
        <v>979</v>
      </c>
      <c r="C157" s="157">
        <v>0</v>
      </c>
      <c r="D157" s="157">
        <v>0</v>
      </c>
      <c r="E157" s="157">
        <v>0</v>
      </c>
      <c r="F157" s="157">
        <v>0</v>
      </c>
      <c r="G157" s="157">
        <v>0</v>
      </c>
      <c r="H157" s="157">
        <v>0</v>
      </c>
      <c r="I157" s="157">
        <v>0</v>
      </c>
      <c r="J157" s="157">
        <v>0</v>
      </c>
      <c r="K157" s="157">
        <v>0</v>
      </c>
      <c r="L157" s="157">
        <v>0</v>
      </c>
      <c r="M157" s="157">
        <v>0</v>
      </c>
      <c r="N157" s="157">
        <v>0</v>
      </c>
      <c r="O157" s="157">
        <v>0</v>
      </c>
      <c r="P157" s="157">
        <v>0</v>
      </c>
      <c r="Q157" s="157">
        <v>0</v>
      </c>
      <c r="R157" s="157">
        <v>0</v>
      </c>
      <c r="S157" s="157">
        <v>0</v>
      </c>
      <c r="T157" s="157">
        <v>0</v>
      </c>
      <c r="U157" s="157">
        <v>0</v>
      </c>
      <c r="V157" s="157">
        <v>0</v>
      </c>
      <c r="W157" s="157">
        <v>0</v>
      </c>
      <c r="X157" s="157">
        <v>0</v>
      </c>
      <c r="Y157" s="157">
        <v>0</v>
      </c>
      <c r="Z157" s="157">
        <v>0</v>
      </c>
      <c r="AA157" s="157">
        <v>0</v>
      </c>
      <c r="AB157" s="157">
        <v>0</v>
      </c>
      <c r="AC157" s="157">
        <v>0</v>
      </c>
      <c r="AD157" s="157">
        <v>0</v>
      </c>
      <c r="AE157" s="157">
        <v>0</v>
      </c>
      <c r="AF157" s="157">
        <v>0</v>
      </c>
      <c r="AG157" s="157">
        <v>0</v>
      </c>
    </row>
    <row r="158" spans="2:33" x14ac:dyDescent="0.35">
      <c r="B158" s="312" t="s">
        <v>980</v>
      </c>
      <c r="C158" s="157">
        <v>10032610979637.76</v>
      </c>
      <c r="D158" s="157">
        <v>10112537801061.121</v>
      </c>
      <c r="E158" s="157">
        <v>10353488427063.889</v>
      </c>
      <c r="F158" s="157">
        <v>10357068276386.514</v>
      </c>
      <c r="G158" s="157">
        <v>10470147745848.443</v>
      </c>
      <c r="H158" s="157">
        <v>10531291971645.313</v>
      </c>
      <c r="I158" s="157">
        <v>10696760448863.723</v>
      </c>
      <c r="J158" s="157">
        <v>10888177839520.348</v>
      </c>
      <c r="K158" s="157">
        <v>11112322873472.172</v>
      </c>
      <c r="L158" s="157">
        <v>11255452879832.586</v>
      </c>
      <c r="M158" s="157">
        <v>11392168480815.941</v>
      </c>
      <c r="N158" s="157">
        <v>11506620810571.156</v>
      </c>
      <c r="O158" s="157">
        <v>11833216470494.406</v>
      </c>
      <c r="P158" s="157">
        <v>12308127023005.52</v>
      </c>
      <c r="Q158" s="157">
        <v>12487308257916.174</v>
      </c>
      <c r="R158" s="157">
        <v>12612266303143.631</v>
      </c>
      <c r="S158" s="157">
        <v>12801260756652.5</v>
      </c>
      <c r="T158" s="157">
        <v>13232313139727.83</v>
      </c>
      <c r="U158" s="157">
        <v>13765558362239.199</v>
      </c>
      <c r="V158" s="157">
        <v>14705642633856.742</v>
      </c>
      <c r="W158" s="157">
        <v>16251014215576.656</v>
      </c>
      <c r="X158" s="157">
        <v>18065023828915.887</v>
      </c>
      <c r="Y158" s="157">
        <v>20413382580760.969</v>
      </c>
      <c r="Z158" s="157">
        <v>23725913118539.559</v>
      </c>
      <c r="AA158" s="157">
        <v>25025656647304.023</v>
      </c>
      <c r="AB158" s="157">
        <v>25079235847709.457</v>
      </c>
      <c r="AC158" s="157">
        <v>25481202904540.73</v>
      </c>
      <c r="AD158" s="157">
        <v>28531740954736.176</v>
      </c>
      <c r="AE158" s="157">
        <v>28775912252989.238</v>
      </c>
      <c r="AF158" s="157">
        <v>29706713016591.406</v>
      </c>
      <c r="AG158" s="157">
        <v>32148865874948.625</v>
      </c>
    </row>
    <row r="159" spans="2:33" x14ac:dyDescent="0.35">
      <c r="B159" s="312" t="s">
        <v>981</v>
      </c>
      <c r="C159" s="157">
        <v>26356403301874.781</v>
      </c>
      <c r="D159" s="157">
        <v>26249670097019.32</v>
      </c>
      <c r="E159" s="157">
        <v>27090694115941.953</v>
      </c>
      <c r="F159" s="157">
        <v>31301926174330.051</v>
      </c>
      <c r="G159" s="157">
        <v>31434588910349.086</v>
      </c>
      <c r="H159" s="157">
        <v>31595994292007.75</v>
      </c>
      <c r="I159" s="157">
        <v>31629865417595.852</v>
      </c>
      <c r="J159" s="157">
        <v>31718104663629.266</v>
      </c>
      <c r="K159" s="157">
        <v>31757235136303.23</v>
      </c>
      <c r="L159" s="157">
        <v>31980344509074.074</v>
      </c>
      <c r="M159" s="157">
        <v>32117685565943.98</v>
      </c>
      <c r="N159" s="157">
        <v>31941226238453.684</v>
      </c>
      <c r="O159" s="157">
        <v>32386862761558.578</v>
      </c>
      <c r="P159" s="157">
        <v>32369462646515.383</v>
      </c>
      <c r="Q159" s="157">
        <v>32537585719299.91</v>
      </c>
      <c r="R159" s="157">
        <v>32666982819911.371</v>
      </c>
      <c r="S159" s="157">
        <v>33179394022436.367</v>
      </c>
      <c r="T159" s="157">
        <v>33694235303015.82</v>
      </c>
      <c r="U159" s="157">
        <v>34865561656474.754</v>
      </c>
      <c r="V159" s="157">
        <v>35432918392604.508</v>
      </c>
      <c r="W159" s="157">
        <v>36237360338017.148</v>
      </c>
      <c r="X159" s="157">
        <v>36668563047268.047</v>
      </c>
      <c r="Y159" s="157">
        <v>37648768411837.016</v>
      </c>
      <c r="Z159" s="157">
        <v>38313359015749.508</v>
      </c>
      <c r="AA159" s="157">
        <v>39125198282375.023</v>
      </c>
      <c r="AB159" s="157">
        <v>39750303500050.523</v>
      </c>
      <c r="AC159" s="157">
        <v>40467046094998.461</v>
      </c>
      <c r="AD159" s="157">
        <v>41085535199905.266</v>
      </c>
      <c r="AE159" s="157">
        <v>41364348261734.375</v>
      </c>
      <c r="AF159" s="157">
        <v>42782788014692.43</v>
      </c>
      <c r="AG159" s="157">
        <v>43954985069873.297</v>
      </c>
    </row>
    <row r="160" spans="2:33" x14ac:dyDescent="0.35">
      <c r="B160" s="317" t="s">
        <v>982</v>
      </c>
      <c r="C160" s="314">
        <v>6256384373302.3506</v>
      </c>
      <c r="D160" s="314">
        <v>6486946761730.7686</v>
      </c>
      <c r="E160" s="314">
        <v>6681397018077.5205</v>
      </c>
      <c r="F160" s="314">
        <v>6924491119598.0625</v>
      </c>
      <c r="G160" s="314">
        <v>7069744674902.3945</v>
      </c>
      <c r="H160" s="314">
        <v>7270439944334.1182</v>
      </c>
      <c r="I160" s="314">
        <v>7446090423874.002</v>
      </c>
      <c r="J160" s="314">
        <v>7576648803352.6543</v>
      </c>
      <c r="K160" s="314">
        <v>7696527612738.5938</v>
      </c>
      <c r="L160" s="314">
        <v>7946017515407.6035</v>
      </c>
      <c r="M160" s="314">
        <v>8096556335491.4297</v>
      </c>
      <c r="N160" s="314">
        <v>8187752811192.7988</v>
      </c>
      <c r="O160" s="314">
        <v>8381074130877.6865</v>
      </c>
      <c r="P160" s="314">
        <v>8569481044600.5771</v>
      </c>
      <c r="Q160" s="314">
        <v>8795920784643.6572</v>
      </c>
      <c r="R160" s="314">
        <v>9282173251297.4941</v>
      </c>
      <c r="S160" s="314">
        <v>9699279252567.2852</v>
      </c>
      <c r="T160" s="314">
        <v>10131427230788.646</v>
      </c>
      <c r="U160" s="314">
        <v>10759852303207.301</v>
      </c>
      <c r="V160" s="314">
        <v>11208132963073.016</v>
      </c>
      <c r="W160" s="314">
        <v>11798185763633.857</v>
      </c>
      <c r="X160" s="314">
        <v>12375244264405.723</v>
      </c>
      <c r="Y160" s="314">
        <v>12984962232802.049</v>
      </c>
      <c r="Z160" s="314">
        <v>13677262277308.955</v>
      </c>
      <c r="AA160" s="314">
        <v>14567923188634.859</v>
      </c>
      <c r="AB160" s="314">
        <v>15552068055665.318</v>
      </c>
      <c r="AC160" s="314">
        <v>17501906061338.211</v>
      </c>
      <c r="AD160" s="314">
        <v>18718497061473.43</v>
      </c>
      <c r="AE160" s="314">
        <v>19558929056674.254</v>
      </c>
      <c r="AF160" s="314">
        <v>20334651093800.98</v>
      </c>
      <c r="AG160" s="314">
        <v>21225150043266.938</v>
      </c>
    </row>
    <row r="161" spans="2:33" x14ac:dyDescent="0.35">
      <c r="B161" s="317" t="s">
        <v>983</v>
      </c>
      <c r="C161" s="314">
        <v>0</v>
      </c>
      <c r="D161" s="314">
        <v>0</v>
      </c>
      <c r="E161" s="314">
        <v>0</v>
      </c>
      <c r="F161" s="314">
        <v>0</v>
      </c>
      <c r="G161" s="314">
        <v>0</v>
      </c>
      <c r="H161" s="314">
        <v>0</v>
      </c>
      <c r="I161" s="314">
        <v>0</v>
      </c>
      <c r="J161" s="314">
        <v>0</v>
      </c>
      <c r="K161" s="314">
        <v>0</v>
      </c>
      <c r="L161" s="314">
        <v>0</v>
      </c>
      <c r="M161" s="314">
        <v>0</v>
      </c>
      <c r="N161" s="314">
        <v>0</v>
      </c>
      <c r="O161" s="314">
        <v>0</v>
      </c>
      <c r="P161" s="314">
        <v>0</v>
      </c>
      <c r="Q161" s="314">
        <v>0</v>
      </c>
      <c r="R161" s="314">
        <v>0</v>
      </c>
      <c r="S161" s="314">
        <v>0</v>
      </c>
      <c r="T161" s="314">
        <v>0</v>
      </c>
      <c r="U161" s="314">
        <v>0</v>
      </c>
      <c r="V161" s="314">
        <v>0</v>
      </c>
      <c r="W161" s="314">
        <v>0</v>
      </c>
      <c r="X161" s="314">
        <v>0</v>
      </c>
      <c r="Y161" s="314">
        <v>0</v>
      </c>
      <c r="Z161" s="314">
        <v>0</v>
      </c>
      <c r="AA161" s="314">
        <v>0</v>
      </c>
      <c r="AB161" s="314">
        <v>0</v>
      </c>
      <c r="AC161" s="314">
        <v>0</v>
      </c>
      <c r="AD161" s="314">
        <v>0</v>
      </c>
      <c r="AE161" s="314">
        <v>0</v>
      </c>
      <c r="AF161" s="314">
        <v>0</v>
      </c>
      <c r="AG161" s="314">
        <v>0</v>
      </c>
    </row>
    <row r="162" spans="2:33" x14ac:dyDescent="0.35">
      <c r="B162" s="317" t="s">
        <v>984</v>
      </c>
      <c r="C162" s="314">
        <v>0</v>
      </c>
      <c r="D162" s="314">
        <v>0</v>
      </c>
      <c r="E162" s="314">
        <v>0</v>
      </c>
      <c r="F162" s="314">
        <v>0</v>
      </c>
      <c r="G162" s="314">
        <v>0</v>
      </c>
      <c r="H162" s="314">
        <v>0</v>
      </c>
      <c r="I162" s="314">
        <v>0</v>
      </c>
      <c r="J162" s="314">
        <v>0</v>
      </c>
      <c r="K162" s="314">
        <v>0</v>
      </c>
      <c r="L162" s="314">
        <v>0</v>
      </c>
      <c r="M162" s="314">
        <v>0</v>
      </c>
      <c r="N162" s="314">
        <v>0</v>
      </c>
      <c r="O162" s="314">
        <v>0</v>
      </c>
      <c r="P162" s="314">
        <v>0</v>
      </c>
      <c r="Q162" s="314">
        <v>0</v>
      </c>
      <c r="R162" s="314">
        <v>0</v>
      </c>
      <c r="S162" s="314">
        <v>0</v>
      </c>
      <c r="T162" s="314">
        <v>0</v>
      </c>
      <c r="U162" s="314">
        <v>0</v>
      </c>
      <c r="V162" s="314">
        <v>0</v>
      </c>
      <c r="W162" s="314">
        <v>0</v>
      </c>
      <c r="X162" s="314">
        <v>0</v>
      </c>
      <c r="Y162" s="314">
        <v>0</v>
      </c>
      <c r="Z162" s="314">
        <v>0</v>
      </c>
      <c r="AA162" s="314">
        <v>0</v>
      </c>
      <c r="AB162" s="314">
        <v>0</v>
      </c>
      <c r="AC162" s="314">
        <v>0</v>
      </c>
      <c r="AD162" s="314">
        <v>0</v>
      </c>
      <c r="AE162" s="314">
        <v>0</v>
      </c>
      <c r="AF162" s="314">
        <v>0</v>
      </c>
      <c r="AG162" s="314">
        <v>0</v>
      </c>
    </row>
    <row r="163" spans="2:33" x14ac:dyDescent="0.35">
      <c r="B163" s="318" t="s">
        <v>985</v>
      </c>
      <c r="C163" s="157">
        <v>0</v>
      </c>
      <c r="D163" s="157">
        <v>0</v>
      </c>
      <c r="E163" s="157">
        <v>0</v>
      </c>
      <c r="F163" s="157">
        <v>0</v>
      </c>
      <c r="G163" s="157">
        <v>0</v>
      </c>
      <c r="H163" s="157">
        <v>0</v>
      </c>
      <c r="I163" s="157">
        <v>0</v>
      </c>
      <c r="J163" s="157">
        <v>0</v>
      </c>
      <c r="K163" s="157">
        <v>0</v>
      </c>
      <c r="L163" s="157">
        <v>0</v>
      </c>
      <c r="M163" s="157">
        <v>0</v>
      </c>
      <c r="N163" s="157">
        <v>0</v>
      </c>
      <c r="O163" s="157">
        <v>0</v>
      </c>
      <c r="P163" s="157">
        <v>0</v>
      </c>
      <c r="Q163" s="157">
        <v>0</v>
      </c>
      <c r="R163" s="157">
        <v>0</v>
      </c>
      <c r="S163" s="157">
        <v>0</v>
      </c>
      <c r="T163" s="157">
        <v>0</v>
      </c>
      <c r="U163" s="157">
        <v>0</v>
      </c>
      <c r="V163" s="157">
        <v>0</v>
      </c>
      <c r="W163" s="157">
        <v>0</v>
      </c>
      <c r="X163" s="157">
        <v>0</v>
      </c>
      <c r="Y163" s="157">
        <v>0</v>
      </c>
      <c r="Z163" s="157">
        <v>0</v>
      </c>
      <c r="AA163" s="157">
        <v>0</v>
      </c>
      <c r="AB163" s="157">
        <v>0</v>
      </c>
      <c r="AC163" s="157">
        <v>0</v>
      </c>
      <c r="AD163" s="157">
        <v>0</v>
      </c>
      <c r="AE163" s="157">
        <v>0</v>
      </c>
      <c r="AF163" s="157">
        <v>0</v>
      </c>
      <c r="AG163" s="157">
        <v>0</v>
      </c>
    </row>
    <row r="164" spans="2:33" x14ac:dyDescent="0.35">
      <c r="B164" s="319" t="s">
        <v>986</v>
      </c>
      <c r="C164" s="157">
        <v>23687243972310.992</v>
      </c>
      <c r="D164" s="157">
        <v>23878077316994.512</v>
      </c>
      <c r="E164" s="157">
        <v>24142586697355.5</v>
      </c>
      <c r="F164" s="157">
        <v>24260630406956.902</v>
      </c>
      <c r="G164" s="157">
        <v>24362545440242.953</v>
      </c>
      <c r="H164" s="157">
        <v>24542308635349.449</v>
      </c>
      <c r="I164" s="157">
        <v>24690642728281.348</v>
      </c>
      <c r="J164" s="157">
        <v>24868362495436.375</v>
      </c>
      <c r="K164" s="157">
        <v>25017129837503.422</v>
      </c>
      <c r="L164" s="157">
        <v>25165249918848.59</v>
      </c>
      <c r="M164" s="157">
        <v>25309645506572.559</v>
      </c>
      <c r="N164" s="157">
        <v>25454819501201.078</v>
      </c>
      <c r="O164" s="157">
        <v>25559736820020.797</v>
      </c>
      <c r="P164" s="157">
        <v>26020943602946.68</v>
      </c>
      <c r="Q164" s="157">
        <v>26275801521520.973</v>
      </c>
      <c r="R164" s="157">
        <v>26328078433965.969</v>
      </c>
      <c r="S164" s="157">
        <v>26476755606786.723</v>
      </c>
      <c r="T164" s="157">
        <v>26723010575271.051</v>
      </c>
      <c r="U164" s="157">
        <v>27008316232254.063</v>
      </c>
      <c r="V164" s="157">
        <v>27130476135672.828</v>
      </c>
      <c r="W164" s="157">
        <v>27296442525112.781</v>
      </c>
      <c r="X164" s="157">
        <v>27630317946084.672</v>
      </c>
      <c r="Y164" s="157">
        <v>27752208996727.398</v>
      </c>
      <c r="Z164" s="157">
        <v>27918189188954.18</v>
      </c>
      <c r="AA164" s="157">
        <v>28136775438568.246</v>
      </c>
      <c r="AB164" s="157">
        <v>28372886491689.949</v>
      </c>
      <c r="AC164" s="157">
        <v>28448916880895.594</v>
      </c>
      <c r="AD164" s="157">
        <v>28593413892209.254</v>
      </c>
      <c r="AE164" s="157">
        <v>28692357314421.641</v>
      </c>
      <c r="AF164" s="157">
        <v>28730797913882.063</v>
      </c>
      <c r="AG164" s="157">
        <v>28769709736529.66</v>
      </c>
    </row>
    <row r="165" spans="2:33" x14ac:dyDescent="0.35">
      <c r="B165" s="320" t="s">
        <v>987</v>
      </c>
      <c r="C165" s="314">
        <v>24684392666579.34</v>
      </c>
      <c r="D165" s="314">
        <v>24883713248224.332</v>
      </c>
      <c r="E165" s="314">
        <v>25148425816642.492</v>
      </c>
      <c r="F165" s="314">
        <v>25238554959713.113</v>
      </c>
      <c r="G165" s="314">
        <v>25372720114195.188</v>
      </c>
      <c r="H165" s="314">
        <v>25582151431034.855</v>
      </c>
      <c r="I165" s="314">
        <v>25760784648029.078</v>
      </c>
      <c r="J165" s="314">
        <v>25968757753757.617</v>
      </c>
      <c r="K165" s="314">
        <v>26148502692198.832</v>
      </c>
      <c r="L165" s="314">
        <v>26327185227374.469</v>
      </c>
      <c r="M165" s="314">
        <v>26501013254492.414</v>
      </c>
      <c r="N165" s="314">
        <v>26645508733314.023</v>
      </c>
      <c r="O165" s="314">
        <v>26784186605832.59</v>
      </c>
      <c r="P165" s="314">
        <v>27058871901018.48</v>
      </c>
      <c r="Q165" s="314">
        <v>27013851208822.816</v>
      </c>
      <c r="R165" s="314">
        <v>27236609914280.09</v>
      </c>
      <c r="S165" s="314">
        <v>27429439862413.078</v>
      </c>
      <c r="T165" s="314">
        <v>27639017034185.285</v>
      </c>
      <c r="U165" s="314">
        <v>27800181316499.223</v>
      </c>
      <c r="V165" s="314">
        <v>27925857190075.121</v>
      </c>
      <c r="W165" s="314">
        <v>28243432674528.395</v>
      </c>
      <c r="X165" s="314">
        <v>28648703930543.586</v>
      </c>
      <c r="Y165" s="314">
        <v>28947927662707.922</v>
      </c>
      <c r="Z165" s="314">
        <v>29211936936361.363</v>
      </c>
      <c r="AA165" s="314">
        <v>29452612456744.613</v>
      </c>
      <c r="AB165" s="314">
        <v>29737937212110.188</v>
      </c>
      <c r="AC165" s="314">
        <v>29979852498959.68</v>
      </c>
      <c r="AD165" s="314">
        <v>30231789491799.602</v>
      </c>
      <c r="AE165" s="314">
        <v>30494944867048.641</v>
      </c>
      <c r="AF165" s="314">
        <v>30740759792918.777</v>
      </c>
      <c r="AG165" s="314">
        <v>30975256877832.469</v>
      </c>
    </row>
    <row r="166" spans="2:33" x14ac:dyDescent="0.35">
      <c r="B166" s="321" t="s">
        <v>988</v>
      </c>
      <c r="C166" s="157">
        <v>0</v>
      </c>
      <c r="D166" s="157">
        <v>0</v>
      </c>
      <c r="E166" s="157">
        <v>0</v>
      </c>
      <c r="F166" s="157">
        <v>0</v>
      </c>
      <c r="G166" s="157">
        <v>0</v>
      </c>
      <c r="H166" s="157">
        <v>0</v>
      </c>
      <c r="I166" s="157">
        <v>0</v>
      </c>
      <c r="J166" s="157">
        <v>0</v>
      </c>
      <c r="K166" s="157">
        <v>0</v>
      </c>
      <c r="L166" s="157">
        <v>0</v>
      </c>
      <c r="M166" s="157">
        <v>0</v>
      </c>
      <c r="N166" s="157">
        <v>0</v>
      </c>
      <c r="O166" s="157">
        <v>0</v>
      </c>
      <c r="P166" s="157">
        <v>0</v>
      </c>
      <c r="Q166" s="157">
        <v>0</v>
      </c>
      <c r="R166" s="157">
        <v>0</v>
      </c>
      <c r="S166" s="157">
        <v>0</v>
      </c>
      <c r="T166" s="157">
        <v>0</v>
      </c>
      <c r="U166" s="157">
        <v>0</v>
      </c>
      <c r="V166" s="157">
        <v>0</v>
      </c>
      <c r="W166" s="157">
        <v>0</v>
      </c>
      <c r="X166" s="157">
        <v>0</v>
      </c>
      <c r="Y166" s="157">
        <v>0</v>
      </c>
      <c r="Z166" s="157">
        <v>0</v>
      </c>
      <c r="AA166" s="157">
        <v>0</v>
      </c>
      <c r="AB166" s="157">
        <v>0</v>
      </c>
      <c r="AC166" s="157">
        <v>0</v>
      </c>
      <c r="AD166" s="157">
        <v>0</v>
      </c>
      <c r="AE166" s="157">
        <v>0</v>
      </c>
      <c r="AF166" s="157">
        <v>0</v>
      </c>
      <c r="AG166" s="157">
        <v>0</v>
      </c>
    </row>
    <row r="167" spans="2:33" x14ac:dyDescent="0.35">
      <c r="B167" s="312" t="s">
        <v>989</v>
      </c>
      <c r="C167" s="157">
        <v>148117171953993.13</v>
      </c>
      <c r="D167" s="157">
        <v>148551455734303</v>
      </c>
      <c r="E167" s="157">
        <v>149565912765183.16</v>
      </c>
      <c r="F167" s="157">
        <v>149302958867994.63</v>
      </c>
      <c r="G167" s="157">
        <v>149291593380548.81</v>
      </c>
      <c r="H167" s="157">
        <v>149068387910582.09</v>
      </c>
      <c r="I167" s="157">
        <v>148124331318281.56</v>
      </c>
      <c r="J167" s="157">
        <v>147550527757893.91</v>
      </c>
      <c r="K167" s="157">
        <v>147020063305831.47</v>
      </c>
      <c r="L167" s="157">
        <v>147110597700986.47</v>
      </c>
      <c r="M167" s="157">
        <v>146719342300998.84</v>
      </c>
      <c r="N167" s="157">
        <v>146115847125538.22</v>
      </c>
      <c r="O167" s="157">
        <v>146064407182411.63</v>
      </c>
      <c r="P167" s="157">
        <v>145512045268239.19</v>
      </c>
      <c r="Q167" s="157">
        <v>145731123941740.66</v>
      </c>
      <c r="R167" s="157">
        <v>145776997317413.16</v>
      </c>
      <c r="S167" s="157">
        <v>145845666092180.91</v>
      </c>
      <c r="T167" s="157">
        <v>145731461603131.81</v>
      </c>
      <c r="U167" s="157">
        <v>145590100333803.66</v>
      </c>
      <c r="V167" s="157">
        <v>145476228937358.88</v>
      </c>
      <c r="W167" s="157">
        <v>145365445665085.34</v>
      </c>
      <c r="X167" s="157">
        <v>145386270914400.38</v>
      </c>
      <c r="Y167" s="157">
        <v>145423481305661.63</v>
      </c>
      <c r="Z167" s="157">
        <v>144379742343799.59</v>
      </c>
      <c r="AA167" s="157">
        <v>144380822150605.41</v>
      </c>
      <c r="AB167" s="157">
        <v>143310314852485.84</v>
      </c>
      <c r="AC167" s="157">
        <v>141373963408147.16</v>
      </c>
      <c r="AD167" s="157">
        <v>140094143454418.5</v>
      </c>
      <c r="AE167" s="157">
        <v>138868868657210.2</v>
      </c>
      <c r="AF167" s="157">
        <v>138367253504881.94</v>
      </c>
      <c r="AG167" s="157">
        <v>136948314489919.98</v>
      </c>
    </row>
    <row r="168" spans="2:33" x14ac:dyDescent="0.35">
      <c r="B168" s="312" t="s">
        <v>990</v>
      </c>
      <c r="C168" s="314">
        <v>0</v>
      </c>
      <c r="D168" s="314">
        <v>0</v>
      </c>
      <c r="E168" s="314">
        <v>0</v>
      </c>
      <c r="F168" s="314">
        <v>0</v>
      </c>
      <c r="G168" s="314">
        <v>0</v>
      </c>
      <c r="H168" s="314">
        <v>0</v>
      </c>
      <c r="I168" s="314">
        <v>0</v>
      </c>
      <c r="J168" s="314">
        <v>0</v>
      </c>
      <c r="K168" s="314">
        <v>0</v>
      </c>
      <c r="L168" s="314">
        <v>0</v>
      </c>
      <c r="M168" s="314">
        <v>0</v>
      </c>
      <c r="N168" s="314">
        <v>0</v>
      </c>
      <c r="O168" s="314">
        <v>0</v>
      </c>
      <c r="P168" s="314">
        <v>0</v>
      </c>
      <c r="Q168" s="314">
        <v>0</v>
      </c>
      <c r="R168" s="314">
        <v>0</v>
      </c>
      <c r="S168" s="314">
        <v>0</v>
      </c>
      <c r="T168" s="314">
        <v>0</v>
      </c>
      <c r="U168" s="314">
        <v>0</v>
      </c>
      <c r="V168" s="314">
        <v>0</v>
      </c>
      <c r="W168" s="314">
        <v>0</v>
      </c>
      <c r="X168" s="314">
        <v>0</v>
      </c>
      <c r="Y168" s="314">
        <v>0</v>
      </c>
      <c r="Z168" s="314">
        <v>0</v>
      </c>
      <c r="AA168" s="314">
        <v>0</v>
      </c>
      <c r="AB168" s="314">
        <v>0</v>
      </c>
      <c r="AC168" s="314">
        <v>0</v>
      </c>
      <c r="AD168" s="314">
        <v>0</v>
      </c>
      <c r="AE168" s="314">
        <v>0</v>
      </c>
      <c r="AF168" s="314">
        <v>0</v>
      </c>
      <c r="AG168" s="314">
        <v>0</v>
      </c>
    </row>
    <row r="169" spans="2:33" x14ac:dyDescent="0.35">
      <c r="B169" s="315" t="s">
        <v>991</v>
      </c>
      <c r="C169" s="314">
        <v>0</v>
      </c>
      <c r="D169" s="314">
        <v>0</v>
      </c>
      <c r="E169" s="314">
        <v>0</v>
      </c>
      <c r="F169" s="314">
        <v>0</v>
      </c>
      <c r="G169" s="314">
        <v>0</v>
      </c>
      <c r="H169" s="314">
        <v>0</v>
      </c>
      <c r="I169" s="314">
        <v>0</v>
      </c>
      <c r="J169" s="314">
        <v>0</v>
      </c>
      <c r="K169" s="314">
        <v>0</v>
      </c>
      <c r="L169" s="314">
        <v>0</v>
      </c>
      <c r="M169" s="314">
        <v>0</v>
      </c>
      <c r="N169" s="314">
        <v>0</v>
      </c>
      <c r="O169" s="314">
        <v>0</v>
      </c>
      <c r="P169" s="314">
        <v>0</v>
      </c>
      <c r="Q169" s="314">
        <v>0</v>
      </c>
      <c r="R169" s="314">
        <v>0</v>
      </c>
      <c r="S169" s="314">
        <v>0</v>
      </c>
      <c r="T169" s="314">
        <v>0</v>
      </c>
      <c r="U169" s="314">
        <v>0</v>
      </c>
      <c r="V169" s="314">
        <v>0</v>
      </c>
      <c r="W169" s="314">
        <v>0</v>
      </c>
      <c r="X169" s="314">
        <v>0</v>
      </c>
      <c r="Y169" s="314">
        <v>0</v>
      </c>
      <c r="Z169" s="314">
        <v>0</v>
      </c>
      <c r="AA169" s="314">
        <v>0</v>
      </c>
      <c r="AB169" s="314">
        <v>0</v>
      </c>
      <c r="AC169" s="314">
        <v>0</v>
      </c>
      <c r="AD169" s="314">
        <v>0</v>
      </c>
      <c r="AE169" s="314">
        <v>0</v>
      </c>
      <c r="AF169" s="314">
        <v>0</v>
      </c>
      <c r="AG169" s="314">
        <v>0</v>
      </c>
    </row>
    <row r="170" spans="2:33" x14ac:dyDescent="0.35">
      <c r="B170" t="s">
        <v>992</v>
      </c>
      <c r="C170" s="157">
        <v>0</v>
      </c>
      <c r="D170" s="157">
        <v>0</v>
      </c>
      <c r="E170" s="157">
        <v>0</v>
      </c>
      <c r="F170" s="157">
        <v>0</v>
      </c>
      <c r="G170" s="157">
        <v>0</v>
      </c>
      <c r="H170" s="157">
        <v>0</v>
      </c>
      <c r="I170" s="157">
        <v>0</v>
      </c>
      <c r="J170" s="157">
        <v>0</v>
      </c>
      <c r="K170" s="157">
        <v>0</v>
      </c>
      <c r="L170" s="157">
        <v>0</v>
      </c>
      <c r="M170" s="157">
        <v>0</v>
      </c>
      <c r="N170" s="157">
        <v>0</v>
      </c>
      <c r="O170" s="157">
        <v>0</v>
      </c>
      <c r="P170" s="157">
        <v>0</v>
      </c>
      <c r="Q170" s="157">
        <v>0</v>
      </c>
      <c r="R170" s="157">
        <v>0</v>
      </c>
      <c r="S170" s="157">
        <v>0</v>
      </c>
      <c r="T170" s="157">
        <v>0</v>
      </c>
      <c r="U170" s="157">
        <v>0</v>
      </c>
      <c r="V170" s="157">
        <v>0</v>
      </c>
      <c r="W170" s="157">
        <v>0</v>
      </c>
      <c r="X170" s="157">
        <v>0</v>
      </c>
      <c r="Y170" s="157">
        <v>0</v>
      </c>
      <c r="Z170" s="157">
        <v>0</v>
      </c>
      <c r="AA170" s="157">
        <v>0</v>
      </c>
      <c r="AB170" s="157">
        <v>0</v>
      </c>
      <c r="AC170" s="157">
        <v>0</v>
      </c>
      <c r="AD170" s="157">
        <v>0</v>
      </c>
      <c r="AE170" s="157">
        <v>0</v>
      </c>
      <c r="AF170" s="157">
        <v>0</v>
      </c>
      <c r="AG170" s="157">
        <v>0</v>
      </c>
    </row>
    <row r="171" spans="2:33" x14ac:dyDescent="0.35">
      <c r="B171" s="1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</row>
    <row r="172" spans="2:33" x14ac:dyDescent="0.35">
      <c r="B172" s="312" t="s">
        <v>207</v>
      </c>
      <c r="C172" s="314"/>
      <c r="D172" s="314"/>
      <c r="E172" s="314"/>
      <c r="F172" s="314"/>
      <c r="G172" s="314"/>
      <c r="H172" s="314"/>
      <c r="I172" s="314"/>
      <c r="J172" s="314"/>
      <c r="K172" s="314"/>
      <c r="L172" s="314"/>
      <c r="M172" s="314"/>
      <c r="N172" s="314"/>
      <c r="O172" s="314"/>
      <c r="P172" s="314"/>
      <c r="Q172" s="314"/>
      <c r="R172" s="314"/>
      <c r="S172" s="314"/>
      <c r="T172" s="314"/>
      <c r="U172" s="314"/>
      <c r="V172" s="314"/>
      <c r="W172" s="314"/>
      <c r="X172" s="314"/>
      <c r="Y172" s="314"/>
      <c r="Z172" s="314"/>
      <c r="AA172" s="314"/>
      <c r="AB172" s="314"/>
      <c r="AC172" s="314"/>
      <c r="AD172" s="314"/>
      <c r="AE172" s="314"/>
      <c r="AF172" s="314"/>
      <c r="AG172" s="314"/>
    </row>
    <row r="173" spans="2:33" x14ac:dyDescent="0.35">
      <c r="B173" s="312" t="s">
        <v>954</v>
      </c>
      <c r="C173" s="314">
        <v>0</v>
      </c>
      <c r="D173" s="314">
        <v>0</v>
      </c>
      <c r="E173" s="314">
        <v>0</v>
      </c>
      <c r="F173" s="314">
        <v>0</v>
      </c>
      <c r="G173" s="314">
        <v>0</v>
      </c>
      <c r="H173" s="314">
        <v>0</v>
      </c>
      <c r="I173" s="314">
        <v>0</v>
      </c>
      <c r="J173" s="314">
        <v>0</v>
      </c>
      <c r="K173" s="314">
        <v>0</v>
      </c>
      <c r="L173" s="314">
        <v>0</v>
      </c>
      <c r="M173" s="314">
        <v>0</v>
      </c>
      <c r="N173" s="314">
        <v>0</v>
      </c>
      <c r="O173" s="314">
        <v>0</v>
      </c>
      <c r="P173" s="314">
        <v>0</v>
      </c>
      <c r="Q173" s="314">
        <v>0</v>
      </c>
      <c r="R173" s="314">
        <v>0</v>
      </c>
      <c r="S173" s="314">
        <v>0</v>
      </c>
      <c r="T173" s="314">
        <v>0</v>
      </c>
      <c r="U173" s="314">
        <v>0</v>
      </c>
      <c r="V173" s="314">
        <v>0</v>
      </c>
      <c r="W173" s="314">
        <v>0</v>
      </c>
      <c r="X173" s="314">
        <v>0</v>
      </c>
      <c r="Y173" s="314">
        <v>0</v>
      </c>
      <c r="Z173" s="314">
        <v>0</v>
      </c>
      <c r="AA173" s="314">
        <v>0</v>
      </c>
      <c r="AB173" s="314">
        <v>0</v>
      </c>
      <c r="AC173" s="314">
        <v>0</v>
      </c>
      <c r="AD173" s="314">
        <v>0</v>
      </c>
      <c r="AE173" s="314">
        <v>0</v>
      </c>
      <c r="AF173" s="314">
        <v>0</v>
      </c>
      <c r="AG173" s="314">
        <v>0</v>
      </c>
    </row>
    <row r="174" spans="2:33" x14ac:dyDescent="0.35">
      <c r="B174" s="312" t="s">
        <v>969</v>
      </c>
      <c r="C174" s="314">
        <v>0</v>
      </c>
      <c r="D174" s="314">
        <v>0</v>
      </c>
      <c r="E174" s="314">
        <v>0</v>
      </c>
      <c r="F174" s="314">
        <v>0</v>
      </c>
      <c r="G174" s="314">
        <v>0</v>
      </c>
      <c r="H174" s="314">
        <v>0</v>
      </c>
      <c r="I174" s="314">
        <v>0</v>
      </c>
      <c r="J174" s="314">
        <v>0</v>
      </c>
      <c r="K174" s="314">
        <v>0</v>
      </c>
      <c r="L174" s="314">
        <v>0</v>
      </c>
      <c r="M174" s="314">
        <v>0</v>
      </c>
      <c r="N174" s="314">
        <v>0</v>
      </c>
      <c r="O174" s="314">
        <v>0</v>
      </c>
      <c r="P174" s="314">
        <v>0</v>
      </c>
      <c r="Q174" s="314">
        <v>0</v>
      </c>
      <c r="R174" s="314">
        <v>0</v>
      </c>
      <c r="S174" s="314">
        <v>0</v>
      </c>
      <c r="T174" s="314">
        <v>0</v>
      </c>
      <c r="U174" s="314">
        <v>0</v>
      </c>
      <c r="V174" s="314">
        <v>0</v>
      </c>
      <c r="W174" s="314">
        <v>0</v>
      </c>
      <c r="X174" s="314">
        <v>0</v>
      </c>
      <c r="Y174" s="314">
        <v>0</v>
      </c>
      <c r="Z174" s="314">
        <v>0</v>
      </c>
      <c r="AA174" s="314">
        <v>0</v>
      </c>
      <c r="AB174" s="314">
        <v>0</v>
      </c>
      <c r="AC174" s="314">
        <v>0</v>
      </c>
      <c r="AD174" s="314">
        <v>0</v>
      </c>
      <c r="AE174" s="314">
        <v>0</v>
      </c>
      <c r="AF174" s="314">
        <v>0</v>
      </c>
      <c r="AG174" s="314">
        <v>0</v>
      </c>
    </row>
    <row r="175" spans="2:33" x14ac:dyDescent="0.35">
      <c r="B175" s="315" t="s">
        <v>970</v>
      </c>
      <c r="C175" s="314">
        <v>0</v>
      </c>
      <c r="D175" s="314">
        <v>0</v>
      </c>
      <c r="E175" s="314">
        <v>0</v>
      </c>
      <c r="F175" s="314">
        <v>0</v>
      </c>
      <c r="G175" s="314">
        <v>0</v>
      </c>
      <c r="H175" s="314">
        <v>0</v>
      </c>
      <c r="I175" s="314">
        <v>0</v>
      </c>
      <c r="J175" s="314">
        <v>0</v>
      </c>
      <c r="K175" s="314">
        <v>0</v>
      </c>
      <c r="L175" s="314">
        <v>0</v>
      </c>
      <c r="M175" s="314">
        <v>0</v>
      </c>
      <c r="N175" s="314">
        <v>0</v>
      </c>
      <c r="O175" s="314">
        <v>0</v>
      </c>
      <c r="P175" s="314">
        <v>0</v>
      </c>
      <c r="Q175" s="314">
        <v>0</v>
      </c>
      <c r="R175" s="314">
        <v>0</v>
      </c>
      <c r="S175" s="314">
        <v>0</v>
      </c>
      <c r="T175" s="314">
        <v>0</v>
      </c>
      <c r="U175" s="314">
        <v>0</v>
      </c>
      <c r="V175" s="314">
        <v>0</v>
      </c>
      <c r="W175" s="314">
        <v>0</v>
      </c>
      <c r="X175" s="314">
        <v>0</v>
      </c>
      <c r="Y175" s="314">
        <v>0</v>
      </c>
      <c r="Z175" s="314">
        <v>0</v>
      </c>
      <c r="AA175" s="314">
        <v>0</v>
      </c>
      <c r="AB175" s="314">
        <v>0</v>
      </c>
      <c r="AC175" s="314">
        <v>0</v>
      </c>
      <c r="AD175" s="314">
        <v>0</v>
      </c>
      <c r="AE175" s="314">
        <v>0</v>
      </c>
      <c r="AF175" s="314">
        <v>0</v>
      </c>
      <c r="AG175" s="314">
        <v>0</v>
      </c>
    </row>
    <row r="176" spans="2:33" x14ac:dyDescent="0.35">
      <c r="B176" s="312" t="s">
        <v>971</v>
      </c>
      <c r="C176" s="314">
        <v>0</v>
      </c>
      <c r="D176" s="314">
        <v>0</v>
      </c>
      <c r="E176" s="314">
        <v>0</v>
      </c>
      <c r="F176" s="314">
        <v>0</v>
      </c>
      <c r="G176" s="314">
        <v>0</v>
      </c>
      <c r="H176" s="314">
        <v>0</v>
      </c>
      <c r="I176" s="314">
        <v>0</v>
      </c>
      <c r="J176" s="314">
        <v>0</v>
      </c>
      <c r="K176" s="314">
        <v>0</v>
      </c>
      <c r="L176" s="314">
        <v>0</v>
      </c>
      <c r="M176" s="314">
        <v>0</v>
      </c>
      <c r="N176" s="314">
        <v>0</v>
      </c>
      <c r="O176" s="314">
        <v>0</v>
      </c>
      <c r="P176" s="314">
        <v>0</v>
      </c>
      <c r="Q176" s="314">
        <v>0</v>
      </c>
      <c r="R176" s="314">
        <v>0</v>
      </c>
      <c r="S176" s="314">
        <v>0</v>
      </c>
      <c r="T176" s="314">
        <v>0</v>
      </c>
      <c r="U176" s="314">
        <v>0</v>
      </c>
      <c r="V176" s="314">
        <v>0</v>
      </c>
      <c r="W176" s="314">
        <v>0</v>
      </c>
      <c r="X176" s="314">
        <v>0</v>
      </c>
      <c r="Y176" s="314">
        <v>0</v>
      </c>
      <c r="Z176" s="314">
        <v>0</v>
      </c>
      <c r="AA176" s="314">
        <v>0</v>
      </c>
      <c r="AB176" s="314">
        <v>0</v>
      </c>
      <c r="AC176" s="314">
        <v>0</v>
      </c>
      <c r="AD176" s="314">
        <v>0</v>
      </c>
      <c r="AE176" s="314">
        <v>0</v>
      </c>
      <c r="AF176" s="314">
        <v>0</v>
      </c>
      <c r="AG176" s="314">
        <v>0</v>
      </c>
    </row>
    <row r="177" spans="2:33" x14ac:dyDescent="0.35">
      <c r="B177" s="312" t="s">
        <v>972</v>
      </c>
      <c r="C177" s="314">
        <v>0</v>
      </c>
      <c r="D177" s="314">
        <v>0</v>
      </c>
      <c r="E177" s="314">
        <v>0</v>
      </c>
      <c r="F177" s="314">
        <v>0</v>
      </c>
      <c r="G177" s="314">
        <v>0</v>
      </c>
      <c r="H177" s="314">
        <v>0</v>
      </c>
      <c r="I177" s="314">
        <v>0</v>
      </c>
      <c r="J177" s="314">
        <v>0</v>
      </c>
      <c r="K177" s="314">
        <v>0</v>
      </c>
      <c r="L177" s="314">
        <v>0</v>
      </c>
      <c r="M177" s="314">
        <v>0</v>
      </c>
      <c r="N177" s="314">
        <v>0</v>
      </c>
      <c r="O177" s="314">
        <v>0</v>
      </c>
      <c r="P177" s="314">
        <v>0</v>
      </c>
      <c r="Q177" s="314">
        <v>0</v>
      </c>
      <c r="R177" s="314">
        <v>0</v>
      </c>
      <c r="S177" s="314">
        <v>0</v>
      </c>
      <c r="T177" s="314">
        <v>0</v>
      </c>
      <c r="U177" s="314">
        <v>0</v>
      </c>
      <c r="V177" s="314">
        <v>0</v>
      </c>
      <c r="W177" s="314">
        <v>0</v>
      </c>
      <c r="X177" s="314">
        <v>0</v>
      </c>
      <c r="Y177" s="314">
        <v>0</v>
      </c>
      <c r="Z177" s="314">
        <v>0</v>
      </c>
      <c r="AA177" s="314">
        <v>0</v>
      </c>
      <c r="AB177" s="314">
        <v>0</v>
      </c>
      <c r="AC177" s="314">
        <v>0</v>
      </c>
      <c r="AD177" s="314">
        <v>0</v>
      </c>
      <c r="AE177" s="314">
        <v>0</v>
      </c>
      <c r="AF177" s="314">
        <v>0</v>
      </c>
      <c r="AG177" s="314">
        <v>0</v>
      </c>
    </row>
    <row r="178" spans="2:33" x14ac:dyDescent="0.35">
      <c r="B178" s="312" t="s">
        <v>973</v>
      </c>
      <c r="C178" s="314">
        <v>0</v>
      </c>
      <c r="D178" s="314">
        <v>0</v>
      </c>
      <c r="E178" s="314">
        <v>0</v>
      </c>
      <c r="F178" s="314">
        <v>0</v>
      </c>
      <c r="G178" s="314">
        <v>0</v>
      </c>
      <c r="H178" s="314">
        <v>0</v>
      </c>
      <c r="I178" s="314">
        <v>0</v>
      </c>
      <c r="J178" s="314">
        <v>0</v>
      </c>
      <c r="K178" s="314">
        <v>0</v>
      </c>
      <c r="L178" s="314">
        <v>0</v>
      </c>
      <c r="M178" s="314">
        <v>0</v>
      </c>
      <c r="N178" s="314">
        <v>0</v>
      </c>
      <c r="O178" s="314">
        <v>0</v>
      </c>
      <c r="P178" s="314">
        <v>0</v>
      </c>
      <c r="Q178" s="314">
        <v>0</v>
      </c>
      <c r="R178" s="314">
        <v>0</v>
      </c>
      <c r="S178" s="314">
        <v>0</v>
      </c>
      <c r="T178" s="314">
        <v>0</v>
      </c>
      <c r="U178" s="314">
        <v>0</v>
      </c>
      <c r="V178" s="314">
        <v>0</v>
      </c>
      <c r="W178" s="314">
        <v>0</v>
      </c>
      <c r="X178" s="314">
        <v>0</v>
      </c>
      <c r="Y178" s="314">
        <v>0</v>
      </c>
      <c r="Z178" s="314">
        <v>0</v>
      </c>
      <c r="AA178" s="314">
        <v>0</v>
      </c>
      <c r="AB178" s="314">
        <v>0</v>
      </c>
      <c r="AC178" s="314">
        <v>0</v>
      </c>
      <c r="AD178" s="314">
        <v>0</v>
      </c>
      <c r="AE178" s="314">
        <v>0</v>
      </c>
      <c r="AF178" s="314">
        <v>0</v>
      </c>
      <c r="AG178" s="314">
        <v>0</v>
      </c>
    </row>
    <row r="179" spans="2:33" x14ac:dyDescent="0.35">
      <c r="B179" s="312" t="s">
        <v>974</v>
      </c>
      <c r="C179" s="314">
        <v>0</v>
      </c>
      <c r="D179" s="314">
        <v>0</v>
      </c>
      <c r="E179" s="314">
        <v>0</v>
      </c>
      <c r="F179" s="314">
        <v>0</v>
      </c>
      <c r="G179" s="314">
        <v>0</v>
      </c>
      <c r="H179" s="314">
        <v>0</v>
      </c>
      <c r="I179" s="314">
        <v>0</v>
      </c>
      <c r="J179" s="314">
        <v>0</v>
      </c>
      <c r="K179" s="314">
        <v>0</v>
      </c>
      <c r="L179" s="314">
        <v>0</v>
      </c>
      <c r="M179" s="314">
        <v>0</v>
      </c>
      <c r="N179" s="314">
        <v>0</v>
      </c>
      <c r="O179" s="314">
        <v>0</v>
      </c>
      <c r="P179" s="314">
        <v>0</v>
      </c>
      <c r="Q179" s="314">
        <v>0</v>
      </c>
      <c r="R179" s="314">
        <v>0</v>
      </c>
      <c r="S179" s="314">
        <v>0</v>
      </c>
      <c r="T179" s="314">
        <v>0</v>
      </c>
      <c r="U179" s="314">
        <v>0</v>
      </c>
      <c r="V179" s="314">
        <v>0</v>
      </c>
      <c r="W179" s="314">
        <v>0</v>
      </c>
      <c r="X179" s="314">
        <v>0</v>
      </c>
      <c r="Y179" s="314">
        <v>0</v>
      </c>
      <c r="Z179" s="314">
        <v>0</v>
      </c>
      <c r="AA179" s="314">
        <v>0</v>
      </c>
      <c r="AB179" s="314">
        <v>0</v>
      </c>
      <c r="AC179" s="314">
        <v>0</v>
      </c>
      <c r="AD179" s="314">
        <v>0</v>
      </c>
      <c r="AE179" s="314">
        <v>0</v>
      </c>
      <c r="AF179" s="314">
        <v>0</v>
      </c>
      <c r="AG179" s="314">
        <v>0</v>
      </c>
    </row>
    <row r="180" spans="2:33" x14ac:dyDescent="0.35">
      <c r="B180" s="312" t="s">
        <v>975</v>
      </c>
      <c r="C180" s="314">
        <v>0</v>
      </c>
      <c r="D180" s="314">
        <v>0</v>
      </c>
      <c r="E180" s="314">
        <v>0</v>
      </c>
      <c r="F180" s="314">
        <v>0</v>
      </c>
      <c r="G180" s="314">
        <v>0</v>
      </c>
      <c r="H180" s="314">
        <v>0</v>
      </c>
      <c r="I180" s="314">
        <v>0</v>
      </c>
      <c r="J180" s="314">
        <v>0</v>
      </c>
      <c r="K180" s="314">
        <v>0</v>
      </c>
      <c r="L180" s="314">
        <v>0</v>
      </c>
      <c r="M180" s="314">
        <v>0</v>
      </c>
      <c r="N180" s="314">
        <v>0</v>
      </c>
      <c r="O180" s="314">
        <v>0</v>
      </c>
      <c r="P180" s="314">
        <v>0</v>
      </c>
      <c r="Q180" s="314">
        <v>0</v>
      </c>
      <c r="R180" s="314">
        <v>0</v>
      </c>
      <c r="S180" s="314">
        <v>0</v>
      </c>
      <c r="T180" s="314">
        <v>0</v>
      </c>
      <c r="U180" s="314">
        <v>0</v>
      </c>
      <c r="V180" s="314">
        <v>0</v>
      </c>
      <c r="W180" s="314">
        <v>0</v>
      </c>
      <c r="X180" s="314">
        <v>0</v>
      </c>
      <c r="Y180" s="314">
        <v>0</v>
      </c>
      <c r="Z180" s="314">
        <v>0</v>
      </c>
      <c r="AA180" s="314">
        <v>0</v>
      </c>
      <c r="AB180" s="314">
        <v>0</v>
      </c>
      <c r="AC180" s="314">
        <v>0</v>
      </c>
      <c r="AD180" s="314">
        <v>0</v>
      </c>
      <c r="AE180" s="314">
        <v>0</v>
      </c>
      <c r="AF180" s="314">
        <v>0</v>
      </c>
      <c r="AG180" s="314">
        <v>0</v>
      </c>
    </row>
    <row r="181" spans="2:33" x14ac:dyDescent="0.35">
      <c r="B181" s="312" t="s">
        <v>976</v>
      </c>
      <c r="C181" s="314">
        <v>2.09185905846545E+16</v>
      </c>
      <c r="D181" s="314">
        <v>2.0978268472233592E+16</v>
      </c>
      <c r="E181" s="314">
        <v>2.080535937654086E+16</v>
      </c>
      <c r="F181" s="314">
        <v>2.06251314664452E+16</v>
      </c>
      <c r="G181" s="314">
        <v>2.0375311911768516E+16</v>
      </c>
      <c r="H181" s="314">
        <v>2.0032066372369648E+16</v>
      </c>
      <c r="I181" s="314">
        <v>1.9903914205526596E+16</v>
      </c>
      <c r="J181" s="314">
        <v>1.9713645050196204E+16</v>
      </c>
      <c r="K181" s="314">
        <v>1.9610984296692612E+16</v>
      </c>
      <c r="L181" s="314">
        <v>1.9436628539831108E+16</v>
      </c>
      <c r="M181" s="314">
        <v>1.9279322870243704E+16</v>
      </c>
      <c r="N181" s="314">
        <v>1.9187964711002956E+16</v>
      </c>
      <c r="O181" s="314">
        <v>1.9073320290854232E+16</v>
      </c>
      <c r="P181" s="314">
        <v>1.893690967855464E+16</v>
      </c>
      <c r="Q181" s="314">
        <v>1.8780654584591096E+16</v>
      </c>
      <c r="R181" s="314">
        <v>1.8358837347147196E+16</v>
      </c>
      <c r="S181" s="314">
        <v>1.8320913721763996E+16</v>
      </c>
      <c r="T181" s="314">
        <v>1.7989937383242354E+16</v>
      </c>
      <c r="U181" s="314">
        <v>1.7772484472472338E+16</v>
      </c>
      <c r="V181" s="314">
        <v>1.7580598817829824E+16</v>
      </c>
      <c r="W181" s="314">
        <v>1.734776687982881E+16</v>
      </c>
      <c r="X181" s="314">
        <v>1.695333971762888E+16</v>
      </c>
      <c r="Y181" s="314">
        <v>1.6745185252755316E+16</v>
      </c>
      <c r="Z181" s="314">
        <v>1.65005639663723E+16</v>
      </c>
      <c r="AA181" s="314">
        <v>1.6294248690637056E+16</v>
      </c>
      <c r="AB181" s="314">
        <v>1.6133644708339458E+16</v>
      </c>
      <c r="AC181" s="314">
        <v>1.598602083809908E+16</v>
      </c>
      <c r="AD181" s="314">
        <v>1.5773545037624278E+16</v>
      </c>
      <c r="AE181" s="314">
        <v>1.5616169950660906E+16</v>
      </c>
      <c r="AF181" s="314">
        <v>1.5458193456034504E+16</v>
      </c>
      <c r="AG181" s="314">
        <v>1.5255455374360208E+16</v>
      </c>
    </row>
    <row r="182" spans="2:33" x14ac:dyDescent="0.35">
      <c r="B182" s="315" t="s">
        <v>977</v>
      </c>
      <c r="C182" s="314">
        <v>0</v>
      </c>
      <c r="D182" s="314">
        <v>0</v>
      </c>
      <c r="E182" s="314">
        <v>0</v>
      </c>
      <c r="F182" s="314">
        <v>0</v>
      </c>
      <c r="G182" s="314">
        <v>0</v>
      </c>
      <c r="H182" s="314">
        <v>0</v>
      </c>
      <c r="I182" s="314">
        <v>0</v>
      </c>
      <c r="J182" s="314">
        <v>0</v>
      </c>
      <c r="K182" s="314">
        <v>0</v>
      </c>
      <c r="L182" s="314">
        <v>0</v>
      </c>
      <c r="M182" s="314">
        <v>0</v>
      </c>
      <c r="N182" s="314">
        <v>0</v>
      </c>
      <c r="O182" s="314">
        <v>0</v>
      </c>
      <c r="P182" s="314">
        <v>0</v>
      </c>
      <c r="Q182" s="314">
        <v>0</v>
      </c>
      <c r="R182" s="314">
        <v>0</v>
      </c>
      <c r="S182" s="314">
        <v>0</v>
      </c>
      <c r="T182" s="314">
        <v>0</v>
      </c>
      <c r="U182" s="314">
        <v>0</v>
      </c>
      <c r="V182" s="314">
        <v>0</v>
      </c>
      <c r="W182" s="314">
        <v>0</v>
      </c>
      <c r="X182" s="314">
        <v>0</v>
      </c>
      <c r="Y182" s="314">
        <v>0</v>
      </c>
      <c r="Z182" s="314">
        <v>0</v>
      </c>
      <c r="AA182" s="314">
        <v>0</v>
      </c>
      <c r="AB182" s="314">
        <v>0</v>
      </c>
      <c r="AC182" s="314">
        <v>0</v>
      </c>
      <c r="AD182" s="314">
        <v>0</v>
      </c>
      <c r="AE182" s="314">
        <v>0</v>
      </c>
      <c r="AF182" s="314">
        <v>0</v>
      </c>
      <c r="AG182" s="314">
        <v>0</v>
      </c>
    </row>
    <row r="183" spans="2:33" x14ac:dyDescent="0.35">
      <c r="B183" s="312" t="s">
        <v>978</v>
      </c>
      <c r="C183" s="314">
        <v>0</v>
      </c>
      <c r="D183" s="314">
        <v>0</v>
      </c>
      <c r="E183" s="314">
        <v>0</v>
      </c>
      <c r="F183" s="314">
        <v>0</v>
      </c>
      <c r="G183" s="314">
        <v>0</v>
      </c>
      <c r="H183" s="314">
        <v>0</v>
      </c>
      <c r="I183" s="314">
        <v>0</v>
      </c>
      <c r="J183" s="314">
        <v>0</v>
      </c>
      <c r="K183" s="314">
        <v>0</v>
      </c>
      <c r="L183" s="314">
        <v>0</v>
      </c>
      <c r="M183" s="314">
        <v>0</v>
      </c>
      <c r="N183" s="314">
        <v>0</v>
      </c>
      <c r="O183" s="314">
        <v>0</v>
      </c>
      <c r="P183" s="314">
        <v>0</v>
      </c>
      <c r="Q183" s="314">
        <v>0</v>
      </c>
      <c r="R183" s="314">
        <v>0</v>
      </c>
      <c r="S183" s="314">
        <v>0</v>
      </c>
      <c r="T183" s="314">
        <v>0</v>
      </c>
      <c r="U183" s="314">
        <v>0</v>
      </c>
      <c r="V183" s="314">
        <v>0</v>
      </c>
      <c r="W183" s="314">
        <v>0</v>
      </c>
      <c r="X183" s="314">
        <v>0</v>
      </c>
      <c r="Y183" s="314">
        <v>0</v>
      </c>
      <c r="Z183" s="314">
        <v>0</v>
      </c>
      <c r="AA183" s="314">
        <v>0</v>
      </c>
      <c r="AB183" s="314">
        <v>0</v>
      </c>
      <c r="AC183" s="314">
        <v>0</v>
      </c>
      <c r="AD183" s="314">
        <v>0</v>
      </c>
      <c r="AE183" s="314">
        <v>0</v>
      </c>
      <c r="AF183" s="314">
        <v>0</v>
      </c>
      <c r="AG183" s="314">
        <v>0</v>
      </c>
    </row>
    <row r="184" spans="2:33" x14ac:dyDescent="0.35">
      <c r="B184" s="312" t="s">
        <v>979</v>
      </c>
      <c r="C184" s="314">
        <v>0</v>
      </c>
      <c r="D184" s="314">
        <v>0</v>
      </c>
      <c r="E184" s="314">
        <v>0</v>
      </c>
      <c r="F184" s="314">
        <v>0</v>
      </c>
      <c r="G184" s="314">
        <v>0</v>
      </c>
      <c r="H184" s="314">
        <v>0</v>
      </c>
      <c r="I184" s="314">
        <v>0</v>
      </c>
      <c r="J184" s="314">
        <v>0</v>
      </c>
      <c r="K184" s="314">
        <v>0</v>
      </c>
      <c r="L184" s="314">
        <v>0</v>
      </c>
      <c r="M184" s="314">
        <v>0</v>
      </c>
      <c r="N184" s="314">
        <v>0</v>
      </c>
      <c r="O184" s="314">
        <v>0</v>
      </c>
      <c r="P184" s="314">
        <v>0</v>
      </c>
      <c r="Q184" s="314">
        <v>0</v>
      </c>
      <c r="R184" s="314">
        <v>0</v>
      </c>
      <c r="S184" s="314">
        <v>0</v>
      </c>
      <c r="T184" s="314">
        <v>0</v>
      </c>
      <c r="U184" s="314">
        <v>0</v>
      </c>
      <c r="V184" s="314">
        <v>0</v>
      </c>
      <c r="W184" s="314">
        <v>0</v>
      </c>
      <c r="X184" s="314">
        <v>0</v>
      </c>
      <c r="Y184" s="314">
        <v>0</v>
      </c>
      <c r="Z184" s="314">
        <v>0</v>
      </c>
      <c r="AA184" s="314">
        <v>0</v>
      </c>
      <c r="AB184" s="314">
        <v>0</v>
      </c>
      <c r="AC184" s="314">
        <v>0</v>
      </c>
      <c r="AD184" s="314">
        <v>0</v>
      </c>
      <c r="AE184" s="314">
        <v>0</v>
      </c>
      <c r="AF184" s="314">
        <v>0</v>
      </c>
      <c r="AG184" s="314">
        <v>0</v>
      </c>
    </row>
    <row r="185" spans="2:33" x14ac:dyDescent="0.35">
      <c r="B185" s="312" t="s">
        <v>980</v>
      </c>
      <c r="C185" s="314">
        <v>0</v>
      </c>
      <c r="D185" s="314">
        <v>0</v>
      </c>
      <c r="E185" s="314">
        <v>0</v>
      </c>
      <c r="F185" s="314">
        <v>0</v>
      </c>
      <c r="G185" s="314">
        <v>0</v>
      </c>
      <c r="H185" s="314">
        <v>0</v>
      </c>
      <c r="I185" s="314">
        <v>0</v>
      </c>
      <c r="J185" s="314">
        <v>0</v>
      </c>
      <c r="K185" s="314">
        <v>0</v>
      </c>
      <c r="L185" s="314">
        <v>0</v>
      </c>
      <c r="M185" s="314">
        <v>0</v>
      </c>
      <c r="N185" s="314">
        <v>0</v>
      </c>
      <c r="O185" s="314">
        <v>0</v>
      </c>
      <c r="P185" s="314">
        <v>0</v>
      </c>
      <c r="Q185" s="314">
        <v>0</v>
      </c>
      <c r="R185" s="314">
        <v>0</v>
      </c>
      <c r="S185" s="314">
        <v>0</v>
      </c>
      <c r="T185" s="314">
        <v>0</v>
      </c>
      <c r="U185" s="314">
        <v>0</v>
      </c>
      <c r="V185" s="314">
        <v>0</v>
      </c>
      <c r="W185" s="314">
        <v>0</v>
      </c>
      <c r="X185" s="314">
        <v>0</v>
      </c>
      <c r="Y185" s="314">
        <v>0</v>
      </c>
      <c r="Z185" s="314">
        <v>0</v>
      </c>
      <c r="AA185" s="314">
        <v>0</v>
      </c>
      <c r="AB185" s="314">
        <v>0</v>
      </c>
      <c r="AC185" s="314">
        <v>0</v>
      </c>
      <c r="AD185" s="314">
        <v>0</v>
      </c>
      <c r="AE185" s="314">
        <v>0</v>
      </c>
      <c r="AF185" s="314">
        <v>0</v>
      </c>
      <c r="AG185" s="314">
        <v>0</v>
      </c>
    </row>
    <row r="186" spans="2:33" x14ac:dyDescent="0.35">
      <c r="B186" s="312" t="s">
        <v>981</v>
      </c>
      <c r="C186" s="314">
        <v>0</v>
      </c>
      <c r="D186" s="314">
        <v>0</v>
      </c>
      <c r="E186" s="314">
        <v>0</v>
      </c>
      <c r="F186" s="314">
        <v>0</v>
      </c>
      <c r="G186" s="314">
        <v>0</v>
      </c>
      <c r="H186" s="314">
        <v>0</v>
      </c>
      <c r="I186" s="314">
        <v>0</v>
      </c>
      <c r="J186" s="314">
        <v>0</v>
      </c>
      <c r="K186" s="314">
        <v>0</v>
      </c>
      <c r="L186" s="314">
        <v>0</v>
      </c>
      <c r="M186" s="314">
        <v>0</v>
      </c>
      <c r="N186" s="314">
        <v>0</v>
      </c>
      <c r="O186" s="314">
        <v>0</v>
      </c>
      <c r="P186" s="314">
        <v>0</v>
      </c>
      <c r="Q186" s="314">
        <v>0</v>
      </c>
      <c r="R186" s="314">
        <v>0</v>
      </c>
      <c r="S186" s="314">
        <v>0</v>
      </c>
      <c r="T186" s="314">
        <v>0</v>
      </c>
      <c r="U186" s="314">
        <v>0</v>
      </c>
      <c r="V186" s="314">
        <v>0</v>
      </c>
      <c r="W186" s="314">
        <v>0</v>
      </c>
      <c r="X186" s="314">
        <v>0</v>
      </c>
      <c r="Y186" s="314">
        <v>0</v>
      </c>
      <c r="Z186" s="314">
        <v>0</v>
      </c>
      <c r="AA186" s="314">
        <v>0</v>
      </c>
      <c r="AB186" s="314">
        <v>0</v>
      </c>
      <c r="AC186" s="314">
        <v>0</v>
      </c>
      <c r="AD186" s="314">
        <v>0</v>
      </c>
      <c r="AE186" s="314">
        <v>0</v>
      </c>
      <c r="AF186" s="314">
        <v>0</v>
      </c>
      <c r="AG186" s="314">
        <v>0</v>
      </c>
    </row>
    <row r="187" spans="2:33" x14ac:dyDescent="0.35">
      <c r="B187" s="317" t="s">
        <v>982</v>
      </c>
      <c r="C187" s="314">
        <v>0</v>
      </c>
      <c r="D187" s="314">
        <v>0</v>
      </c>
      <c r="E187" s="314">
        <v>0</v>
      </c>
      <c r="F187" s="314">
        <v>0</v>
      </c>
      <c r="G187" s="314">
        <v>0</v>
      </c>
      <c r="H187" s="314">
        <v>0</v>
      </c>
      <c r="I187" s="314">
        <v>0</v>
      </c>
      <c r="J187" s="314">
        <v>0</v>
      </c>
      <c r="K187" s="314">
        <v>0</v>
      </c>
      <c r="L187" s="314">
        <v>0</v>
      </c>
      <c r="M187" s="314">
        <v>0</v>
      </c>
      <c r="N187" s="314">
        <v>0</v>
      </c>
      <c r="O187" s="314">
        <v>0</v>
      </c>
      <c r="P187" s="314">
        <v>0</v>
      </c>
      <c r="Q187" s="314">
        <v>0</v>
      </c>
      <c r="R187" s="314">
        <v>0</v>
      </c>
      <c r="S187" s="314">
        <v>0</v>
      </c>
      <c r="T187" s="314">
        <v>0</v>
      </c>
      <c r="U187" s="314">
        <v>0</v>
      </c>
      <c r="V187" s="314">
        <v>0</v>
      </c>
      <c r="W187" s="314">
        <v>0</v>
      </c>
      <c r="X187" s="314">
        <v>0</v>
      </c>
      <c r="Y187" s="314">
        <v>0</v>
      </c>
      <c r="Z187" s="314">
        <v>0</v>
      </c>
      <c r="AA187" s="314">
        <v>0</v>
      </c>
      <c r="AB187" s="314">
        <v>0</v>
      </c>
      <c r="AC187" s="314">
        <v>0</v>
      </c>
      <c r="AD187" s="314">
        <v>0</v>
      </c>
      <c r="AE187" s="314">
        <v>0</v>
      </c>
      <c r="AF187" s="314">
        <v>0</v>
      </c>
      <c r="AG187" s="314">
        <v>0</v>
      </c>
    </row>
    <row r="188" spans="2:33" x14ac:dyDescent="0.35">
      <c r="B188" s="317" t="s">
        <v>983</v>
      </c>
      <c r="C188" s="314">
        <v>0</v>
      </c>
      <c r="D188" s="314">
        <v>0</v>
      </c>
      <c r="E188" s="314">
        <v>0</v>
      </c>
      <c r="F188" s="314">
        <v>0</v>
      </c>
      <c r="G188" s="314">
        <v>0</v>
      </c>
      <c r="H188" s="314">
        <v>0</v>
      </c>
      <c r="I188" s="314">
        <v>0</v>
      </c>
      <c r="J188" s="314">
        <v>0</v>
      </c>
      <c r="K188" s="314">
        <v>0</v>
      </c>
      <c r="L188" s="314">
        <v>0</v>
      </c>
      <c r="M188" s="314">
        <v>0</v>
      </c>
      <c r="N188" s="314">
        <v>0</v>
      </c>
      <c r="O188" s="314">
        <v>0</v>
      </c>
      <c r="P188" s="314">
        <v>0</v>
      </c>
      <c r="Q188" s="314">
        <v>0</v>
      </c>
      <c r="R188" s="314">
        <v>0</v>
      </c>
      <c r="S188" s="314">
        <v>0</v>
      </c>
      <c r="T188" s="314">
        <v>0</v>
      </c>
      <c r="U188" s="314">
        <v>0</v>
      </c>
      <c r="V188" s="314">
        <v>0</v>
      </c>
      <c r="W188" s="314">
        <v>0</v>
      </c>
      <c r="X188" s="314">
        <v>0</v>
      </c>
      <c r="Y188" s="314">
        <v>0</v>
      </c>
      <c r="Z188" s="314">
        <v>0</v>
      </c>
      <c r="AA188" s="314">
        <v>0</v>
      </c>
      <c r="AB188" s="314">
        <v>0</v>
      </c>
      <c r="AC188" s="314">
        <v>0</v>
      </c>
      <c r="AD188" s="314">
        <v>0</v>
      </c>
      <c r="AE188" s="314">
        <v>0</v>
      </c>
      <c r="AF188" s="314">
        <v>0</v>
      </c>
      <c r="AG188" s="314">
        <v>0</v>
      </c>
    </row>
    <row r="189" spans="2:33" x14ac:dyDescent="0.35">
      <c r="B189" s="317" t="s">
        <v>984</v>
      </c>
      <c r="C189" s="314">
        <v>0</v>
      </c>
      <c r="D189" s="314">
        <v>0</v>
      </c>
      <c r="E189" s="314">
        <v>0</v>
      </c>
      <c r="F189" s="314">
        <v>0</v>
      </c>
      <c r="G189" s="314">
        <v>0</v>
      </c>
      <c r="H189" s="314">
        <v>0</v>
      </c>
      <c r="I189" s="314">
        <v>0</v>
      </c>
      <c r="J189" s="314">
        <v>0</v>
      </c>
      <c r="K189" s="314">
        <v>0</v>
      </c>
      <c r="L189" s="314">
        <v>0</v>
      </c>
      <c r="M189" s="314">
        <v>0</v>
      </c>
      <c r="N189" s="314">
        <v>0</v>
      </c>
      <c r="O189" s="314">
        <v>0</v>
      </c>
      <c r="P189" s="314">
        <v>0</v>
      </c>
      <c r="Q189" s="314">
        <v>0</v>
      </c>
      <c r="R189" s="314">
        <v>0</v>
      </c>
      <c r="S189" s="314">
        <v>0</v>
      </c>
      <c r="T189" s="314">
        <v>0</v>
      </c>
      <c r="U189" s="314">
        <v>0</v>
      </c>
      <c r="V189" s="314">
        <v>0</v>
      </c>
      <c r="W189" s="314">
        <v>0</v>
      </c>
      <c r="X189" s="314">
        <v>0</v>
      </c>
      <c r="Y189" s="314">
        <v>0</v>
      </c>
      <c r="Z189" s="314">
        <v>0</v>
      </c>
      <c r="AA189" s="314">
        <v>0</v>
      </c>
      <c r="AB189" s="314">
        <v>0</v>
      </c>
      <c r="AC189" s="314">
        <v>0</v>
      </c>
      <c r="AD189" s="314">
        <v>0</v>
      </c>
      <c r="AE189" s="314">
        <v>0</v>
      </c>
      <c r="AF189" s="314">
        <v>0</v>
      </c>
      <c r="AG189" s="314">
        <v>0</v>
      </c>
    </row>
    <row r="190" spans="2:33" x14ac:dyDescent="0.35">
      <c r="B190" s="318" t="s">
        <v>985</v>
      </c>
      <c r="C190" s="314">
        <v>0</v>
      </c>
      <c r="D190" s="314">
        <v>0</v>
      </c>
      <c r="E190" s="314">
        <v>0</v>
      </c>
      <c r="F190" s="314">
        <v>0</v>
      </c>
      <c r="G190" s="314">
        <v>0</v>
      </c>
      <c r="H190" s="314">
        <v>0</v>
      </c>
      <c r="I190" s="314">
        <v>0</v>
      </c>
      <c r="J190" s="314">
        <v>0</v>
      </c>
      <c r="K190" s="314">
        <v>0</v>
      </c>
      <c r="L190" s="314">
        <v>0</v>
      </c>
      <c r="M190" s="314">
        <v>0</v>
      </c>
      <c r="N190" s="314">
        <v>0</v>
      </c>
      <c r="O190" s="314">
        <v>0</v>
      </c>
      <c r="P190" s="314">
        <v>0</v>
      </c>
      <c r="Q190" s="314">
        <v>0</v>
      </c>
      <c r="R190" s="314">
        <v>0</v>
      </c>
      <c r="S190" s="314">
        <v>0</v>
      </c>
      <c r="T190" s="314">
        <v>0</v>
      </c>
      <c r="U190" s="314">
        <v>0</v>
      </c>
      <c r="V190" s="314">
        <v>0</v>
      </c>
      <c r="W190" s="314">
        <v>0</v>
      </c>
      <c r="X190" s="314">
        <v>0</v>
      </c>
      <c r="Y190" s="314">
        <v>0</v>
      </c>
      <c r="Z190" s="314">
        <v>0</v>
      </c>
      <c r="AA190" s="314">
        <v>0</v>
      </c>
      <c r="AB190" s="314">
        <v>0</v>
      </c>
      <c r="AC190" s="314">
        <v>0</v>
      </c>
      <c r="AD190" s="314">
        <v>0</v>
      </c>
      <c r="AE190" s="314">
        <v>0</v>
      </c>
      <c r="AF190" s="314">
        <v>0</v>
      </c>
      <c r="AG190" s="314">
        <v>0</v>
      </c>
    </row>
    <row r="191" spans="2:33" x14ac:dyDescent="0.35">
      <c r="B191" s="319" t="s">
        <v>986</v>
      </c>
      <c r="C191" s="314">
        <v>0</v>
      </c>
      <c r="D191" s="314">
        <v>0</v>
      </c>
      <c r="E191" s="314">
        <v>0</v>
      </c>
      <c r="F191" s="314">
        <v>0</v>
      </c>
      <c r="G191" s="314">
        <v>0</v>
      </c>
      <c r="H191" s="314">
        <v>0</v>
      </c>
      <c r="I191" s="314">
        <v>0</v>
      </c>
      <c r="J191" s="314">
        <v>0</v>
      </c>
      <c r="K191" s="314">
        <v>0</v>
      </c>
      <c r="L191" s="314">
        <v>0</v>
      </c>
      <c r="M191" s="314">
        <v>0</v>
      </c>
      <c r="N191" s="314">
        <v>0</v>
      </c>
      <c r="O191" s="314">
        <v>0</v>
      </c>
      <c r="P191" s="314">
        <v>0</v>
      </c>
      <c r="Q191" s="314">
        <v>0</v>
      </c>
      <c r="R191" s="314">
        <v>0</v>
      </c>
      <c r="S191" s="314">
        <v>0</v>
      </c>
      <c r="T191" s="314">
        <v>0</v>
      </c>
      <c r="U191" s="314">
        <v>0</v>
      </c>
      <c r="V191" s="314">
        <v>0</v>
      </c>
      <c r="W191" s="314">
        <v>0</v>
      </c>
      <c r="X191" s="314">
        <v>0</v>
      </c>
      <c r="Y191" s="314">
        <v>0</v>
      </c>
      <c r="Z191" s="314">
        <v>0</v>
      </c>
      <c r="AA191" s="314">
        <v>0</v>
      </c>
      <c r="AB191" s="314">
        <v>0</v>
      </c>
      <c r="AC191" s="314">
        <v>0</v>
      </c>
      <c r="AD191" s="314">
        <v>0</v>
      </c>
      <c r="AE191" s="314">
        <v>0</v>
      </c>
      <c r="AF191" s="314">
        <v>0</v>
      </c>
      <c r="AG191" s="314">
        <v>0</v>
      </c>
    </row>
    <row r="192" spans="2:33" x14ac:dyDescent="0.35">
      <c r="B192" s="320" t="s">
        <v>987</v>
      </c>
      <c r="C192" s="314">
        <v>0</v>
      </c>
      <c r="D192" s="314">
        <v>0</v>
      </c>
      <c r="E192" s="314">
        <v>0</v>
      </c>
      <c r="F192" s="314">
        <v>0</v>
      </c>
      <c r="G192" s="314">
        <v>0</v>
      </c>
      <c r="H192" s="314">
        <v>0</v>
      </c>
      <c r="I192" s="314">
        <v>0</v>
      </c>
      <c r="J192" s="314">
        <v>0</v>
      </c>
      <c r="K192" s="314">
        <v>0</v>
      </c>
      <c r="L192" s="314">
        <v>0</v>
      </c>
      <c r="M192" s="314">
        <v>0</v>
      </c>
      <c r="N192" s="314">
        <v>0</v>
      </c>
      <c r="O192" s="314">
        <v>0</v>
      </c>
      <c r="P192" s="314">
        <v>0</v>
      </c>
      <c r="Q192" s="314">
        <v>0</v>
      </c>
      <c r="R192" s="314">
        <v>0</v>
      </c>
      <c r="S192" s="314">
        <v>0</v>
      </c>
      <c r="T192" s="314">
        <v>0</v>
      </c>
      <c r="U192" s="314">
        <v>0</v>
      </c>
      <c r="V192" s="314">
        <v>0</v>
      </c>
      <c r="W192" s="314">
        <v>0</v>
      </c>
      <c r="X192" s="314">
        <v>0</v>
      </c>
      <c r="Y192" s="314">
        <v>0</v>
      </c>
      <c r="Z192" s="314">
        <v>0</v>
      </c>
      <c r="AA192" s="314">
        <v>0</v>
      </c>
      <c r="AB192" s="314">
        <v>0</v>
      </c>
      <c r="AC192" s="314">
        <v>0</v>
      </c>
      <c r="AD192" s="314">
        <v>0</v>
      </c>
      <c r="AE192" s="314">
        <v>0</v>
      </c>
      <c r="AF192" s="314">
        <v>0</v>
      </c>
      <c r="AG192" s="314">
        <v>0</v>
      </c>
    </row>
    <row r="193" spans="2:33" x14ac:dyDescent="0.35">
      <c r="B193" s="321" t="s">
        <v>988</v>
      </c>
      <c r="C193" s="314">
        <v>0</v>
      </c>
      <c r="D193" s="314">
        <v>0</v>
      </c>
      <c r="E193" s="314">
        <v>0</v>
      </c>
      <c r="F193" s="314">
        <v>0</v>
      </c>
      <c r="G193" s="314">
        <v>0</v>
      </c>
      <c r="H193" s="314">
        <v>0</v>
      </c>
      <c r="I193" s="314">
        <v>0</v>
      </c>
      <c r="J193" s="314">
        <v>0</v>
      </c>
      <c r="K193" s="314">
        <v>0</v>
      </c>
      <c r="L193" s="314">
        <v>0</v>
      </c>
      <c r="M193" s="314">
        <v>0</v>
      </c>
      <c r="N193" s="314">
        <v>0</v>
      </c>
      <c r="O193" s="314">
        <v>0</v>
      </c>
      <c r="P193" s="314">
        <v>0</v>
      </c>
      <c r="Q193" s="314">
        <v>0</v>
      </c>
      <c r="R193" s="314">
        <v>0</v>
      </c>
      <c r="S193" s="314">
        <v>0</v>
      </c>
      <c r="T193" s="314">
        <v>0</v>
      </c>
      <c r="U193" s="314">
        <v>0</v>
      </c>
      <c r="V193" s="314">
        <v>0</v>
      </c>
      <c r="W193" s="314">
        <v>0</v>
      </c>
      <c r="X193" s="314">
        <v>0</v>
      </c>
      <c r="Y193" s="314">
        <v>0</v>
      </c>
      <c r="Z193" s="314">
        <v>0</v>
      </c>
      <c r="AA193" s="314">
        <v>0</v>
      </c>
      <c r="AB193" s="314">
        <v>0</v>
      </c>
      <c r="AC193" s="314">
        <v>0</v>
      </c>
      <c r="AD193" s="314">
        <v>0</v>
      </c>
      <c r="AE193" s="314">
        <v>0</v>
      </c>
      <c r="AF193" s="314">
        <v>0</v>
      </c>
      <c r="AG193" s="314">
        <v>0</v>
      </c>
    </row>
    <row r="194" spans="2:33" x14ac:dyDescent="0.35">
      <c r="B194" s="312" t="s">
        <v>989</v>
      </c>
      <c r="C194" s="314">
        <v>0</v>
      </c>
      <c r="D194" s="314">
        <v>0</v>
      </c>
      <c r="E194" s="314">
        <v>0</v>
      </c>
      <c r="F194" s="314">
        <v>0</v>
      </c>
      <c r="G194" s="314">
        <v>0</v>
      </c>
      <c r="H194" s="314">
        <v>0</v>
      </c>
      <c r="I194" s="314">
        <v>0</v>
      </c>
      <c r="J194" s="314">
        <v>0</v>
      </c>
      <c r="K194" s="314">
        <v>0</v>
      </c>
      <c r="L194" s="314">
        <v>0</v>
      </c>
      <c r="M194" s="314">
        <v>0</v>
      </c>
      <c r="N194" s="314">
        <v>0</v>
      </c>
      <c r="O194" s="314">
        <v>0</v>
      </c>
      <c r="P194" s="314">
        <v>0</v>
      </c>
      <c r="Q194" s="314">
        <v>0</v>
      </c>
      <c r="R194" s="314">
        <v>0</v>
      </c>
      <c r="S194" s="314">
        <v>0</v>
      </c>
      <c r="T194" s="314">
        <v>0</v>
      </c>
      <c r="U194" s="314">
        <v>0</v>
      </c>
      <c r="V194" s="314">
        <v>0</v>
      </c>
      <c r="W194" s="314">
        <v>0</v>
      </c>
      <c r="X194" s="314">
        <v>0</v>
      </c>
      <c r="Y194" s="314">
        <v>0</v>
      </c>
      <c r="Z194" s="314">
        <v>0</v>
      </c>
      <c r="AA194" s="314">
        <v>0</v>
      </c>
      <c r="AB194" s="314">
        <v>0</v>
      </c>
      <c r="AC194" s="314">
        <v>0</v>
      </c>
      <c r="AD194" s="314">
        <v>0</v>
      </c>
      <c r="AE194" s="314">
        <v>0</v>
      </c>
      <c r="AF194" s="314">
        <v>0</v>
      </c>
      <c r="AG194" s="314">
        <v>0</v>
      </c>
    </row>
    <row r="195" spans="2:33" x14ac:dyDescent="0.35">
      <c r="B195" s="312" t="s">
        <v>990</v>
      </c>
      <c r="C195" s="314">
        <v>0</v>
      </c>
      <c r="D195" s="314">
        <v>0</v>
      </c>
      <c r="E195" s="314">
        <v>0</v>
      </c>
      <c r="F195" s="314">
        <v>0</v>
      </c>
      <c r="G195" s="314">
        <v>0</v>
      </c>
      <c r="H195" s="314">
        <v>0</v>
      </c>
      <c r="I195" s="314">
        <v>0</v>
      </c>
      <c r="J195" s="314">
        <v>0</v>
      </c>
      <c r="K195" s="314">
        <v>0</v>
      </c>
      <c r="L195" s="314">
        <v>0</v>
      </c>
      <c r="M195" s="314">
        <v>0</v>
      </c>
      <c r="N195" s="314">
        <v>0</v>
      </c>
      <c r="O195" s="314">
        <v>0</v>
      </c>
      <c r="P195" s="314">
        <v>0</v>
      </c>
      <c r="Q195" s="314">
        <v>0</v>
      </c>
      <c r="R195" s="314">
        <v>0</v>
      </c>
      <c r="S195" s="314">
        <v>0</v>
      </c>
      <c r="T195" s="314">
        <v>0</v>
      </c>
      <c r="U195" s="314">
        <v>0</v>
      </c>
      <c r="V195" s="314">
        <v>0</v>
      </c>
      <c r="W195" s="314">
        <v>0</v>
      </c>
      <c r="X195" s="314">
        <v>0</v>
      </c>
      <c r="Y195" s="314">
        <v>0</v>
      </c>
      <c r="Z195" s="314">
        <v>0</v>
      </c>
      <c r="AA195" s="314">
        <v>0</v>
      </c>
      <c r="AB195" s="314">
        <v>0</v>
      </c>
      <c r="AC195" s="314">
        <v>0</v>
      </c>
      <c r="AD195" s="314">
        <v>0</v>
      </c>
      <c r="AE195" s="314">
        <v>0</v>
      </c>
      <c r="AF195" s="314">
        <v>0</v>
      </c>
      <c r="AG195" s="314">
        <v>0</v>
      </c>
    </row>
    <row r="196" spans="2:33" x14ac:dyDescent="0.35">
      <c r="B196" s="315" t="s">
        <v>991</v>
      </c>
      <c r="C196" s="314">
        <v>0</v>
      </c>
      <c r="D196" s="314">
        <v>0</v>
      </c>
      <c r="E196" s="314">
        <v>0</v>
      </c>
      <c r="F196" s="314">
        <v>0</v>
      </c>
      <c r="G196" s="314">
        <v>0</v>
      </c>
      <c r="H196" s="314">
        <v>0</v>
      </c>
      <c r="I196" s="314">
        <v>0</v>
      </c>
      <c r="J196" s="314">
        <v>0</v>
      </c>
      <c r="K196" s="314">
        <v>0</v>
      </c>
      <c r="L196" s="314">
        <v>0</v>
      </c>
      <c r="M196" s="314">
        <v>0</v>
      </c>
      <c r="N196" s="314">
        <v>0</v>
      </c>
      <c r="O196" s="314">
        <v>0</v>
      </c>
      <c r="P196" s="314">
        <v>0</v>
      </c>
      <c r="Q196" s="314">
        <v>0</v>
      </c>
      <c r="R196" s="314">
        <v>0</v>
      </c>
      <c r="S196" s="314">
        <v>0</v>
      </c>
      <c r="T196" s="314">
        <v>0</v>
      </c>
      <c r="U196" s="314">
        <v>0</v>
      </c>
      <c r="V196" s="314">
        <v>0</v>
      </c>
      <c r="W196" s="314">
        <v>0</v>
      </c>
      <c r="X196" s="314">
        <v>0</v>
      </c>
      <c r="Y196" s="314">
        <v>0</v>
      </c>
      <c r="Z196" s="314">
        <v>0</v>
      </c>
      <c r="AA196" s="314">
        <v>0</v>
      </c>
      <c r="AB196" s="314">
        <v>0</v>
      </c>
      <c r="AC196" s="314">
        <v>0</v>
      </c>
      <c r="AD196" s="314">
        <v>0</v>
      </c>
      <c r="AE196" s="314">
        <v>0</v>
      </c>
      <c r="AF196" s="314">
        <v>0</v>
      </c>
      <c r="AG196" s="314">
        <v>0</v>
      </c>
    </row>
    <row r="197" spans="2:33" x14ac:dyDescent="0.35">
      <c r="B197" t="s">
        <v>992</v>
      </c>
      <c r="C197" s="157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57">
        <v>0</v>
      </c>
      <c r="J197" s="157">
        <v>0</v>
      </c>
      <c r="K197" s="157">
        <v>0</v>
      </c>
      <c r="L197" s="157">
        <v>0</v>
      </c>
      <c r="M197" s="157">
        <v>0</v>
      </c>
      <c r="N197" s="157">
        <v>0</v>
      </c>
      <c r="O197" s="157">
        <v>0</v>
      </c>
      <c r="P197" s="157">
        <v>0</v>
      </c>
      <c r="Q197" s="157">
        <v>0</v>
      </c>
      <c r="R197" s="157">
        <v>0</v>
      </c>
      <c r="S197" s="157">
        <v>0</v>
      </c>
      <c r="T197" s="157">
        <v>0</v>
      </c>
      <c r="U197" s="157">
        <v>0</v>
      </c>
      <c r="V197" s="157">
        <v>0</v>
      </c>
      <c r="W197" s="157">
        <v>0</v>
      </c>
      <c r="X197" s="157">
        <v>0</v>
      </c>
      <c r="Y197" s="157">
        <v>0</v>
      </c>
      <c r="Z197" s="157">
        <v>0</v>
      </c>
      <c r="AA197" s="157">
        <v>0</v>
      </c>
      <c r="AB197" s="157">
        <v>0</v>
      </c>
      <c r="AC197" s="157">
        <v>0</v>
      </c>
      <c r="AD197" s="157">
        <v>0</v>
      </c>
      <c r="AE197" s="157">
        <v>0</v>
      </c>
      <c r="AF197" s="157">
        <v>0</v>
      </c>
      <c r="AG197" s="157">
        <v>0</v>
      </c>
    </row>
    <row r="198" spans="2:33" x14ac:dyDescent="0.35">
      <c r="B198" s="1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</row>
    <row r="199" spans="2:33" x14ac:dyDescent="0.35">
      <c r="B199" s="312" t="s">
        <v>210</v>
      </c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</row>
    <row r="200" spans="2:33" x14ac:dyDescent="0.35">
      <c r="B200" s="312" t="s">
        <v>954</v>
      </c>
      <c r="C200" s="157">
        <v>25488772240323.16</v>
      </c>
      <c r="D200" s="157">
        <v>25644432513845.914</v>
      </c>
      <c r="E200" s="157">
        <v>25756353864955.734</v>
      </c>
      <c r="F200" s="157">
        <v>25639561092021.766</v>
      </c>
      <c r="G200" s="157">
        <v>25569511572322.895</v>
      </c>
      <c r="H200" s="157">
        <v>25220834388287.57</v>
      </c>
      <c r="I200" s="157">
        <v>25244796244847.621</v>
      </c>
      <c r="J200" s="157">
        <v>25110392271592.895</v>
      </c>
      <c r="K200" s="157">
        <v>24966869096778.234</v>
      </c>
      <c r="L200" s="157">
        <v>24622734369259.621</v>
      </c>
      <c r="M200" s="157">
        <v>24418165673725.141</v>
      </c>
      <c r="N200" s="157">
        <v>24286560227996.066</v>
      </c>
      <c r="O200" s="157">
        <v>24115527185435.98</v>
      </c>
      <c r="P200" s="157">
        <v>23874851091875.777</v>
      </c>
      <c r="Q200" s="157">
        <v>24018392422281.918</v>
      </c>
      <c r="R200" s="157">
        <v>24114996104057.586</v>
      </c>
      <c r="S200" s="157">
        <v>24220263009616.672</v>
      </c>
      <c r="T200" s="157">
        <v>24208485718633.852</v>
      </c>
      <c r="U200" s="157">
        <v>24214657654949.586</v>
      </c>
      <c r="V200" s="157">
        <v>24049051544018.855</v>
      </c>
      <c r="W200" s="157">
        <v>24085548454547.352</v>
      </c>
      <c r="X200" s="157">
        <v>24147606405643.918</v>
      </c>
      <c r="Y200" s="157">
        <v>24188470132500.563</v>
      </c>
      <c r="Z200" s="157">
        <v>24178726650196.988</v>
      </c>
      <c r="AA200" s="157">
        <v>24318591534700.75</v>
      </c>
      <c r="AB200" s="157">
        <v>24487584931186.828</v>
      </c>
      <c r="AC200" s="157">
        <v>24662053665722.422</v>
      </c>
      <c r="AD200" s="157">
        <v>24810113459917.844</v>
      </c>
      <c r="AE200" s="157">
        <v>24934157028868.805</v>
      </c>
      <c r="AF200" s="157">
        <v>25065232317722.09</v>
      </c>
      <c r="AG200" s="157">
        <v>25191889777722.66</v>
      </c>
    </row>
    <row r="201" spans="2:33" x14ac:dyDescent="0.35">
      <c r="B201" s="312" t="s">
        <v>969</v>
      </c>
      <c r="C201" s="157">
        <v>0</v>
      </c>
      <c r="D201" s="157">
        <v>0</v>
      </c>
      <c r="E201" s="157">
        <v>0</v>
      </c>
      <c r="F201" s="157">
        <v>0</v>
      </c>
      <c r="G201" s="157">
        <v>0</v>
      </c>
      <c r="H201" s="157">
        <v>0</v>
      </c>
      <c r="I201" s="157">
        <v>0</v>
      </c>
      <c r="J201" s="157">
        <v>0</v>
      </c>
      <c r="K201" s="157">
        <v>0</v>
      </c>
      <c r="L201" s="157">
        <v>0</v>
      </c>
      <c r="M201" s="157">
        <v>0</v>
      </c>
      <c r="N201" s="157">
        <v>0</v>
      </c>
      <c r="O201" s="157">
        <v>0</v>
      </c>
      <c r="P201" s="157">
        <v>0</v>
      </c>
      <c r="Q201" s="157">
        <v>0</v>
      </c>
      <c r="R201" s="157">
        <v>0</v>
      </c>
      <c r="S201" s="157">
        <v>0</v>
      </c>
      <c r="T201" s="157">
        <v>0</v>
      </c>
      <c r="U201" s="157">
        <v>0</v>
      </c>
      <c r="V201" s="157">
        <v>0</v>
      </c>
      <c r="W201" s="157">
        <v>0</v>
      </c>
      <c r="X201" s="157">
        <v>0</v>
      </c>
      <c r="Y201" s="157">
        <v>0</v>
      </c>
      <c r="Z201" s="157">
        <v>0</v>
      </c>
      <c r="AA201" s="157">
        <v>0</v>
      </c>
      <c r="AB201" s="157">
        <v>0</v>
      </c>
      <c r="AC201" s="157">
        <v>0</v>
      </c>
      <c r="AD201" s="157">
        <v>0</v>
      </c>
      <c r="AE201" s="157">
        <v>0</v>
      </c>
      <c r="AF201" s="157">
        <v>0</v>
      </c>
      <c r="AG201" s="157">
        <v>0</v>
      </c>
    </row>
    <row r="202" spans="2:33" x14ac:dyDescent="0.35">
      <c r="B202" s="315" t="s">
        <v>970</v>
      </c>
      <c r="C202" s="314">
        <v>0</v>
      </c>
      <c r="D202" s="314">
        <v>0</v>
      </c>
      <c r="E202" s="314">
        <v>0</v>
      </c>
      <c r="F202" s="314">
        <v>0</v>
      </c>
      <c r="G202" s="314">
        <v>0</v>
      </c>
      <c r="H202" s="314">
        <v>0</v>
      </c>
      <c r="I202" s="314">
        <v>0</v>
      </c>
      <c r="J202" s="314">
        <v>0</v>
      </c>
      <c r="K202" s="314">
        <v>0</v>
      </c>
      <c r="L202" s="314">
        <v>0</v>
      </c>
      <c r="M202" s="314">
        <v>0</v>
      </c>
      <c r="N202" s="314">
        <v>0</v>
      </c>
      <c r="O202" s="314">
        <v>0</v>
      </c>
      <c r="P202" s="314">
        <v>0</v>
      </c>
      <c r="Q202" s="314">
        <v>0</v>
      </c>
      <c r="R202" s="314">
        <v>0</v>
      </c>
      <c r="S202" s="314">
        <v>0</v>
      </c>
      <c r="T202" s="314">
        <v>0</v>
      </c>
      <c r="U202" s="314">
        <v>0</v>
      </c>
      <c r="V202" s="314">
        <v>0</v>
      </c>
      <c r="W202" s="314">
        <v>0</v>
      </c>
      <c r="X202" s="314">
        <v>0</v>
      </c>
      <c r="Y202" s="314">
        <v>0</v>
      </c>
      <c r="Z202" s="314">
        <v>0</v>
      </c>
      <c r="AA202" s="314">
        <v>0</v>
      </c>
      <c r="AB202" s="314">
        <v>0</v>
      </c>
      <c r="AC202" s="314">
        <v>0</v>
      </c>
      <c r="AD202" s="314">
        <v>0</v>
      </c>
      <c r="AE202" s="314">
        <v>0</v>
      </c>
      <c r="AF202" s="314">
        <v>0</v>
      </c>
      <c r="AG202" s="314">
        <v>0</v>
      </c>
    </row>
    <row r="203" spans="2:33" x14ac:dyDescent="0.35">
      <c r="B203" s="312" t="s">
        <v>971</v>
      </c>
      <c r="C203" s="157">
        <v>0</v>
      </c>
      <c r="D203" s="157">
        <v>0</v>
      </c>
      <c r="E203" s="157">
        <v>0</v>
      </c>
      <c r="F203" s="157">
        <v>0</v>
      </c>
      <c r="G203" s="157">
        <v>0</v>
      </c>
      <c r="H203" s="157">
        <v>0</v>
      </c>
      <c r="I203" s="157">
        <v>0</v>
      </c>
      <c r="J203" s="157">
        <v>0</v>
      </c>
      <c r="K203" s="157">
        <v>0</v>
      </c>
      <c r="L203" s="157">
        <v>0</v>
      </c>
      <c r="M203" s="157">
        <v>0</v>
      </c>
      <c r="N203" s="157">
        <v>0</v>
      </c>
      <c r="O203" s="157">
        <v>0</v>
      </c>
      <c r="P203" s="157">
        <v>0</v>
      </c>
      <c r="Q203" s="157">
        <v>0</v>
      </c>
      <c r="R203" s="157">
        <v>0</v>
      </c>
      <c r="S203" s="157">
        <v>0</v>
      </c>
      <c r="T203" s="157">
        <v>0</v>
      </c>
      <c r="U203" s="157">
        <v>0</v>
      </c>
      <c r="V203" s="157">
        <v>0</v>
      </c>
      <c r="W203" s="157">
        <v>0</v>
      </c>
      <c r="X203" s="157">
        <v>0</v>
      </c>
      <c r="Y203" s="157">
        <v>0</v>
      </c>
      <c r="Z203" s="157">
        <v>0</v>
      </c>
      <c r="AA203" s="157">
        <v>0</v>
      </c>
      <c r="AB203" s="157">
        <v>0</v>
      </c>
      <c r="AC203" s="157">
        <v>0</v>
      </c>
      <c r="AD203" s="157">
        <v>0</v>
      </c>
      <c r="AE203" s="157">
        <v>0</v>
      </c>
      <c r="AF203" s="157">
        <v>0</v>
      </c>
      <c r="AG203" s="157">
        <v>0</v>
      </c>
    </row>
    <row r="204" spans="2:33" x14ac:dyDescent="0.35">
      <c r="B204" s="312" t="s">
        <v>972</v>
      </c>
      <c r="C204" s="157">
        <v>21229414966390.605</v>
      </c>
      <c r="D204" s="157">
        <v>21268834372169.199</v>
      </c>
      <c r="E204" s="157">
        <v>20982860905137.766</v>
      </c>
      <c r="F204" s="157">
        <v>20158208876006.871</v>
      </c>
      <c r="G204" s="157">
        <v>19793408031155.98</v>
      </c>
      <c r="H204" s="157">
        <v>19050851018753.211</v>
      </c>
      <c r="I204" s="157">
        <v>17827476158034.848</v>
      </c>
      <c r="J204" s="157">
        <v>17352309089238.488</v>
      </c>
      <c r="K204" s="157">
        <v>16258399697380.758</v>
      </c>
      <c r="L204" s="157">
        <v>15032491486445.197</v>
      </c>
      <c r="M204" s="157">
        <v>14479944297406.504</v>
      </c>
      <c r="N204" s="157">
        <v>13482282837128.318</v>
      </c>
      <c r="O204" s="157">
        <v>12228895738775.127</v>
      </c>
      <c r="P204" s="157">
        <v>11040408995479.463</v>
      </c>
      <c r="Q204" s="157">
        <v>9638502188279.4668</v>
      </c>
      <c r="R204" s="157">
        <v>8581053611659.3467</v>
      </c>
      <c r="S204" s="157">
        <v>8212705508838.5889</v>
      </c>
      <c r="T204" s="157">
        <v>7382332754296.165</v>
      </c>
      <c r="U204" s="157">
        <v>6731959910983.8584</v>
      </c>
      <c r="V204" s="157">
        <v>6282440190326.582</v>
      </c>
      <c r="W204" s="157">
        <v>5855255628378.6787</v>
      </c>
      <c r="X204" s="157">
        <v>5720188807005.1855</v>
      </c>
      <c r="Y204" s="157">
        <v>5355082121628.2881</v>
      </c>
      <c r="Z204" s="157">
        <v>4913106995771.7461</v>
      </c>
      <c r="AA204" s="157">
        <v>4651364784880.0303</v>
      </c>
      <c r="AB204" s="157">
        <v>4256395731964.5894</v>
      </c>
      <c r="AC204" s="157">
        <v>3731274933768.5107</v>
      </c>
      <c r="AD204" s="157">
        <v>3455853242428.1987</v>
      </c>
      <c r="AE204" s="157">
        <v>3119884547185.9531</v>
      </c>
      <c r="AF204" s="157">
        <v>2729882097268.6943</v>
      </c>
      <c r="AG204" s="157">
        <v>2527381150663.2588</v>
      </c>
    </row>
    <row r="205" spans="2:33" x14ac:dyDescent="0.35">
      <c r="B205" s="312" t="s">
        <v>973</v>
      </c>
      <c r="C205" s="157">
        <v>2226260981648.5942</v>
      </c>
      <c r="D205" s="157">
        <v>2218770055629.6777</v>
      </c>
      <c r="E205" s="157">
        <v>2068670999147.3503</v>
      </c>
      <c r="F205" s="157">
        <v>2041508982794.4084</v>
      </c>
      <c r="G205" s="157">
        <v>2027667116659.1501</v>
      </c>
      <c r="H205" s="157">
        <v>2015426110545.0735</v>
      </c>
      <c r="I205" s="157">
        <v>1837531207659.9077</v>
      </c>
      <c r="J205" s="157">
        <v>1795528715332.1687</v>
      </c>
      <c r="K205" s="157">
        <v>1734530659454.2656</v>
      </c>
      <c r="L205" s="157">
        <v>1714696155433.7549</v>
      </c>
      <c r="M205" s="157">
        <v>1666882833904.6335</v>
      </c>
      <c r="N205" s="157">
        <v>1477596623086.9626</v>
      </c>
      <c r="O205" s="157">
        <v>1303931519327.4153</v>
      </c>
      <c r="P205" s="157">
        <v>1114486341269.7168</v>
      </c>
      <c r="Q205" s="157">
        <v>1065377506346.6377</v>
      </c>
      <c r="R205" s="157">
        <v>820408013909.95544</v>
      </c>
      <c r="S205" s="157">
        <v>796129804588.58984</v>
      </c>
      <c r="T205" s="157">
        <v>663420882565.33325</v>
      </c>
      <c r="U205" s="157">
        <v>620850697068.93311</v>
      </c>
      <c r="V205" s="157">
        <v>600234737849.02795</v>
      </c>
      <c r="W205" s="157">
        <v>579697449999.10852</v>
      </c>
      <c r="X205" s="157">
        <v>576487187118.01758</v>
      </c>
      <c r="Y205" s="157">
        <v>483329217237.80133</v>
      </c>
      <c r="Z205" s="157">
        <v>460936065132.50104</v>
      </c>
      <c r="AA205" s="157">
        <v>458296559966.1015</v>
      </c>
      <c r="AB205" s="157">
        <v>454585875394.02026</v>
      </c>
      <c r="AC205" s="157">
        <v>384545736684.50793</v>
      </c>
      <c r="AD205" s="157">
        <v>363804320651.38605</v>
      </c>
      <c r="AE205" s="157">
        <v>341042822194.5509</v>
      </c>
      <c r="AF205" s="157">
        <v>335273640775.50403</v>
      </c>
      <c r="AG205" s="157">
        <v>318581025469.32733</v>
      </c>
    </row>
    <row r="206" spans="2:33" x14ac:dyDescent="0.35">
      <c r="B206" s="312" t="s">
        <v>974</v>
      </c>
      <c r="C206" s="157">
        <v>1004943021870.8379</v>
      </c>
      <c r="D206" s="157">
        <v>926120553125.0708</v>
      </c>
      <c r="E206" s="157">
        <v>924175529533.03076</v>
      </c>
      <c r="F206" s="157">
        <v>906170971048.89246</v>
      </c>
      <c r="G206" s="157">
        <v>834927173144.43225</v>
      </c>
      <c r="H206" s="157">
        <v>794862596558.81458</v>
      </c>
      <c r="I206" s="157">
        <v>742707736719.87964</v>
      </c>
      <c r="J206" s="157">
        <v>636173909985.87915</v>
      </c>
      <c r="K206" s="157">
        <v>604371239600.02148</v>
      </c>
      <c r="L206" s="157">
        <v>572612059805.19592</v>
      </c>
      <c r="M206" s="157">
        <v>564331144956.0946</v>
      </c>
      <c r="N206" s="157">
        <v>547725707649.3924</v>
      </c>
      <c r="O206" s="157">
        <v>542897077461.78223</v>
      </c>
      <c r="P206" s="157">
        <v>525806936404.2724</v>
      </c>
      <c r="Q206" s="157">
        <v>511471632989.17133</v>
      </c>
      <c r="R206" s="157">
        <v>466001511189.11151</v>
      </c>
      <c r="S206" s="157">
        <v>452348161917.02661</v>
      </c>
      <c r="T206" s="157">
        <v>419145272439.27417</v>
      </c>
      <c r="U206" s="157">
        <v>414039429100.46631</v>
      </c>
      <c r="V206" s="157">
        <v>410232181793.03302</v>
      </c>
      <c r="W206" s="157">
        <v>407536441464.80396</v>
      </c>
      <c r="X206" s="157">
        <v>312723716508.60162</v>
      </c>
      <c r="Y206" s="157">
        <v>301749466316.54846</v>
      </c>
      <c r="Z206" s="157">
        <v>283535529118.53503</v>
      </c>
      <c r="AA206" s="157">
        <v>236066679938.88058</v>
      </c>
      <c r="AB206" s="157">
        <v>214047825055.33716</v>
      </c>
      <c r="AC206" s="157">
        <v>188899115799.41632</v>
      </c>
      <c r="AD206" s="157">
        <v>139970413271.58319</v>
      </c>
      <c r="AE206" s="157">
        <v>127221953315.99774</v>
      </c>
      <c r="AF206" s="157">
        <v>112709602468.86734</v>
      </c>
      <c r="AG206" s="157">
        <v>107448177736.59993</v>
      </c>
    </row>
    <row r="207" spans="2:33" x14ac:dyDescent="0.35">
      <c r="B207" s="312" t="s">
        <v>975</v>
      </c>
      <c r="C207" s="157">
        <v>14829716651398.09</v>
      </c>
      <c r="D207" s="157">
        <v>14572422890472.482</v>
      </c>
      <c r="E207" s="157">
        <v>14091607040046.98</v>
      </c>
      <c r="F207" s="157">
        <v>13695142249945.154</v>
      </c>
      <c r="G207" s="157">
        <v>13303531193242.227</v>
      </c>
      <c r="H207" s="157">
        <v>12938841808036.809</v>
      </c>
      <c r="I207" s="157">
        <v>12575817973745.625</v>
      </c>
      <c r="J207" s="157">
        <v>12217235778607.879</v>
      </c>
      <c r="K207" s="157">
        <v>11854441285688.473</v>
      </c>
      <c r="L207" s="157">
        <v>11438169972568.666</v>
      </c>
      <c r="M207" s="157">
        <v>11019633754012.705</v>
      </c>
      <c r="N207" s="157">
        <v>10431259517923.08</v>
      </c>
      <c r="O207" s="157">
        <v>10018140670070.178</v>
      </c>
      <c r="P207" s="157">
        <v>9249362891766.5156</v>
      </c>
      <c r="Q207" s="157">
        <v>7833038486496.0527</v>
      </c>
      <c r="R207" s="157">
        <v>7281814485313.7578</v>
      </c>
      <c r="S207" s="157">
        <v>6908608862903.9121</v>
      </c>
      <c r="T207" s="157">
        <v>5610927186071.2666</v>
      </c>
      <c r="U207" s="157">
        <v>5501822834782.6367</v>
      </c>
      <c r="V207" s="157">
        <v>5306786595275.4668</v>
      </c>
      <c r="W207" s="157">
        <v>4726621788853.9395</v>
      </c>
      <c r="X207" s="157">
        <v>4165646617737.5825</v>
      </c>
      <c r="Y207" s="157">
        <v>3782609750857.2197</v>
      </c>
      <c r="Z207" s="157">
        <v>3577286833542.4351</v>
      </c>
      <c r="AA207" s="157">
        <v>3353446030788.3232</v>
      </c>
      <c r="AB207" s="157">
        <v>2771446913875.1338</v>
      </c>
      <c r="AC207" s="157">
        <v>2760698726253.8965</v>
      </c>
      <c r="AD207" s="157">
        <v>2603367502494.9019</v>
      </c>
      <c r="AE207" s="157">
        <v>2400614802127.8433</v>
      </c>
      <c r="AF207" s="157">
        <v>2165508604984.4548</v>
      </c>
      <c r="AG207" s="157">
        <v>1930425829413.3206</v>
      </c>
    </row>
    <row r="208" spans="2:33" x14ac:dyDescent="0.35">
      <c r="B208" s="312" t="s">
        <v>976</v>
      </c>
      <c r="C208" s="157">
        <v>0</v>
      </c>
      <c r="D208" s="157">
        <v>0</v>
      </c>
      <c r="E208" s="157">
        <v>0</v>
      </c>
      <c r="F208" s="157">
        <v>0</v>
      </c>
      <c r="G208" s="157">
        <v>0</v>
      </c>
      <c r="H208" s="157">
        <v>0</v>
      </c>
      <c r="I208" s="157">
        <v>0</v>
      </c>
      <c r="J208" s="157">
        <v>0</v>
      </c>
      <c r="K208" s="157">
        <v>0</v>
      </c>
      <c r="L208" s="157">
        <v>0</v>
      </c>
      <c r="M208" s="157">
        <v>0</v>
      </c>
      <c r="N208" s="157">
        <v>0</v>
      </c>
      <c r="O208" s="157">
        <v>0</v>
      </c>
      <c r="P208" s="157">
        <v>0</v>
      </c>
      <c r="Q208" s="157">
        <v>0</v>
      </c>
      <c r="R208" s="157">
        <v>0</v>
      </c>
      <c r="S208" s="157">
        <v>0</v>
      </c>
      <c r="T208" s="157">
        <v>0</v>
      </c>
      <c r="U208" s="157">
        <v>0</v>
      </c>
      <c r="V208" s="157">
        <v>0</v>
      </c>
      <c r="W208" s="157">
        <v>0</v>
      </c>
      <c r="X208" s="157">
        <v>0</v>
      </c>
      <c r="Y208" s="157">
        <v>0</v>
      </c>
      <c r="Z208" s="157">
        <v>0</v>
      </c>
      <c r="AA208" s="157">
        <v>0</v>
      </c>
      <c r="AB208" s="157">
        <v>0</v>
      </c>
      <c r="AC208" s="157">
        <v>0</v>
      </c>
      <c r="AD208" s="157">
        <v>0</v>
      </c>
      <c r="AE208" s="157">
        <v>0</v>
      </c>
      <c r="AF208" s="157">
        <v>0</v>
      </c>
      <c r="AG208" s="157">
        <v>0</v>
      </c>
    </row>
    <row r="209" spans="2:33" x14ac:dyDescent="0.35">
      <c r="B209" s="315" t="s">
        <v>977</v>
      </c>
      <c r="C209" s="314">
        <v>133242315274216.36</v>
      </c>
      <c r="D209" s="314">
        <v>131134837708709.88</v>
      </c>
      <c r="E209" s="314">
        <v>126598451803491.7</v>
      </c>
      <c r="F209" s="314">
        <v>119322849370467.88</v>
      </c>
      <c r="G209" s="314">
        <v>117097390052189.02</v>
      </c>
      <c r="H209" s="314">
        <v>111580782076108.11</v>
      </c>
      <c r="I209" s="314">
        <v>105060206961483.34</v>
      </c>
      <c r="J209" s="314">
        <v>92557103296265.188</v>
      </c>
      <c r="K209" s="314">
        <v>88582907357732.656</v>
      </c>
      <c r="L209" s="314">
        <v>88401723029482.578</v>
      </c>
      <c r="M209" s="314">
        <v>76417544074922.891</v>
      </c>
      <c r="N209" s="314">
        <v>75585367851536.125</v>
      </c>
      <c r="O209" s="314">
        <v>67370466369145.672</v>
      </c>
      <c r="P209" s="314">
        <v>61518102544335.453</v>
      </c>
      <c r="Q209" s="314">
        <v>56871479047003.484</v>
      </c>
      <c r="R209" s="314">
        <v>51288140868155.008</v>
      </c>
      <c r="S209" s="314">
        <v>51004645115296.977</v>
      </c>
      <c r="T209" s="314">
        <v>46849251296480.367</v>
      </c>
      <c r="U209" s="314">
        <v>43503364667351.32</v>
      </c>
      <c r="V209" s="314">
        <v>40697769152095.078</v>
      </c>
      <c r="W209" s="314">
        <v>38278023595875.008</v>
      </c>
      <c r="X209" s="314">
        <v>35247382910673.625</v>
      </c>
      <c r="Y209" s="314">
        <v>32023970589596.727</v>
      </c>
      <c r="Z209" s="314">
        <v>27832360482934.273</v>
      </c>
      <c r="AA209" s="314">
        <v>26412069495786.984</v>
      </c>
      <c r="AB209" s="314">
        <v>23615955502155.609</v>
      </c>
      <c r="AC209" s="314">
        <v>20601022256543.941</v>
      </c>
      <c r="AD209" s="314">
        <v>15555095296731.043</v>
      </c>
      <c r="AE209" s="314">
        <v>13766982454520.533</v>
      </c>
      <c r="AF209" s="314">
        <v>13444128849649.865</v>
      </c>
      <c r="AG209" s="314">
        <v>10300851372664.646</v>
      </c>
    </row>
    <row r="210" spans="2:33" x14ac:dyDescent="0.35">
      <c r="B210" s="312" t="s">
        <v>978</v>
      </c>
      <c r="C210" s="157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57">
        <v>0</v>
      </c>
      <c r="J210" s="157">
        <v>0</v>
      </c>
      <c r="K210" s="157">
        <v>0</v>
      </c>
      <c r="L210" s="157">
        <v>0</v>
      </c>
      <c r="M210" s="157">
        <v>0</v>
      </c>
      <c r="N210" s="157">
        <v>0</v>
      </c>
      <c r="O210" s="157">
        <v>0</v>
      </c>
      <c r="P210" s="157">
        <v>0</v>
      </c>
      <c r="Q210" s="157">
        <v>0</v>
      </c>
      <c r="R210" s="157">
        <v>0</v>
      </c>
      <c r="S210" s="157">
        <v>0</v>
      </c>
      <c r="T210" s="157">
        <v>0</v>
      </c>
      <c r="U210" s="157">
        <v>0</v>
      </c>
      <c r="V210" s="157">
        <v>0</v>
      </c>
      <c r="W210" s="157">
        <v>0</v>
      </c>
      <c r="X210" s="157">
        <v>0</v>
      </c>
      <c r="Y210" s="157">
        <v>0</v>
      </c>
      <c r="Z210" s="157">
        <v>0</v>
      </c>
      <c r="AA210" s="157">
        <v>0</v>
      </c>
      <c r="AB210" s="157">
        <v>0</v>
      </c>
      <c r="AC210" s="157">
        <v>0</v>
      </c>
      <c r="AD210" s="157">
        <v>0</v>
      </c>
      <c r="AE210" s="157">
        <v>0</v>
      </c>
      <c r="AF210" s="157">
        <v>0</v>
      </c>
      <c r="AG210" s="157">
        <v>0</v>
      </c>
    </row>
    <row r="211" spans="2:33" x14ac:dyDescent="0.35">
      <c r="B211" s="312" t="s">
        <v>979</v>
      </c>
      <c r="C211" s="157">
        <v>1003053423.5846035</v>
      </c>
      <c r="D211" s="157">
        <v>1096045536.9346485</v>
      </c>
      <c r="E211" s="157">
        <v>1142548103.7006419</v>
      </c>
      <c r="F211" s="157">
        <v>1344849509.7320783</v>
      </c>
      <c r="G211" s="157">
        <v>1480780078.2930479</v>
      </c>
      <c r="H211" s="157">
        <v>1625492986.266578</v>
      </c>
      <c r="I211" s="157">
        <v>1779143538.0098906</v>
      </c>
      <c r="J211" s="157">
        <v>1913795985.1109567</v>
      </c>
      <c r="K211" s="157">
        <v>2005728371.1361647</v>
      </c>
      <c r="L211" s="157">
        <v>1639532746.4843118</v>
      </c>
      <c r="M211" s="157">
        <v>1367738931.5837934</v>
      </c>
      <c r="N211" s="157">
        <v>1150846699.0192003</v>
      </c>
      <c r="O211" s="157">
        <v>951574373.74348879</v>
      </c>
      <c r="P211" s="157">
        <v>803508341.7309339</v>
      </c>
      <c r="Q211" s="157">
        <v>786825786.9723202</v>
      </c>
      <c r="R211" s="157">
        <v>795223777.00236893</v>
      </c>
      <c r="S211" s="157">
        <v>794223909.495103</v>
      </c>
      <c r="T211" s="157">
        <v>782355667.32858932</v>
      </c>
      <c r="U211" s="157">
        <v>763066095.14710236</v>
      </c>
      <c r="V211" s="157">
        <v>742019837.60057962</v>
      </c>
      <c r="W211" s="157">
        <v>670388666.97997594</v>
      </c>
      <c r="X211" s="157">
        <v>600703968.16107655</v>
      </c>
      <c r="Y211" s="157">
        <v>520152795.85774595</v>
      </c>
      <c r="Z211" s="157">
        <v>460683159.89087051</v>
      </c>
      <c r="AA211" s="157">
        <v>414022928.05482012</v>
      </c>
      <c r="AB211" s="157">
        <v>394228786.96757281</v>
      </c>
      <c r="AC211" s="157">
        <v>352593419.38103366</v>
      </c>
      <c r="AD211" s="157">
        <v>302521569.84155744</v>
      </c>
      <c r="AE211" s="157">
        <v>270149423.29967761</v>
      </c>
      <c r="AF211" s="157">
        <v>235392604.76074183</v>
      </c>
      <c r="AG211" s="157">
        <v>201182840.48379523</v>
      </c>
    </row>
    <row r="212" spans="2:33" x14ac:dyDescent="0.35">
      <c r="B212" s="312" t="s">
        <v>980</v>
      </c>
      <c r="C212" s="157">
        <v>17682209414320.031</v>
      </c>
      <c r="D212" s="157">
        <v>17604672037849.398</v>
      </c>
      <c r="E212" s="157">
        <v>17230862990051.625</v>
      </c>
      <c r="F212" s="157">
        <v>16063303319541.484</v>
      </c>
      <c r="G212" s="157">
        <v>15386774427374.117</v>
      </c>
      <c r="H212" s="157">
        <v>14285470706510.629</v>
      </c>
      <c r="I212" s="157">
        <v>14285771573136.096</v>
      </c>
      <c r="J212" s="157">
        <v>13838327842795.207</v>
      </c>
      <c r="K212" s="157">
        <v>13436896434827.793</v>
      </c>
      <c r="L212" s="157">
        <v>13310210174301.086</v>
      </c>
      <c r="M212" s="157">
        <v>12900841380489.045</v>
      </c>
      <c r="N212" s="157">
        <v>12548202792718.189</v>
      </c>
      <c r="O212" s="157">
        <v>11932447388940.127</v>
      </c>
      <c r="P212" s="157">
        <v>11482618156300.498</v>
      </c>
      <c r="Q212" s="157">
        <v>10723167799507.299</v>
      </c>
      <c r="R212" s="157">
        <v>10462029860837.959</v>
      </c>
      <c r="S212" s="157">
        <v>10381942261223.037</v>
      </c>
      <c r="T212" s="157">
        <v>9793950766862.6641</v>
      </c>
      <c r="U212" s="157">
        <v>9646851822285.2852</v>
      </c>
      <c r="V212" s="157">
        <v>8920402771612.8438</v>
      </c>
      <c r="W212" s="157">
        <v>8567252200083.7285</v>
      </c>
      <c r="X212" s="157">
        <v>7430657853024.2451</v>
      </c>
      <c r="Y212" s="157">
        <v>6818685282090.5293</v>
      </c>
      <c r="Z212" s="157">
        <v>5623399003221.751</v>
      </c>
      <c r="AA212" s="157">
        <v>5020803509003.3564</v>
      </c>
      <c r="AB212" s="157">
        <v>4400041471042.6387</v>
      </c>
      <c r="AC212" s="157">
        <v>4319402901355.1846</v>
      </c>
      <c r="AD212" s="157">
        <v>3534194614876.1548</v>
      </c>
      <c r="AE212" s="157">
        <v>3252532584921.9478</v>
      </c>
      <c r="AF212" s="157">
        <v>3102731041566.6689</v>
      </c>
      <c r="AG212" s="157">
        <v>2820134520865.3857</v>
      </c>
    </row>
    <row r="213" spans="2:33" x14ac:dyDescent="0.35">
      <c r="B213" s="312" t="s">
        <v>981</v>
      </c>
      <c r="C213" s="157">
        <v>3411026085513.9297</v>
      </c>
      <c r="D213" s="157">
        <v>4350722780470.8525</v>
      </c>
      <c r="E213" s="157">
        <v>4351406541452.6006</v>
      </c>
      <c r="F213" s="157">
        <v>3991429442470.874</v>
      </c>
      <c r="G213" s="157">
        <v>3966916943049.9751</v>
      </c>
      <c r="H213" s="157">
        <v>3961045513515.8521</v>
      </c>
      <c r="I213" s="157">
        <v>3910186975660.3315</v>
      </c>
      <c r="J213" s="157">
        <v>3890856257926.9551</v>
      </c>
      <c r="K213" s="157">
        <v>3814087020840.0117</v>
      </c>
      <c r="L213" s="157">
        <v>3789926978255.021</v>
      </c>
      <c r="M213" s="157">
        <v>3721366026138.3247</v>
      </c>
      <c r="N213" s="157">
        <v>3695174927970.4067</v>
      </c>
      <c r="O213" s="157">
        <v>3681360252723.4053</v>
      </c>
      <c r="P213" s="157">
        <v>3637760792032.7373</v>
      </c>
      <c r="Q213" s="157">
        <v>3599983975119.4443</v>
      </c>
      <c r="R213" s="157">
        <v>3558581899243.8218</v>
      </c>
      <c r="S213" s="157">
        <v>3515988788406.4268</v>
      </c>
      <c r="T213" s="157">
        <v>3495049557836.918</v>
      </c>
      <c r="U213" s="157">
        <v>3407939843418.6924</v>
      </c>
      <c r="V213" s="157">
        <v>3360553428347.3501</v>
      </c>
      <c r="W213" s="157">
        <v>3319914357632.3018</v>
      </c>
      <c r="X213" s="157">
        <v>3299681053961.4521</v>
      </c>
      <c r="Y213" s="157">
        <v>3273610419141.5537</v>
      </c>
      <c r="Z213" s="157">
        <v>3239004419436.0801</v>
      </c>
      <c r="AA213" s="157">
        <v>3196002700745.2505</v>
      </c>
      <c r="AB213" s="157">
        <v>3152057736503.7822</v>
      </c>
      <c r="AC213" s="157">
        <v>3119894738091.8335</v>
      </c>
      <c r="AD213" s="157">
        <v>3085029325151.0459</v>
      </c>
      <c r="AE213" s="157">
        <v>3051260013721.4155</v>
      </c>
      <c r="AF213" s="157">
        <v>2959447851686.6074</v>
      </c>
      <c r="AG213" s="157">
        <v>2884894878609.3511</v>
      </c>
    </row>
    <row r="214" spans="2:33" x14ac:dyDescent="0.35">
      <c r="B214" s="317" t="s">
        <v>982</v>
      </c>
      <c r="C214" s="314">
        <v>4537866299106.2012</v>
      </c>
      <c r="D214" s="314">
        <v>4382084126603.4556</v>
      </c>
      <c r="E214" s="314">
        <v>4267088874738.2422</v>
      </c>
      <c r="F214" s="314">
        <v>4112921829735.8926</v>
      </c>
      <c r="G214" s="314">
        <v>3986709155759.4224</v>
      </c>
      <c r="H214" s="314">
        <v>3870642509739.9136</v>
      </c>
      <c r="I214" s="314">
        <v>3772320143517.2188</v>
      </c>
      <c r="J214" s="314">
        <v>3680078640690.3721</v>
      </c>
      <c r="K214" s="314">
        <v>3593296042564.5591</v>
      </c>
      <c r="L214" s="314">
        <v>3393174010661.7715</v>
      </c>
      <c r="M214" s="314">
        <v>3210742577426.6426</v>
      </c>
      <c r="N214" s="314">
        <v>3144649985873.7383</v>
      </c>
      <c r="O214" s="314">
        <v>3022267035036.772</v>
      </c>
      <c r="P214" s="314">
        <v>2916433219078.3901</v>
      </c>
      <c r="Q214" s="314">
        <v>2810088451440.0049</v>
      </c>
      <c r="R214" s="314">
        <v>2689152958390.0381</v>
      </c>
      <c r="S214" s="314">
        <v>2582590301495.8174</v>
      </c>
      <c r="T214" s="314">
        <v>2490837385043.1821</v>
      </c>
      <c r="U214" s="314">
        <v>2344495944370.6084</v>
      </c>
      <c r="V214" s="314">
        <v>2202933582908.2515</v>
      </c>
      <c r="W214" s="314">
        <v>2102459752762.8413</v>
      </c>
      <c r="X214" s="314">
        <v>2012156678584.1479</v>
      </c>
      <c r="Y214" s="314">
        <v>1928205620572.2363</v>
      </c>
      <c r="Z214" s="314">
        <v>1868508024582.9192</v>
      </c>
      <c r="AA214" s="314">
        <v>1809217409550.0283</v>
      </c>
      <c r="AB214" s="314">
        <v>1684187595802.7563</v>
      </c>
      <c r="AC214" s="314">
        <v>1511327282324.1658</v>
      </c>
      <c r="AD214" s="314">
        <v>1054316700692.5314</v>
      </c>
      <c r="AE214" s="314">
        <v>984525084572.81409</v>
      </c>
      <c r="AF214" s="314">
        <v>936391793758.70215</v>
      </c>
      <c r="AG214" s="314">
        <v>743561378798.47449</v>
      </c>
    </row>
    <row r="215" spans="2:33" x14ac:dyDescent="0.35">
      <c r="B215" s="317" t="s">
        <v>983</v>
      </c>
      <c r="C215" s="314">
        <v>0</v>
      </c>
      <c r="D215" s="314">
        <v>0</v>
      </c>
      <c r="E215" s="314">
        <v>0</v>
      </c>
      <c r="F215" s="314">
        <v>0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>
        <v>0</v>
      </c>
      <c r="N215" s="314">
        <v>0</v>
      </c>
      <c r="O215" s="314">
        <v>0</v>
      </c>
      <c r="P215" s="314">
        <v>0</v>
      </c>
      <c r="Q215" s="314">
        <v>0</v>
      </c>
      <c r="R215" s="314">
        <v>0</v>
      </c>
      <c r="S215" s="314">
        <v>0</v>
      </c>
      <c r="T215" s="314">
        <v>0</v>
      </c>
      <c r="U215" s="314">
        <v>0</v>
      </c>
      <c r="V215" s="314">
        <v>0</v>
      </c>
      <c r="W215" s="314">
        <v>0</v>
      </c>
      <c r="X215" s="314">
        <v>0</v>
      </c>
      <c r="Y215" s="314">
        <v>0</v>
      </c>
      <c r="Z215" s="314">
        <v>0</v>
      </c>
      <c r="AA215" s="314">
        <v>0</v>
      </c>
      <c r="AB215" s="314">
        <v>0</v>
      </c>
      <c r="AC215" s="314">
        <v>0</v>
      </c>
      <c r="AD215" s="314">
        <v>0</v>
      </c>
      <c r="AE215" s="314">
        <v>0</v>
      </c>
      <c r="AF215" s="314">
        <v>0</v>
      </c>
      <c r="AG215" s="314">
        <v>0</v>
      </c>
    </row>
    <row r="216" spans="2:33" x14ac:dyDescent="0.35">
      <c r="B216" s="317" t="s">
        <v>984</v>
      </c>
      <c r="C216" s="314">
        <v>0</v>
      </c>
      <c r="D216" s="314">
        <v>0</v>
      </c>
      <c r="E216" s="314">
        <v>0</v>
      </c>
      <c r="F216" s="314">
        <v>0</v>
      </c>
      <c r="G216" s="314">
        <v>0</v>
      </c>
      <c r="H216" s="314">
        <v>0</v>
      </c>
      <c r="I216" s="314">
        <v>0</v>
      </c>
      <c r="J216" s="314">
        <v>0</v>
      </c>
      <c r="K216" s="314">
        <v>0</v>
      </c>
      <c r="L216" s="314">
        <v>0</v>
      </c>
      <c r="M216" s="314">
        <v>0</v>
      </c>
      <c r="N216" s="314">
        <v>0</v>
      </c>
      <c r="O216" s="314">
        <v>0</v>
      </c>
      <c r="P216" s="314">
        <v>0</v>
      </c>
      <c r="Q216" s="314">
        <v>0</v>
      </c>
      <c r="R216" s="314">
        <v>0</v>
      </c>
      <c r="S216" s="314">
        <v>0</v>
      </c>
      <c r="T216" s="314">
        <v>0</v>
      </c>
      <c r="U216" s="314">
        <v>0</v>
      </c>
      <c r="V216" s="314">
        <v>0</v>
      </c>
      <c r="W216" s="314">
        <v>0</v>
      </c>
      <c r="X216" s="314">
        <v>0</v>
      </c>
      <c r="Y216" s="314">
        <v>0</v>
      </c>
      <c r="Z216" s="314">
        <v>0</v>
      </c>
      <c r="AA216" s="314">
        <v>0</v>
      </c>
      <c r="AB216" s="314">
        <v>0</v>
      </c>
      <c r="AC216" s="314">
        <v>0</v>
      </c>
      <c r="AD216" s="314">
        <v>0</v>
      </c>
      <c r="AE216" s="314">
        <v>0</v>
      </c>
      <c r="AF216" s="314">
        <v>0</v>
      </c>
      <c r="AG216" s="314">
        <v>0</v>
      </c>
    </row>
    <row r="217" spans="2:33" x14ac:dyDescent="0.35">
      <c r="B217" s="318" t="s">
        <v>985</v>
      </c>
      <c r="C217" s="157">
        <v>0</v>
      </c>
      <c r="D217" s="157">
        <v>0</v>
      </c>
      <c r="E217" s="157">
        <v>0</v>
      </c>
      <c r="F217" s="157">
        <v>0</v>
      </c>
      <c r="G217" s="157">
        <v>0</v>
      </c>
      <c r="H217" s="157">
        <v>0</v>
      </c>
      <c r="I217" s="157">
        <v>0</v>
      </c>
      <c r="J217" s="157">
        <v>0</v>
      </c>
      <c r="K217" s="157">
        <v>0</v>
      </c>
      <c r="L217" s="157">
        <v>0</v>
      </c>
      <c r="M217" s="157">
        <v>0</v>
      </c>
      <c r="N217" s="157">
        <v>0</v>
      </c>
      <c r="O217" s="157">
        <v>0</v>
      </c>
      <c r="P217" s="157">
        <v>0</v>
      </c>
      <c r="Q217" s="157">
        <v>0</v>
      </c>
      <c r="R217" s="157">
        <v>0</v>
      </c>
      <c r="S217" s="157">
        <v>0</v>
      </c>
      <c r="T217" s="157">
        <v>0</v>
      </c>
      <c r="U217" s="157">
        <v>0</v>
      </c>
      <c r="V217" s="157">
        <v>0</v>
      </c>
      <c r="W217" s="157">
        <v>0</v>
      </c>
      <c r="X217" s="157">
        <v>0</v>
      </c>
      <c r="Y217" s="157">
        <v>0</v>
      </c>
      <c r="Z217" s="157">
        <v>0</v>
      </c>
      <c r="AA217" s="157">
        <v>0</v>
      </c>
      <c r="AB217" s="157">
        <v>0</v>
      </c>
      <c r="AC217" s="157">
        <v>0</v>
      </c>
      <c r="AD217" s="157">
        <v>0</v>
      </c>
      <c r="AE217" s="157">
        <v>0</v>
      </c>
      <c r="AF217" s="157">
        <v>0</v>
      </c>
      <c r="AG217" s="157">
        <v>0</v>
      </c>
    </row>
    <row r="218" spans="2:33" x14ac:dyDescent="0.35">
      <c r="B218" s="319" t="s">
        <v>986</v>
      </c>
      <c r="C218" s="157">
        <v>7762617546691.9688</v>
      </c>
      <c r="D218" s="157">
        <v>7714867963118.8496</v>
      </c>
      <c r="E218" s="157">
        <v>7614419953532.8105</v>
      </c>
      <c r="F218" s="157">
        <v>7504770484041.7148</v>
      </c>
      <c r="G218" s="157">
        <v>7391145308384.1963</v>
      </c>
      <c r="H218" s="157">
        <v>7281563067768.9512</v>
      </c>
      <c r="I218" s="157">
        <v>7173051090181.0244</v>
      </c>
      <c r="J218" s="157">
        <v>7057419061234.5166</v>
      </c>
      <c r="K218" s="157">
        <v>6939379319406.5098</v>
      </c>
      <c r="L218" s="157">
        <v>6811762324187.1553</v>
      </c>
      <c r="M218" s="157">
        <v>6688964227786.1016</v>
      </c>
      <c r="N218" s="157">
        <v>6476524077511.5029</v>
      </c>
      <c r="O218" s="157">
        <v>6469178725264.751</v>
      </c>
      <c r="P218" s="157">
        <v>5808003481676.0869</v>
      </c>
      <c r="Q218" s="157">
        <v>5554119332853.0146</v>
      </c>
      <c r="R218" s="157">
        <v>5495838056525.3887</v>
      </c>
      <c r="S218" s="157">
        <v>5234968377236.4561</v>
      </c>
      <c r="T218" s="157">
        <v>4565352308932.4727</v>
      </c>
      <c r="U218" s="157">
        <v>4339290933956.3428</v>
      </c>
      <c r="V218" s="157">
        <v>3924883461754.4375</v>
      </c>
      <c r="W218" s="157">
        <v>3802304937755.0513</v>
      </c>
      <c r="X218" s="157">
        <v>3737025477393.6304</v>
      </c>
      <c r="Y218" s="157">
        <v>3613967616825.2295</v>
      </c>
      <c r="Z218" s="157">
        <v>3435869727936.8779</v>
      </c>
      <c r="AA218" s="157">
        <v>3012689070248.4438</v>
      </c>
      <c r="AB218" s="157">
        <v>2169681777901.8743</v>
      </c>
      <c r="AC218" s="157">
        <v>2132744807191.894</v>
      </c>
      <c r="AD218" s="157">
        <v>1986637692632.3914</v>
      </c>
      <c r="AE218" s="157">
        <v>1879079947468.9412</v>
      </c>
      <c r="AF218" s="157">
        <v>1825880316789.3308</v>
      </c>
      <c r="AG218" s="157">
        <v>1780815275834.7446</v>
      </c>
    </row>
    <row r="219" spans="2:33" x14ac:dyDescent="0.35">
      <c r="B219" s="320" t="s">
        <v>987</v>
      </c>
      <c r="C219" s="314">
        <v>168863803323.82272</v>
      </c>
      <c r="D219" s="314">
        <v>170394641412.10519</v>
      </c>
      <c r="E219" s="314">
        <v>170771337532.75415</v>
      </c>
      <c r="F219" s="314">
        <v>170904466733.22974</v>
      </c>
      <c r="G219" s="314">
        <v>170578030706.92999</v>
      </c>
      <c r="H219" s="314">
        <v>170327584260.23895</v>
      </c>
      <c r="I219" s="314">
        <v>169827825549.83527</v>
      </c>
      <c r="J219" s="314">
        <v>169327885024.33868</v>
      </c>
      <c r="K219" s="314">
        <v>168620096591.20966</v>
      </c>
      <c r="L219" s="314">
        <v>167640232494.92325</v>
      </c>
      <c r="M219" s="314">
        <v>166848786836.04703</v>
      </c>
      <c r="N219" s="314">
        <v>167732993390.86844</v>
      </c>
      <c r="O219" s="314">
        <v>168993790330.90683</v>
      </c>
      <c r="P219" s="314">
        <v>168765334204.2402</v>
      </c>
      <c r="Q219" s="314">
        <v>163286347771.74954</v>
      </c>
      <c r="R219" s="314">
        <v>157272794036.25851</v>
      </c>
      <c r="S219" s="314">
        <v>140780063058.63342</v>
      </c>
      <c r="T219" s="314">
        <v>134622355162.76974</v>
      </c>
      <c r="U219" s="314">
        <v>134099219062.88373</v>
      </c>
      <c r="V219" s="314">
        <v>130869865978.05724</v>
      </c>
      <c r="W219" s="314">
        <v>126577315794.5128</v>
      </c>
      <c r="X219" s="314">
        <v>116246754625.37698</v>
      </c>
      <c r="Y219" s="314">
        <v>112885309307.81348</v>
      </c>
      <c r="Z219" s="314">
        <v>101648936605.41794</v>
      </c>
      <c r="AA219" s="314">
        <v>95773798423.686188</v>
      </c>
      <c r="AB219" s="314">
        <v>81115539704.440063</v>
      </c>
      <c r="AC219" s="314">
        <v>76934552832.743912</v>
      </c>
      <c r="AD219" s="314">
        <v>68294441883.990974</v>
      </c>
      <c r="AE219" s="314">
        <v>63474856467.262535</v>
      </c>
      <c r="AF219" s="314">
        <v>59789620549.981178</v>
      </c>
      <c r="AG219" s="314">
        <v>56620821351.086006</v>
      </c>
    </row>
    <row r="220" spans="2:33" x14ac:dyDescent="0.35">
      <c r="B220" s="321" t="s">
        <v>988</v>
      </c>
      <c r="C220" s="157">
        <v>0</v>
      </c>
      <c r="D220" s="157">
        <v>0</v>
      </c>
      <c r="E220" s="157">
        <v>0</v>
      </c>
      <c r="F220" s="157">
        <v>0</v>
      </c>
      <c r="G220" s="157">
        <v>0</v>
      </c>
      <c r="H220" s="157">
        <v>0</v>
      </c>
      <c r="I220" s="157">
        <v>0</v>
      </c>
      <c r="J220" s="157">
        <v>0</v>
      </c>
      <c r="K220" s="157">
        <v>0</v>
      </c>
      <c r="L220" s="157">
        <v>0</v>
      </c>
      <c r="M220" s="157">
        <v>0</v>
      </c>
      <c r="N220" s="157">
        <v>0</v>
      </c>
      <c r="O220" s="157">
        <v>0</v>
      </c>
      <c r="P220" s="157">
        <v>0</v>
      </c>
      <c r="Q220" s="157">
        <v>0</v>
      </c>
      <c r="R220" s="157">
        <v>0</v>
      </c>
      <c r="S220" s="157">
        <v>0</v>
      </c>
      <c r="T220" s="157">
        <v>0</v>
      </c>
      <c r="U220" s="157">
        <v>0</v>
      </c>
      <c r="V220" s="157">
        <v>0</v>
      </c>
      <c r="W220" s="157">
        <v>0</v>
      </c>
      <c r="X220" s="157">
        <v>0</v>
      </c>
      <c r="Y220" s="157">
        <v>0</v>
      </c>
      <c r="Z220" s="157">
        <v>0</v>
      </c>
      <c r="AA220" s="157">
        <v>0</v>
      </c>
      <c r="AB220" s="157">
        <v>0</v>
      </c>
      <c r="AC220" s="157">
        <v>0</v>
      </c>
      <c r="AD220" s="157">
        <v>0</v>
      </c>
      <c r="AE220" s="157">
        <v>0</v>
      </c>
      <c r="AF220" s="157">
        <v>0</v>
      </c>
      <c r="AG220" s="157">
        <v>0</v>
      </c>
    </row>
    <row r="221" spans="2:33" x14ac:dyDescent="0.35">
      <c r="B221" s="312" t="s">
        <v>989</v>
      </c>
      <c r="C221" s="157">
        <v>13190778788202.291</v>
      </c>
      <c r="D221" s="157">
        <v>13252007394318.578</v>
      </c>
      <c r="E221" s="157">
        <v>13346747522295.633</v>
      </c>
      <c r="F221" s="157">
        <v>13168118811937.973</v>
      </c>
      <c r="G221" s="157">
        <v>13026283243274.764</v>
      </c>
      <c r="H221" s="157">
        <v>12829631552892.748</v>
      </c>
      <c r="I221" s="157">
        <v>12312821819578.279</v>
      </c>
      <c r="J221" s="157">
        <v>11641581178432.645</v>
      </c>
      <c r="K221" s="157">
        <v>11348988001142.713</v>
      </c>
      <c r="L221" s="157">
        <v>10914579216968.826</v>
      </c>
      <c r="M221" s="157">
        <v>9939342648739.9043</v>
      </c>
      <c r="N221" s="157">
        <v>8095362749582.0947</v>
      </c>
      <c r="O221" s="157">
        <v>7749241815267.123</v>
      </c>
      <c r="P221" s="157">
        <v>7562877348201.248</v>
      </c>
      <c r="Q221" s="157">
        <v>6654770527877.8682</v>
      </c>
      <c r="R221" s="157">
        <v>5883898706205.374</v>
      </c>
      <c r="S221" s="157">
        <v>5903599439033.9551</v>
      </c>
      <c r="T221" s="157">
        <v>5843827140610.5801</v>
      </c>
      <c r="U221" s="157">
        <v>5790394454255.3838</v>
      </c>
      <c r="V221" s="157">
        <v>5738284702560.3555</v>
      </c>
      <c r="W221" s="157">
        <v>5691831987882.1846</v>
      </c>
      <c r="X221" s="157">
        <v>5696394203577.8799</v>
      </c>
      <c r="Y221" s="157">
        <v>5698795520331.4688</v>
      </c>
      <c r="Z221" s="157">
        <v>5507054701870.5</v>
      </c>
      <c r="AA221" s="157">
        <v>5392616740138.2119</v>
      </c>
      <c r="AB221" s="157">
        <v>5208446741855.9873</v>
      </c>
      <c r="AC221" s="157">
        <v>4845086956061.668</v>
      </c>
      <c r="AD221" s="157">
        <v>4511195023761.251</v>
      </c>
      <c r="AE221" s="157">
        <v>4340337448923.644</v>
      </c>
      <c r="AF221" s="157">
        <v>4160392055216.0801</v>
      </c>
      <c r="AG221" s="157">
        <v>3816964864651.1743</v>
      </c>
    </row>
    <row r="222" spans="2:33" x14ac:dyDescent="0.35">
      <c r="B222" s="312" t="s">
        <v>990</v>
      </c>
      <c r="C222" s="314">
        <v>0</v>
      </c>
      <c r="D222" s="314">
        <v>0</v>
      </c>
      <c r="E222" s="314">
        <v>0</v>
      </c>
      <c r="F222" s="314">
        <v>0</v>
      </c>
      <c r="G222" s="314">
        <v>0</v>
      </c>
      <c r="H222" s="314">
        <v>0</v>
      </c>
      <c r="I222" s="314">
        <v>0</v>
      </c>
      <c r="J222" s="314">
        <v>0</v>
      </c>
      <c r="K222" s="314">
        <v>0</v>
      </c>
      <c r="L222" s="314">
        <v>0</v>
      </c>
      <c r="M222" s="314">
        <v>0</v>
      </c>
      <c r="N222" s="314">
        <v>0</v>
      </c>
      <c r="O222" s="314">
        <v>0</v>
      </c>
      <c r="P222" s="314">
        <v>0</v>
      </c>
      <c r="Q222" s="314">
        <v>0</v>
      </c>
      <c r="R222" s="314">
        <v>0</v>
      </c>
      <c r="S222" s="314">
        <v>0</v>
      </c>
      <c r="T222" s="314">
        <v>0</v>
      </c>
      <c r="U222" s="314">
        <v>0</v>
      </c>
      <c r="V222" s="314">
        <v>0</v>
      </c>
      <c r="W222" s="314">
        <v>0</v>
      </c>
      <c r="X222" s="314">
        <v>0</v>
      </c>
      <c r="Y222" s="314">
        <v>0</v>
      </c>
      <c r="Z222" s="314">
        <v>0</v>
      </c>
      <c r="AA222" s="314">
        <v>0</v>
      </c>
      <c r="AB222" s="314">
        <v>0</v>
      </c>
      <c r="AC222" s="314">
        <v>0</v>
      </c>
      <c r="AD222" s="314">
        <v>0</v>
      </c>
      <c r="AE222" s="314">
        <v>0</v>
      </c>
      <c r="AF222" s="314">
        <v>0</v>
      </c>
      <c r="AG222" s="314">
        <v>0</v>
      </c>
    </row>
    <row r="223" spans="2:33" x14ac:dyDescent="0.35">
      <c r="B223" s="315" t="s">
        <v>991</v>
      </c>
      <c r="C223" s="314">
        <v>0</v>
      </c>
      <c r="D223" s="314">
        <v>0</v>
      </c>
      <c r="E223" s="314">
        <v>0</v>
      </c>
      <c r="F223" s="314">
        <v>0</v>
      </c>
      <c r="G223" s="314">
        <v>0</v>
      </c>
      <c r="H223" s="314">
        <v>0</v>
      </c>
      <c r="I223" s="314">
        <v>0</v>
      </c>
      <c r="J223" s="314">
        <v>0</v>
      </c>
      <c r="K223" s="314">
        <v>0</v>
      </c>
      <c r="L223" s="314">
        <v>0</v>
      </c>
      <c r="M223" s="314">
        <v>0</v>
      </c>
      <c r="N223" s="314">
        <v>0</v>
      </c>
      <c r="O223" s="314">
        <v>0</v>
      </c>
      <c r="P223" s="314">
        <v>0</v>
      </c>
      <c r="Q223" s="314">
        <v>0</v>
      </c>
      <c r="R223" s="314">
        <v>0</v>
      </c>
      <c r="S223" s="314">
        <v>0</v>
      </c>
      <c r="T223" s="314">
        <v>0</v>
      </c>
      <c r="U223" s="314">
        <v>0</v>
      </c>
      <c r="V223" s="314">
        <v>0</v>
      </c>
      <c r="W223" s="314">
        <v>0</v>
      </c>
      <c r="X223" s="314">
        <v>0</v>
      </c>
      <c r="Y223" s="314">
        <v>0</v>
      </c>
      <c r="Z223" s="314">
        <v>0</v>
      </c>
      <c r="AA223" s="314">
        <v>0</v>
      </c>
      <c r="AB223" s="314">
        <v>0</v>
      </c>
      <c r="AC223" s="314">
        <v>0</v>
      </c>
      <c r="AD223" s="314">
        <v>0</v>
      </c>
      <c r="AE223" s="314">
        <v>0</v>
      </c>
      <c r="AF223" s="314">
        <v>0</v>
      </c>
      <c r="AG223" s="314">
        <v>0</v>
      </c>
    </row>
    <row r="224" spans="2:33" x14ac:dyDescent="0.35">
      <c r="B224" t="s">
        <v>992</v>
      </c>
      <c r="C224" s="157">
        <v>0</v>
      </c>
      <c r="D224" s="157">
        <v>0</v>
      </c>
      <c r="E224" s="157">
        <v>0</v>
      </c>
      <c r="F224" s="157">
        <v>0</v>
      </c>
      <c r="G224" s="157">
        <v>0</v>
      </c>
      <c r="H224" s="157">
        <v>0</v>
      </c>
      <c r="I224" s="157">
        <v>0</v>
      </c>
      <c r="J224" s="157">
        <v>0</v>
      </c>
      <c r="K224" s="157">
        <v>0</v>
      </c>
      <c r="L224" s="157">
        <v>0</v>
      </c>
      <c r="M224" s="157">
        <v>0</v>
      </c>
      <c r="N224" s="157">
        <v>0</v>
      </c>
      <c r="O224" s="157">
        <v>0</v>
      </c>
      <c r="P224" s="157">
        <v>0</v>
      </c>
      <c r="Q224" s="157">
        <v>0</v>
      </c>
      <c r="R224" s="157">
        <v>0</v>
      </c>
      <c r="S224" s="157">
        <v>0</v>
      </c>
      <c r="T224" s="157">
        <v>0</v>
      </c>
      <c r="U224" s="157">
        <v>0</v>
      </c>
      <c r="V224" s="157">
        <v>0</v>
      </c>
      <c r="W224" s="157">
        <v>0</v>
      </c>
      <c r="X224" s="157">
        <v>0</v>
      </c>
      <c r="Y224" s="157">
        <v>0</v>
      </c>
      <c r="Z224" s="157">
        <v>0</v>
      </c>
      <c r="AA224" s="157">
        <v>0</v>
      </c>
      <c r="AB224" s="157">
        <v>0</v>
      </c>
      <c r="AC224" s="157">
        <v>0</v>
      </c>
      <c r="AD224" s="157">
        <v>0</v>
      </c>
      <c r="AE224" s="157">
        <v>0</v>
      </c>
      <c r="AF224" s="157">
        <v>0</v>
      </c>
      <c r="AG224" s="157">
        <v>0</v>
      </c>
    </row>
    <row r="225" spans="2:33" x14ac:dyDescent="0.35">
      <c r="B225" s="1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</row>
    <row r="226" spans="2:33" x14ac:dyDescent="0.35">
      <c r="B226" s="312" t="s">
        <v>2790</v>
      </c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</row>
    <row r="227" spans="2:33" x14ac:dyDescent="0.35">
      <c r="B227" s="312" t="s">
        <v>954</v>
      </c>
      <c r="C227" s="157">
        <v>23697593825913.711</v>
      </c>
      <c r="D227" s="157">
        <v>24044555521350.16</v>
      </c>
      <c r="E227" s="157">
        <v>24351241601707.098</v>
      </c>
      <c r="F227" s="157">
        <v>24646607332206.758</v>
      </c>
      <c r="G227" s="157">
        <v>25213828208737.879</v>
      </c>
      <c r="H227" s="157">
        <v>25740814921773.441</v>
      </c>
      <c r="I227" s="157">
        <v>25978496945750.496</v>
      </c>
      <c r="J227" s="157">
        <v>26467847495142.332</v>
      </c>
      <c r="K227" s="157">
        <v>26925417137450.477</v>
      </c>
      <c r="L227" s="157">
        <v>27446766288738.977</v>
      </c>
      <c r="M227" s="157">
        <v>27909183064406.492</v>
      </c>
      <c r="N227" s="157">
        <v>29177103781164.375</v>
      </c>
      <c r="O227" s="157">
        <v>29675722102461.879</v>
      </c>
      <c r="P227" s="157">
        <v>30700074501816.008</v>
      </c>
      <c r="Q227" s="157">
        <v>31659692700556.914</v>
      </c>
      <c r="R227" s="157">
        <v>32857506280247.473</v>
      </c>
      <c r="S227" s="157">
        <v>33202192589585.324</v>
      </c>
      <c r="T227" s="157">
        <v>33708447725064.945</v>
      </c>
      <c r="U227" s="157">
        <v>34268289485860.129</v>
      </c>
      <c r="V227" s="157">
        <v>34841266665974.531</v>
      </c>
      <c r="W227" s="157">
        <v>35405387172573.992</v>
      </c>
      <c r="X227" s="157">
        <v>36198808014465.914</v>
      </c>
      <c r="Y227" s="157">
        <v>36706577957358.828</v>
      </c>
      <c r="Z227" s="157">
        <v>37386663847346.859</v>
      </c>
      <c r="AA227" s="157">
        <v>37936741744760.578</v>
      </c>
      <c r="AB227" s="157">
        <v>38588938791764.5</v>
      </c>
      <c r="AC227" s="157">
        <v>39094556948822.813</v>
      </c>
      <c r="AD227" s="157">
        <v>39675964179921.453</v>
      </c>
      <c r="AE227" s="157">
        <v>40239717189786.969</v>
      </c>
      <c r="AF227" s="157">
        <v>40826053262201.914</v>
      </c>
      <c r="AG227" s="157">
        <v>41423714280398.641</v>
      </c>
    </row>
    <row r="228" spans="2:33" x14ac:dyDescent="0.35">
      <c r="B228" s="312" t="s">
        <v>969</v>
      </c>
      <c r="C228" s="157">
        <v>5596720535.5792542</v>
      </c>
      <c r="D228" s="157">
        <v>5492537723.3528337</v>
      </c>
      <c r="E228" s="157">
        <v>5367093748.4019613</v>
      </c>
      <c r="F228" s="157">
        <v>5242642875.2576227</v>
      </c>
      <c r="G228" s="157">
        <v>5154668221.8635216</v>
      </c>
      <c r="H228" s="157">
        <v>5093604674.7129316</v>
      </c>
      <c r="I228" s="157">
        <v>5079832791.0753984</v>
      </c>
      <c r="J228" s="157">
        <v>5067237924.2822266</v>
      </c>
      <c r="K228" s="157">
        <v>5060421020.2407389</v>
      </c>
      <c r="L228" s="157">
        <v>4995357531.7483902</v>
      </c>
      <c r="M228" s="157">
        <v>4959826526.8617659</v>
      </c>
      <c r="N228" s="157">
        <v>4886502195.199935</v>
      </c>
      <c r="O228" s="157">
        <v>4738464044.3890066</v>
      </c>
      <c r="P228" s="157">
        <v>4620229433.2561407</v>
      </c>
      <c r="Q228" s="157">
        <v>4534448999.2992067</v>
      </c>
      <c r="R228" s="157">
        <v>4465468546.3554363</v>
      </c>
      <c r="S228" s="157">
        <v>4437502724.8406677</v>
      </c>
      <c r="T228" s="157">
        <v>4371222308.1578417</v>
      </c>
      <c r="U228" s="157">
        <v>4320864848.4301825</v>
      </c>
      <c r="V228" s="157">
        <v>4274707026.5052505</v>
      </c>
      <c r="W228" s="157">
        <v>4225625480.7396512</v>
      </c>
      <c r="X228" s="157">
        <v>4203125749.9042125</v>
      </c>
      <c r="Y228" s="157">
        <v>4151588794.0443544</v>
      </c>
      <c r="Z228" s="157">
        <v>4094249874.2254534</v>
      </c>
      <c r="AA228" s="157">
        <v>4042378419.535439</v>
      </c>
      <c r="AB228" s="157">
        <v>3995958985.689024</v>
      </c>
      <c r="AC228" s="157">
        <v>3945629995.8849893</v>
      </c>
      <c r="AD228" s="157">
        <v>3880512983.3012614</v>
      </c>
      <c r="AE228" s="157">
        <v>3855393125.9528818</v>
      </c>
      <c r="AF228" s="157">
        <v>3768808619.1482415</v>
      </c>
      <c r="AG228" s="157">
        <v>3712560509.1049776</v>
      </c>
    </row>
    <row r="229" spans="2:33" x14ac:dyDescent="0.35">
      <c r="B229" s="315" t="s">
        <v>970</v>
      </c>
      <c r="C229" s="314">
        <v>466276779620.44672</v>
      </c>
      <c r="D229" s="314">
        <v>457597049076.83307</v>
      </c>
      <c r="E229" s="314">
        <v>447145997913.7384</v>
      </c>
      <c r="F229" s="314">
        <v>436777684544.90082</v>
      </c>
      <c r="G229" s="314">
        <v>429448296234.00482</v>
      </c>
      <c r="H229" s="314">
        <v>424360939462.02118</v>
      </c>
      <c r="I229" s="314">
        <v>423213569406.4693</v>
      </c>
      <c r="J229" s="314">
        <v>422164259566.76312</v>
      </c>
      <c r="K229" s="314">
        <v>421596326248.80664</v>
      </c>
      <c r="L229" s="314">
        <v>416175724363.78778</v>
      </c>
      <c r="M229" s="314">
        <v>413215547519.17102</v>
      </c>
      <c r="N229" s="314">
        <v>407106714137.59473</v>
      </c>
      <c r="O229" s="314">
        <v>394773285698.15924</v>
      </c>
      <c r="P229" s="314">
        <v>384922864658.15234</v>
      </c>
      <c r="Q229" s="314">
        <v>377776282254.11523</v>
      </c>
      <c r="R229" s="314">
        <v>372029348268.23724</v>
      </c>
      <c r="S229" s="314">
        <v>369699445763.28827</v>
      </c>
      <c r="T229" s="314">
        <v>364177458548.40021</v>
      </c>
      <c r="U229" s="314">
        <v>359982052684.83966</v>
      </c>
      <c r="V229" s="314">
        <v>356136529145.71869</v>
      </c>
      <c r="W229" s="314">
        <v>352047422864.12225</v>
      </c>
      <c r="X229" s="314">
        <v>350172914038.89484</v>
      </c>
      <c r="Y229" s="314">
        <v>345879241403.82031</v>
      </c>
      <c r="Z229" s="314">
        <v>341102192646.40814</v>
      </c>
      <c r="AA229" s="314">
        <v>336780652077.54633</v>
      </c>
      <c r="AB229" s="314">
        <v>332913332995.2168</v>
      </c>
      <c r="AC229" s="314">
        <v>328720299032.16815</v>
      </c>
      <c r="AD229" s="314">
        <v>323295237921.28638</v>
      </c>
      <c r="AE229" s="314">
        <v>321202439805.94952</v>
      </c>
      <c r="AF229" s="314">
        <v>313988868082.7879</v>
      </c>
      <c r="AG229" s="314">
        <v>309302697414.80847</v>
      </c>
    </row>
    <row r="230" spans="2:33" x14ac:dyDescent="0.35">
      <c r="B230" s="312" t="s">
        <v>971</v>
      </c>
      <c r="C230" s="157">
        <v>0</v>
      </c>
      <c r="D230" s="157">
        <v>0</v>
      </c>
      <c r="E230" s="157">
        <v>0</v>
      </c>
      <c r="F230" s="157">
        <v>0</v>
      </c>
      <c r="G230" s="157">
        <v>0</v>
      </c>
      <c r="H230" s="157">
        <v>0</v>
      </c>
      <c r="I230" s="157">
        <v>0</v>
      </c>
      <c r="J230" s="157">
        <v>0</v>
      </c>
      <c r="K230" s="157">
        <v>0</v>
      </c>
      <c r="L230" s="157">
        <v>0</v>
      </c>
      <c r="M230" s="157">
        <v>0</v>
      </c>
      <c r="N230" s="157">
        <v>0</v>
      </c>
      <c r="O230" s="157">
        <v>0</v>
      </c>
      <c r="P230" s="157">
        <v>0</v>
      </c>
      <c r="Q230" s="157">
        <v>0</v>
      </c>
      <c r="R230" s="157">
        <v>0</v>
      </c>
      <c r="S230" s="157">
        <v>0</v>
      </c>
      <c r="T230" s="157">
        <v>0</v>
      </c>
      <c r="U230" s="157">
        <v>0</v>
      </c>
      <c r="V230" s="157">
        <v>0</v>
      </c>
      <c r="W230" s="157">
        <v>0</v>
      </c>
      <c r="X230" s="157">
        <v>0</v>
      </c>
      <c r="Y230" s="157">
        <v>0</v>
      </c>
      <c r="Z230" s="157">
        <v>0</v>
      </c>
      <c r="AA230" s="157">
        <v>0</v>
      </c>
      <c r="AB230" s="157">
        <v>0</v>
      </c>
      <c r="AC230" s="157">
        <v>0</v>
      </c>
      <c r="AD230" s="157">
        <v>0</v>
      </c>
      <c r="AE230" s="157">
        <v>0</v>
      </c>
      <c r="AF230" s="157">
        <v>0</v>
      </c>
      <c r="AG230" s="157">
        <v>0</v>
      </c>
    </row>
    <row r="231" spans="2:33" x14ac:dyDescent="0.35">
      <c r="B231" s="312" t="s">
        <v>972</v>
      </c>
      <c r="C231" s="157">
        <v>14645177680100.668</v>
      </c>
      <c r="D231" s="157">
        <v>14770675835527.709</v>
      </c>
      <c r="E231" s="157">
        <v>14871098409518.582</v>
      </c>
      <c r="F231" s="157">
        <v>14783311122082.322</v>
      </c>
      <c r="G231" s="157">
        <v>14785961925738.514</v>
      </c>
      <c r="H231" s="157">
        <v>14786443452812.404</v>
      </c>
      <c r="I231" s="157">
        <v>14608494524753.326</v>
      </c>
      <c r="J231" s="157">
        <v>14577644457293.656</v>
      </c>
      <c r="K231" s="157">
        <v>14462378203594.26</v>
      </c>
      <c r="L231" s="157">
        <v>14179329175576.201</v>
      </c>
      <c r="M231" s="157">
        <v>14124424170104.906</v>
      </c>
      <c r="N231" s="157">
        <v>13930197010407.387</v>
      </c>
      <c r="O231" s="157">
        <v>13775184759264.316</v>
      </c>
      <c r="P231" s="157">
        <v>13532579664001.264</v>
      </c>
      <c r="Q231" s="157">
        <v>13276059916042.482</v>
      </c>
      <c r="R231" s="157">
        <v>13057890509127.137</v>
      </c>
      <c r="S231" s="157">
        <v>13122275089848.385</v>
      </c>
      <c r="T231" s="157">
        <v>13065159565141.219</v>
      </c>
      <c r="U231" s="157">
        <v>12999582235156.42</v>
      </c>
      <c r="V231" s="157">
        <v>12951236637216.854</v>
      </c>
      <c r="W231" s="157">
        <v>12886126897880.141</v>
      </c>
      <c r="X231" s="157">
        <v>12953877082404.846</v>
      </c>
      <c r="Y231" s="157">
        <v>12955494859226.313</v>
      </c>
      <c r="Z231" s="157">
        <v>12907632119719.307</v>
      </c>
      <c r="AA231" s="157">
        <v>12900546763023.633</v>
      </c>
      <c r="AB231" s="157">
        <v>12874777195144.371</v>
      </c>
      <c r="AC231" s="157">
        <v>12774712237904.467</v>
      </c>
      <c r="AD231" s="157">
        <v>12773494683550.906</v>
      </c>
      <c r="AE231" s="157">
        <v>12739131363703.6</v>
      </c>
      <c r="AF231" s="157">
        <v>12679868257191.275</v>
      </c>
      <c r="AG231" s="157">
        <v>12679547426432.441</v>
      </c>
    </row>
    <row r="232" spans="2:33" x14ac:dyDescent="0.35">
      <c r="B232" s="312" t="s">
        <v>973</v>
      </c>
      <c r="C232" s="157">
        <v>1607255634546.052</v>
      </c>
      <c r="D232" s="157">
        <v>1587455755999.2014</v>
      </c>
      <c r="E232" s="157">
        <v>1559487142323.447</v>
      </c>
      <c r="F232" s="157">
        <v>1556451918405.9143</v>
      </c>
      <c r="G232" s="157">
        <v>1550973432835.0554</v>
      </c>
      <c r="H232" s="157">
        <v>1550306457739.9321</v>
      </c>
      <c r="I232" s="157">
        <v>1538960210663.9297</v>
      </c>
      <c r="J232" s="157">
        <v>1530449510434.2878</v>
      </c>
      <c r="K232" s="157">
        <v>1502816357049.9778</v>
      </c>
      <c r="L232" s="157">
        <v>1492330670207.2354</v>
      </c>
      <c r="M232" s="157">
        <v>1481944437687.4739</v>
      </c>
      <c r="N232" s="157">
        <v>1460014450990.1731</v>
      </c>
      <c r="O232" s="157">
        <v>1446890298252.1157</v>
      </c>
      <c r="P232" s="157">
        <v>1417600830554.3184</v>
      </c>
      <c r="Q232" s="157">
        <v>1392177014788.9331</v>
      </c>
      <c r="R232" s="157">
        <v>1287395512835.2627</v>
      </c>
      <c r="S232" s="157">
        <v>1281250061602.406</v>
      </c>
      <c r="T232" s="157">
        <v>1253061151221.2556</v>
      </c>
      <c r="U232" s="157">
        <v>1235024352515.3149</v>
      </c>
      <c r="V232" s="157">
        <v>1217716234856.5781</v>
      </c>
      <c r="W232" s="157">
        <v>1197983640061.6738</v>
      </c>
      <c r="X232" s="157">
        <v>1189803571154.3901</v>
      </c>
      <c r="Y232" s="157">
        <v>1175401974655.374</v>
      </c>
      <c r="Z232" s="157">
        <v>1173708754724.5176</v>
      </c>
      <c r="AA232" s="157">
        <v>1175582097445.9231</v>
      </c>
      <c r="AB232" s="157">
        <v>1178927654356.9153</v>
      </c>
      <c r="AC232" s="157">
        <v>1176453897683.7939</v>
      </c>
      <c r="AD232" s="157">
        <v>1173439274603.8525</v>
      </c>
      <c r="AE232" s="157">
        <v>1156574936097.6228</v>
      </c>
      <c r="AF232" s="157">
        <v>1155986793342.8286</v>
      </c>
      <c r="AG232" s="157">
        <v>1152064908059.2351</v>
      </c>
    </row>
    <row r="233" spans="2:33" x14ac:dyDescent="0.35">
      <c r="B233" s="312" t="s">
        <v>974</v>
      </c>
      <c r="C233" s="157">
        <v>773810249395.60645</v>
      </c>
      <c r="D233" s="157">
        <v>743816626431.13733</v>
      </c>
      <c r="E233" s="157">
        <v>745797759588.10779</v>
      </c>
      <c r="F233" s="157">
        <v>748222607892.8833</v>
      </c>
      <c r="G233" s="157">
        <v>742159214615.10681</v>
      </c>
      <c r="H233" s="157">
        <v>741472719855.7865</v>
      </c>
      <c r="I233" s="157">
        <v>740612766415.09692</v>
      </c>
      <c r="J233" s="157">
        <v>712036160527.59717</v>
      </c>
      <c r="K233" s="157">
        <v>710690291311.33875</v>
      </c>
      <c r="L233" s="157">
        <v>703465769176.15381</v>
      </c>
      <c r="M233" s="157">
        <v>703650471117.15527</v>
      </c>
      <c r="N233" s="157">
        <v>700328544486.28406</v>
      </c>
      <c r="O233" s="157">
        <v>702019634310.41663</v>
      </c>
      <c r="P233" s="157">
        <v>699691165134.46545</v>
      </c>
      <c r="Q233" s="157">
        <v>699372128103.87354</v>
      </c>
      <c r="R233" s="157">
        <v>690251823358.18542</v>
      </c>
      <c r="S233" s="157">
        <v>693592555913.53772</v>
      </c>
      <c r="T233" s="157">
        <v>694352566298.00635</v>
      </c>
      <c r="U233" s="157">
        <v>698432409856.77014</v>
      </c>
      <c r="V233" s="157">
        <v>702222051803.86304</v>
      </c>
      <c r="W233" s="157">
        <v>705971507113.46008</v>
      </c>
      <c r="X233" s="157">
        <v>687563734580.2821</v>
      </c>
      <c r="Y233" s="157">
        <v>689759972333.62488</v>
      </c>
      <c r="Z233" s="157">
        <v>691835829974.65381</v>
      </c>
      <c r="AA233" s="157">
        <v>690763739541.44336</v>
      </c>
      <c r="AB233" s="157">
        <v>692112980407.02747</v>
      </c>
      <c r="AC233" s="157">
        <v>692890838715.39197</v>
      </c>
      <c r="AD233" s="157">
        <v>699476451695.24976</v>
      </c>
      <c r="AE233" s="157">
        <v>702314304846.86328</v>
      </c>
      <c r="AF233" s="157">
        <v>705565144859.29089</v>
      </c>
      <c r="AG233" s="157">
        <v>708898857818.14331</v>
      </c>
    </row>
    <row r="234" spans="2:33" x14ac:dyDescent="0.35">
      <c r="B234" s="312" t="s">
        <v>975</v>
      </c>
      <c r="C234" s="157">
        <v>5559394283320.7764</v>
      </c>
      <c r="D234" s="157">
        <v>5493465929456.542</v>
      </c>
      <c r="E234" s="157">
        <v>5354990294094.5664</v>
      </c>
      <c r="F234" s="157">
        <v>5234358136496.8672</v>
      </c>
      <c r="G234" s="157">
        <v>5116878256467.2783</v>
      </c>
      <c r="H234" s="157">
        <v>5013370092312.6768</v>
      </c>
      <c r="I234" s="157">
        <v>4920625112075.3623</v>
      </c>
      <c r="J234" s="157">
        <v>4829993304183.2998</v>
      </c>
      <c r="K234" s="157">
        <v>4748119916805.0166</v>
      </c>
      <c r="L234" s="157">
        <v>4641521513744.8438</v>
      </c>
      <c r="M234" s="157">
        <v>4536685088772.6963</v>
      </c>
      <c r="N234" s="157">
        <v>4472722796363.8252</v>
      </c>
      <c r="O234" s="157">
        <v>4414901017687.1104</v>
      </c>
      <c r="P234" s="157">
        <v>4157205180380.1318</v>
      </c>
      <c r="Q234" s="157">
        <v>3840063063720.6465</v>
      </c>
      <c r="R234" s="157">
        <v>3550898448937.7998</v>
      </c>
      <c r="S234" s="157">
        <v>3437096972661.3325</v>
      </c>
      <c r="T234" s="157">
        <v>3013847811348.4956</v>
      </c>
      <c r="U234" s="157">
        <v>3005788581668.4761</v>
      </c>
      <c r="V234" s="157">
        <v>2976421569137.1606</v>
      </c>
      <c r="W234" s="157">
        <v>2736068343619.7261</v>
      </c>
      <c r="X234" s="157">
        <v>2686964581623.9204</v>
      </c>
      <c r="Y234" s="157">
        <v>2486560058264.3896</v>
      </c>
      <c r="Z234" s="157">
        <v>2469396378364.6138</v>
      </c>
      <c r="AA234" s="157">
        <v>2398303805460.1421</v>
      </c>
      <c r="AB234" s="157">
        <v>2318324347636.9712</v>
      </c>
      <c r="AC234" s="157">
        <v>2315737604474.6392</v>
      </c>
      <c r="AD234" s="157">
        <v>2284964239920.3569</v>
      </c>
      <c r="AE234" s="157">
        <v>2220897092999.5498</v>
      </c>
      <c r="AF234" s="157">
        <v>2114959777144.8813</v>
      </c>
      <c r="AG234" s="157">
        <v>1978270436596.2141</v>
      </c>
    </row>
    <row r="235" spans="2:33" x14ac:dyDescent="0.35">
      <c r="B235" s="312" t="s">
        <v>976</v>
      </c>
      <c r="C235" s="157">
        <v>0</v>
      </c>
      <c r="D235" s="157">
        <v>0</v>
      </c>
      <c r="E235" s="157">
        <v>0</v>
      </c>
      <c r="F235" s="157">
        <v>0</v>
      </c>
      <c r="G235" s="157">
        <v>0</v>
      </c>
      <c r="H235" s="157">
        <v>0</v>
      </c>
      <c r="I235" s="157">
        <v>0</v>
      </c>
      <c r="J235" s="157">
        <v>0</v>
      </c>
      <c r="K235" s="157">
        <v>0</v>
      </c>
      <c r="L235" s="157">
        <v>0</v>
      </c>
      <c r="M235" s="157">
        <v>0</v>
      </c>
      <c r="N235" s="157">
        <v>0</v>
      </c>
      <c r="O235" s="157">
        <v>0</v>
      </c>
      <c r="P235" s="157">
        <v>0</v>
      </c>
      <c r="Q235" s="157">
        <v>0</v>
      </c>
      <c r="R235" s="157">
        <v>0</v>
      </c>
      <c r="S235" s="157">
        <v>0</v>
      </c>
      <c r="T235" s="157">
        <v>0</v>
      </c>
      <c r="U235" s="157">
        <v>0</v>
      </c>
      <c r="V235" s="157">
        <v>0</v>
      </c>
      <c r="W235" s="157">
        <v>0</v>
      </c>
      <c r="X235" s="157">
        <v>0</v>
      </c>
      <c r="Y235" s="157">
        <v>0</v>
      </c>
      <c r="Z235" s="157">
        <v>0</v>
      </c>
      <c r="AA235" s="157">
        <v>0</v>
      </c>
      <c r="AB235" s="157">
        <v>0</v>
      </c>
      <c r="AC235" s="157">
        <v>0</v>
      </c>
      <c r="AD235" s="157">
        <v>0</v>
      </c>
      <c r="AE235" s="157">
        <v>0</v>
      </c>
      <c r="AF235" s="157">
        <v>0</v>
      </c>
      <c r="AG235" s="157">
        <v>0</v>
      </c>
    </row>
    <row r="236" spans="2:33" x14ac:dyDescent="0.35">
      <c r="B236" s="315" t="s">
        <v>977</v>
      </c>
      <c r="C236" s="314">
        <v>492571178528610.5</v>
      </c>
      <c r="D236" s="314">
        <v>498515902270935.94</v>
      </c>
      <c r="E236" s="314">
        <v>504013962670448.19</v>
      </c>
      <c r="F236" s="314">
        <v>511906268899428.44</v>
      </c>
      <c r="G236" s="314">
        <v>516380460940729</v>
      </c>
      <c r="H236" s="314">
        <v>519777265455238.75</v>
      </c>
      <c r="I236" s="314">
        <v>523806529554552.19</v>
      </c>
      <c r="J236" s="314">
        <v>529963158295651.44</v>
      </c>
      <c r="K236" s="314">
        <v>534118863934173.94</v>
      </c>
      <c r="L236" s="314">
        <v>537883529970735.81</v>
      </c>
      <c r="M236" s="314">
        <v>542605531343553.5</v>
      </c>
      <c r="N236" s="314">
        <v>545473859670723.81</v>
      </c>
      <c r="O236" s="314">
        <v>548228132145306.06</v>
      </c>
      <c r="P236" s="314">
        <v>553411243350759.94</v>
      </c>
      <c r="Q236" s="314">
        <v>555501579921693.94</v>
      </c>
      <c r="R236" s="314">
        <v>556991930291682.88</v>
      </c>
      <c r="S236" s="314">
        <v>560692898156921.13</v>
      </c>
      <c r="T236" s="314">
        <v>564534984673654.38</v>
      </c>
      <c r="U236" s="314">
        <v>568614314362296.13</v>
      </c>
      <c r="V236" s="314">
        <v>572754012521909.38</v>
      </c>
      <c r="W236" s="314">
        <v>576741164021020.88</v>
      </c>
      <c r="X236" s="314">
        <v>578462994121198.25</v>
      </c>
      <c r="Y236" s="314">
        <v>580918724230951.13</v>
      </c>
      <c r="Z236" s="314">
        <v>577926189617510.63</v>
      </c>
      <c r="AA236" s="314">
        <v>578758321774868.75</v>
      </c>
      <c r="AB236" s="314">
        <v>579984870297649.5</v>
      </c>
      <c r="AC236" s="314">
        <v>580817706957756.38</v>
      </c>
      <c r="AD236" s="314">
        <v>579154429052262.13</v>
      </c>
      <c r="AE236" s="314">
        <v>580207927029617.88</v>
      </c>
      <c r="AF236" s="314">
        <v>582380494370002.88</v>
      </c>
      <c r="AG236" s="314">
        <v>580679427106834.38</v>
      </c>
    </row>
    <row r="237" spans="2:33" x14ac:dyDescent="0.35">
      <c r="B237" s="312" t="s">
        <v>978</v>
      </c>
      <c r="C237" s="157">
        <v>0</v>
      </c>
      <c r="D237" s="157">
        <v>0</v>
      </c>
      <c r="E237" s="157">
        <v>0</v>
      </c>
      <c r="F237" s="157">
        <v>0</v>
      </c>
      <c r="G237" s="157">
        <v>0</v>
      </c>
      <c r="H237" s="157">
        <v>0</v>
      </c>
      <c r="I237" s="157">
        <v>0</v>
      </c>
      <c r="J237" s="157">
        <v>0</v>
      </c>
      <c r="K237" s="157">
        <v>0</v>
      </c>
      <c r="L237" s="157">
        <v>0</v>
      </c>
      <c r="M237" s="157">
        <v>0</v>
      </c>
      <c r="N237" s="157">
        <v>0</v>
      </c>
      <c r="O237" s="157">
        <v>0</v>
      </c>
      <c r="P237" s="157">
        <v>0</v>
      </c>
      <c r="Q237" s="157">
        <v>0</v>
      </c>
      <c r="R237" s="157">
        <v>0</v>
      </c>
      <c r="S237" s="157">
        <v>0</v>
      </c>
      <c r="T237" s="157">
        <v>0</v>
      </c>
      <c r="U237" s="157">
        <v>0</v>
      </c>
      <c r="V237" s="157">
        <v>0</v>
      </c>
      <c r="W237" s="157">
        <v>0</v>
      </c>
      <c r="X237" s="157">
        <v>0</v>
      </c>
      <c r="Y237" s="157">
        <v>0</v>
      </c>
      <c r="Z237" s="157">
        <v>0</v>
      </c>
      <c r="AA237" s="157">
        <v>0</v>
      </c>
      <c r="AB237" s="157">
        <v>0</v>
      </c>
      <c r="AC237" s="157">
        <v>0</v>
      </c>
      <c r="AD237" s="157">
        <v>0</v>
      </c>
      <c r="AE237" s="157">
        <v>0</v>
      </c>
      <c r="AF237" s="157">
        <v>0</v>
      </c>
      <c r="AG237" s="157">
        <v>0</v>
      </c>
    </row>
    <row r="238" spans="2:33" x14ac:dyDescent="0.35">
      <c r="B238" s="312" t="s">
        <v>979</v>
      </c>
      <c r="C238" s="157">
        <v>1806166587761.5774</v>
      </c>
      <c r="D238" s="157">
        <v>1831844390645.5857</v>
      </c>
      <c r="E238" s="157">
        <v>1820884031855.8044</v>
      </c>
      <c r="F238" s="157">
        <v>1842247850411.6731</v>
      </c>
      <c r="G238" s="157">
        <v>1870890477705.2263</v>
      </c>
      <c r="H238" s="157">
        <v>1886106854382.7029</v>
      </c>
      <c r="I238" s="157">
        <v>1904369320533.0879</v>
      </c>
      <c r="J238" s="157">
        <v>1913769316297.0469</v>
      </c>
      <c r="K238" s="157">
        <v>1945673250997.6077</v>
      </c>
      <c r="L238" s="157">
        <v>1897006777953.7585</v>
      </c>
      <c r="M238" s="157">
        <v>1830816523651.0154</v>
      </c>
      <c r="N238" s="157">
        <v>1785415470693.813</v>
      </c>
      <c r="O238" s="157">
        <v>1772810512341.8762</v>
      </c>
      <c r="P238" s="157">
        <v>1769497623551.1235</v>
      </c>
      <c r="Q238" s="157">
        <v>1739693531258.3384</v>
      </c>
      <c r="R238" s="157">
        <v>1730474423657.2805</v>
      </c>
      <c r="S238" s="157">
        <v>1725020626643.7627</v>
      </c>
      <c r="T238" s="157">
        <v>1710904584404.0579</v>
      </c>
      <c r="U238" s="157">
        <v>1689642535113.79</v>
      </c>
      <c r="V238" s="157">
        <v>1637069820258.6252</v>
      </c>
      <c r="W238" s="157">
        <v>1654536138966.251</v>
      </c>
      <c r="X238" s="157">
        <v>1660845282325.6807</v>
      </c>
      <c r="Y238" s="157">
        <v>1645377503350.6563</v>
      </c>
      <c r="Z238" s="157">
        <v>1633406497735.5938</v>
      </c>
      <c r="AA238" s="157">
        <v>1650369809146.251</v>
      </c>
      <c r="AB238" s="157">
        <v>1685603361644.8704</v>
      </c>
      <c r="AC238" s="157">
        <v>1680416203291.2864</v>
      </c>
      <c r="AD238" s="157">
        <v>1660453075145.2302</v>
      </c>
      <c r="AE238" s="157">
        <v>1661768585246.0894</v>
      </c>
      <c r="AF238" s="157">
        <v>1629656591355.425</v>
      </c>
      <c r="AG238" s="157">
        <v>1589798637579.1863</v>
      </c>
    </row>
    <row r="239" spans="2:33" x14ac:dyDescent="0.35">
      <c r="B239" s="312" t="s">
        <v>980</v>
      </c>
      <c r="C239" s="157">
        <v>7737569371198.124</v>
      </c>
      <c r="D239" s="157">
        <v>7696451766531.9385</v>
      </c>
      <c r="E239" s="157">
        <v>7651746539204.627</v>
      </c>
      <c r="F239" s="157">
        <v>7151607342441.1553</v>
      </c>
      <c r="G239" s="157">
        <v>7011301280371.6211</v>
      </c>
      <c r="H239" s="157">
        <v>6567636978006.835</v>
      </c>
      <c r="I239" s="157">
        <v>6625938823607.1787</v>
      </c>
      <c r="J239" s="157">
        <v>6567422816676.1348</v>
      </c>
      <c r="K239" s="157">
        <v>6523986488346.1016</v>
      </c>
      <c r="L239" s="157">
        <v>6541878656877.1279</v>
      </c>
      <c r="M239" s="157">
        <v>6496917508012.9063</v>
      </c>
      <c r="N239" s="157">
        <v>6540129465436.2441</v>
      </c>
      <c r="O239" s="157">
        <v>6423987994922.4707</v>
      </c>
      <c r="P239" s="157">
        <v>6319589388591.5088</v>
      </c>
      <c r="Q239" s="157">
        <v>6152575506462.6543</v>
      </c>
      <c r="R239" s="157">
        <v>6077685910442.0205</v>
      </c>
      <c r="S239" s="157">
        <v>6082147335902.459</v>
      </c>
      <c r="T239" s="157">
        <v>6058954746533.8047</v>
      </c>
      <c r="U239" s="157">
        <v>6015085398339.3242</v>
      </c>
      <c r="V239" s="157">
        <v>5952903012602.7959</v>
      </c>
      <c r="W239" s="157">
        <v>5897190948378.1963</v>
      </c>
      <c r="X239" s="157">
        <v>5766225055719.3936</v>
      </c>
      <c r="Y239" s="157">
        <v>5665578838478.1797</v>
      </c>
      <c r="Z239" s="157">
        <v>5146072031044.7656</v>
      </c>
      <c r="AA239" s="157">
        <v>4969443360227.6621</v>
      </c>
      <c r="AB239" s="157">
        <v>4511414358405.959</v>
      </c>
      <c r="AC239" s="157">
        <v>4476333489120.541</v>
      </c>
      <c r="AD239" s="157">
        <v>4315601851520.5161</v>
      </c>
      <c r="AE239" s="157">
        <v>4029690814633.0703</v>
      </c>
      <c r="AF239" s="157">
        <v>3967976980583.3096</v>
      </c>
      <c r="AG239" s="157">
        <v>3813967301615.3291</v>
      </c>
    </row>
    <row r="240" spans="2:33" x14ac:dyDescent="0.35">
      <c r="B240" s="312" t="s">
        <v>981</v>
      </c>
      <c r="C240" s="157">
        <v>8025720487115.498</v>
      </c>
      <c r="D240" s="157">
        <v>8663235696293.3135</v>
      </c>
      <c r="E240" s="157">
        <v>8577529655352.7744</v>
      </c>
      <c r="F240" s="157">
        <v>7876406205166.4287</v>
      </c>
      <c r="G240" s="157">
        <v>7698166556487.7168</v>
      </c>
      <c r="H240" s="157">
        <v>7527984146378.5166</v>
      </c>
      <c r="I240" s="157">
        <v>7403109673322.2051</v>
      </c>
      <c r="J240" s="157">
        <v>7406846064529.4834</v>
      </c>
      <c r="K240" s="157">
        <v>7428015238977.207</v>
      </c>
      <c r="L240" s="157">
        <v>7485829378287.667</v>
      </c>
      <c r="M240" s="157">
        <v>7449772744635.0811</v>
      </c>
      <c r="N240" s="157">
        <v>7455327571629.459</v>
      </c>
      <c r="O240" s="157">
        <v>7451659892802.1191</v>
      </c>
      <c r="P240" s="157">
        <v>7402033103066.4658</v>
      </c>
      <c r="Q240" s="157">
        <v>7365744289094.9131</v>
      </c>
      <c r="R240" s="157">
        <v>7310431413489.335</v>
      </c>
      <c r="S240" s="157">
        <v>7319324768882.1582</v>
      </c>
      <c r="T240" s="157">
        <v>7287985195002.8115</v>
      </c>
      <c r="U240" s="157">
        <v>7208589189962.1426</v>
      </c>
      <c r="V240" s="157">
        <v>7196736956799.373</v>
      </c>
      <c r="W240" s="157">
        <v>7130059142875.7266</v>
      </c>
      <c r="X240" s="157">
        <v>7130428782363.5566</v>
      </c>
      <c r="Y240" s="157">
        <v>7110065451941.1211</v>
      </c>
      <c r="Z240" s="157">
        <v>7078655439063.4551</v>
      </c>
      <c r="AA240" s="157">
        <v>7063329493598.501</v>
      </c>
      <c r="AB240" s="157">
        <v>7053324756131.2041</v>
      </c>
      <c r="AC240" s="157">
        <v>7069540809526.8447</v>
      </c>
      <c r="AD240" s="157">
        <v>6951450998304.0488</v>
      </c>
      <c r="AE240" s="157">
        <v>6837777472773.3984</v>
      </c>
      <c r="AF240" s="157">
        <v>6650317515879.3281</v>
      </c>
      <c r="AG240" s="157">
        <v>6584050174794.917</v>
      </c>
    </row>
    <row r="241" spans="2:33" x14ac:dyDescent="0.35">
      <c r="B241" s="317" t="s">
        <v>982</v>
      </c>
      <c r="C241" s="314">
        <v>3349881649106.4668</v>
      </c>
      <c r="D241" s="314">
        <v>3340610990461.2266</v>
      </c>
      <c r="E241" s="314">
        <v>3322383508809.4316</v>
      </c>
      <c r="F241" s="314">
        <v>3298031869399.1621</v>
      </c>
      <c r="G241" s="314">
        <v>3264705486815.2607</v>
      </c>
      <c r="H241" s="314">
        <v>3267312262333.9766</v>
      </c>
      <c r="I241" s="314">
        <v>3229184197446.8193</v>
      </c>
      <c r="J241" s="314">
        <v>3227167625114.6479</v>
      </c>
      <c r="K241" s="314">
        <v>3228553671162.25</v>
      </c>
      <c r="L241" s="314">
        <v>3201596589601.3965</v>
      </c>
      <c r="M241" s="314">
        <v>3186936053600.3711</v>
      </c>
      <c r="N241" s="314">
        <v>3197769050595.7363</v>
      </c>
      <c r="O241" s="314">
        <v>3166623763066.4336</v>
      </c>
      <c r="P241" s="314">
        <v>3130846324889.3071</v>
      </c>
      <c r="Q241" s="314">
        <v>3123273015013.6689</v>
      </c>
      <c r="R241" s="314">
        <v>3109021670353.2764</v>
      </c>
      <c r="S241" s="314">
        <v>3101767386568.5938</v>
      </c>
      <c r="T241" s="314">
        <v>3106255760975.0815</v>
      </c>
      <c r="U241" s="314">
        <v>3075664497400.4917</v>
      </c>
      <c r="V241" s="314">
        <v>3055077174563.3916</v>
      </c>
      <c r="W241" s="314">
        <v>3038902104236.0078</v>
      </c>
      <c r="X241" s="314">
        <v>3028607060433.9556</v>
      </c>
      <c r="Y241" s="314">
        <v>3022451489029.4043</v>
      </c>
      <c r="Z241" s="314">
        <v>3026763940820.2407</v>
      </c>
      <c r="AA241" s="314">
        <v>2959367066224.5854</v>
      </c>
      <c r="AB241" s="314">
        <v>2908777497781.7256</v>
      </c>
      <c r="AC241" s="314">
        <v>2913197115919.0903</v>
      </c>
      <c r="AD241" s="314">
        <v>2849294547681.0552</v>
      </c>
      <c r="AE241" s="314">
        <v>2849398042567.8496</v>
      </c>
      <c r="AF241" s="314">
        <v>2832060207129.1992</v>
      </c>
      <c r="AG241" s="314">
        <v>2802008699377.4136</v>
      </c>
    </row>
    <row r="242" spans="2:33" x14ac:dyDescent="0.35">
      <c r="B242" s="317" t="s">
        <v>983</v>
      </c>
      <c r="C242" s="314">
        <v>0</v>
      </c>
      <c r="D242" s="314">
        <v>0</v>
      </c>
      <c r="E242" s="314">
        <v>0</v>
      </c>
      <c r="F242" s="314">
        <v>0</v>
      </c>
      <c r="G242" s="314">
        <v>0</v>
      </c>
      <c r="H242" s="314">
        <v>0</v>
      </c>
      <c r="I242" s="314">
        <v>0</v>
      </c>
      <c r="J242" s="314">
        <v>0</v>
      </c>
      <c r="K242" s="314">
        <v>0</v>
      </c>
      <c r="L242" s="314">
        <v>0</v>
      </c>
      <c r="M242" s="314">
        <v>0</v>
      </c>
      <c r="N242" s="314">
        <v>0</v>
      </c>
      <c r="O242" s="314">
        <v>0</v>
      </c>
      <c r="P242" s="314">
        <v>0</v>
      </c>
      <c r="Q242" s="314">
        <v>0</v>
      </c>
      <c r="R242" s="314">
        <v>0</v>
      </c>
      <c r="S242" s="314">
        <v>0</v>
      </c>
      <c r="T242" s="314">
        <v>0</v>
      </c>
      <c r="U242" s="314">
        <v>0</v>
      </c>
      <c r="V242" s="314">
        <v>0</v>
      </c>
      <c r="W242" s="314">
        <v>0</v>
      </c>
      <c r="X242" s="314">
        <v>0</v>
      </c>
      <c r="Y242" s="314">
        <v>0</v>
      </c>
      <c r="Z242" s="314">
        <v>0</v>
      </c>
      <c r="AA242" s="314">
        <v>0</v>
      </c>
      <c r="AB242" s="314">
        <v>0</v>
      </c>
      <c r="AC242" s="314">
        <v>0</v>
      </c>
      <c r="AD242" s="314">
        <v>0</v>
      </c>
      <c r="AE242" s="314">
        <v>0</v>
      </c>
      <c r="AF242" s="314">
        <v>0</v>
      </c>
      <c r="AG242" s="314">
        <v>0</v>
      </c>
    </row>
    <row r="243" spans="2:33" x14ac:dyDescent="0.35">
      <c r="B243" s="317" t="s">
        <v>984</v>
      </c>
      <c r="C243" s="314">
        <v>0</v>
      </c>
      <c r="D243" s="314">
        <v>0</v>
      </c>
      <c r="E243" s="314">
        <v>0</v>
      </c>
      <c r="F243" s="314">
        <v>0</v>
      </c>
      <c r="G243" s="314">
        <v>0</v>
      </c>
      <c r="H243" s="314">
        <v>0</v>
      </c>
      <c r="I243" s="314">
        <v>0</v>
      </c>
      <c r="J243" s="314">
        <v>0</v>
      </c>
      <c r="K243" s="314">
        <v>0</v>
      </c>
      <c r="L243" s="314">
        <v>0</v>
      </c>
      <c r="M243" s="314">
        <v>0</v>
      </c>
      <c r="N243" s="314">
        <v>0</v>
      </c>
      <c r="O243" s="314">
        <v>0</v>
      </c>
      <c r="P243" s="314">
        <v>0</v>
      </c>
      <c r="Q243" s="314">
        <v>0</v>
      </c>
      <c r="R243" s="314">
        <v>0</v>
      </c>
      <c r="S243" s="314">
        <v>0</v>
      </c>
      <c r="T243" s="314">
        <v>0</v>
      </c>
      <c r="U243" s="314">
        <v>0</v>
      </c>
      <c r="V243" s="314">
        <v>0</v>
      </c>
      <c r="W243" s="314">
        <v>0</v>
      </c>
      <c r="X243" s="314">
        <v>0</v>
      </c>
      <c r="Y243" s="314">
        <v>0</v>
      </c>
      <c r="Z243" s="314">
        <v>0</v>
      </c>
      <c r="AA243" s="314">
        <v>0</v>
      </c>
      <c r="AB243" s="314">
        <v>0</v>
      </c>
      <c r="AC243" s="314">
        <v>0</v>
      </c>
      <c r="AD243" s="314">
        <v>0</v>
      </c>
      <c r="AE243" s="314">
        <v>0</v>
      </c>
      <c r="AF243" s="314">
        <v>0</v>
      </c>
      <c r="AG243" s="314">
        <v>0</v>
      </c>
    </row>
    <row r="244" spans="2:33" x14ac:dyDescent="0.35">
      <c r="B244" s="318" t="s">
        <v>985</v>
      </c>
      <c r="C244" s="157">
        <v>0</v>
      </c>
      <c r="D244" s="157">
        <v>0</v>
      </c>
      <c r="E244" s="157">
        <v>0</v>
      </c>
      <c r="F244" s="157">
        <v>0</v>
      </c>
      <c r="G244" s="157">
        <v>0</v>
      </c>
      <c r="H244" s="157">
        <v>0</v>
      </c>
      <c r="I244" s="157">
        <v>0</v>
      </c>
      <c r="J244" s="157">
        <v>0</v>
      </c>
      <c r="K244" s="157">
        <v>0</v>
      </c>
      <c r="L244" s="157">
        <v>0</v>
      </c>
      <c r="M244" s="157">
        <v>0</v>
      </c>
      <c r="N244" s="157">
        <v>0</v>
      </c>
      <c r="O244" s="157">
        <v>0</v>
      </c>
      <c r="P244" s="157">
        <v>0</v>
      </c>
      <c r="Q244" s="157">
        <v>0</v>
      </c>
      <c r="R244" s="157">
        <v>0</v>
      </c>
      <c r="S244" s="157">
        <v>0</v>
      </c>
      <c r="T244" s="157">
        <v>0</v>
      </c>
      <c r="U244" s="157">
        <v>0</v>
      </c>
      <c r="V244" s="157">
        <v>0</v>
      </c>
      <c r="W244" s="157">
        <v>0</v>
      </c>
      <c r="X244" s="157">
        <v>0</v>
      </c>
      <c r="Y244" s="157">
        <v>0</v>
      </c>
      <c r="Z244" s="157">
        <v>0</v>
      </c>
      <c r="AA244" s="157">
        <v>0</v>
      </c>
      <c r="AB244" s="157">
        <v>0</v>
      </c>
      <c r="AC244" s="157">
        <v>0</v>
      </c>
      <c r="AD244" s="157">
        <v>0</v>
      </c>
      <c r="AE244" s="157">
        <v>0</v>
      </c>
      <c r="AF244" s="157">
        <v>0</v>
      </c>
      <c r="AG244" s="157">
        <v>0</v>
      </c>
    </row>
    <row r="245" spans="2:33" x14ac:dyDescent="0.35">
      <c r="B245" s="319" t="s">
        <v>986</v>
      </c>
      <c r="C245" s="157">
        <v>9702730857430.5996</v>
      </c>
      <c r="D245" s="157">
        <v>9689188329230.8145</v>
      </c>
      <c r="E245" s="157">
        <v>9682341495307.7559</v>
      </c>
      <c r="F245" s="157">
        <v>9658507923992.9805</v>
      </c>
      <c r="G245" s="157">
        <v>9627022018512.4902</v>
      </c>
      <c r="H245" s="157">
        <v>9613876836626.0469</v>
      </c>
      <c r="I245" s="157">
        <v>9590556803023.2305</v>
      </c>
      <c r="J245" s="157">
        <v>9567015491654.748</v>
      </c>
      <c r="K245" s="157">
        <v>9537004978577.748</v>
      </c>
      <c r="L245" s="157">
        <v>9498919638945.9375</v>
      </c>
      <c r="M245" s="157">
        <v>9469850594811.1738</v>
      </c>
      <c r="N245" s="157">
        <v>9381053520916.668</v>
      </c>
      <c r="O245" s="157">
        <v>9397562208542.6211</v>
      </c>
      <c r="P245" s="157">
        <v>9082470012235.877</v>
      </c>
      <c r="Q245" s="157">
        <v>9045800844403.4746</v>
      </c>
      <c r="R245" s="157">
        <v>9017881289545.2012</v>
      </c>
      <c r="S245" s="157">
        <v>8939182377182.3633</v>
      </c>
      <c r="T245" s="157">
        <v>8770640377598.0869</v>
      </c>
      <c r="U245" s="157">
        <v>8705398915268.874</v>
      </c>
      <c r="V245" s="157">
        <v>8575403195885.3574</v>
      </c>
      <c r="W245" s="157">
        <v>8391814575194.625</v>
      </c>
      <c r="X245" s="157">
        <v>8367299068446.7686</v>
      </c>
      <c r="Y245" s="157">
        <v>8204928382848.0117</v>
      </c>
      <c r="Z245" s="157">
        <v>8165536062246.2051</v>
      </c>
      <c r="AA245" s="157">
        <v>8056095479583.8203</v>
      </c>
      <c r="AB245" s="157">
        <v>7808596149821.501</v>
      </c>
      <c r="AC245" s="157">
        <v>7841940974887.5771</v>
      </c>
      <c r="AD245" s="157">
        <v>7847634965904.1836</v>
      </c>
      <c r="AE245" s="157">
        <v>7862789594071.6074</v>
      </c>
      <c r="AF245" s="157">
        <v>7867117552429.2412</v>
      </c>
      <c r="AG245" s="157">
        <v>7868104394415.5313</v>
      </c>
    </row>
    <row r="246" spans="2:33" x14ac:dyDescent="0.35">
      <c r="B246" s="320" t="s">
        <v>987</v>
      </c>
      <c r="C246" s="314">
        <v>2435301609747.3057</v>
      </c>
      <c r="D246" s="314">
        <v>2436932474067.8159</v>
      </c>
      <c r="E246" s="314">
        <v>2449867407286.8989</v>
      </c>
      <c r="F246" s="314">
        <v>2455743341543.4941</v>
      </c>
      <c r="G246" s="314">
        <v>2462346955706.7358</v>
      </c>
      <c r="H246" s="314">
        <v>2472664847947.585</v>
      </c>
      <c r="I246" s="314">
        <v>2477658413890.3989</v>
      </c>
      <c r="J246" s="314">
        <v>2485639803633.5396</v>
      </c>
      <c r="K246" s="314">
        <v>2491508032878.251</v>
      </c>
      <c r="L246" s="314">
        <v>2494855788862.5225</v>
      </c>
      <c r="M246" s="314">
        <v>2502158944688.0278</v>
      </c>
      <c r="N246" s="314">
        <v>2506546024354.0498</v>
      </c>
      <c r="O246" s="314">
        <v>2527622367854.2524</v>
      </c>
      <c r="P246" s="314">
        <v>2515636812377.5688</v>
      </c>
      <c r="Q246" s="314">
        <v>2526243631620.3755</v>
      </c>
      <c r="R246" s="314">
        <v>2521102534367.1294</v>
      </c>
      <c r="S246" s="314">
        <v>2512098041771.1938</v>
      </c>
      <c r="T246" s="314">
        <v>2499033117230.2798</v>
      </c>
      <c r="U246" s="314">
        <v>2515011423199.6289</v>
      </c>
      <c r="V246" s="314">
        <v>2534582403158.6724</v>
      </c>
      <c r="W246" s="314">
        <v>2503595373238.7373</v>
      </c>
      <c r="X246" s="314">
        <v>2481224600223.4043</v>
      </c>
      <c r="Y246" s="314">
        <v>2481243967962.0493</v>
      </c>
      <c r="Z246" s="314">
        <v>2468519731007.2417</v>
      </c>
      <c r="AA246" s="314">
        <v>2435522774958.5381</v>
      </c>
      <c r="AB246" s="314">
        <v>2382521756081.2236</v>
      </c>
      <c r="AC246" s="314">
        <v>2393289701775.0103</v>
      </c>
      <c r="AD246" s="314">
        <v>2381834902921.4683</v>
      </c>
      <c r="AE246" s="314">
        <v>2394648685552.7041</v>
      </c>
      <c r="AF246" s="314">
        <v>2406383782049.959</v>
      </c>
      <c r="AG246" s="314">
        <v>2419831384935.5415</v>
      </c>
    </row>
    <row r="247" spans="2:33" x14ac:dyDescent="0.35">
      <c r="B247" s="321" t="s">
        <v>988</v>
      </c>
      <c r="C247" s="157">
        <v>0</v>
      </c>
      <c r="D247" s="157">
        <v>0</v>
      </c>
      <c r="E247" s="157">
        <v>0</v>
      </c>
      <c r="F247" s="157">
        <v>0</v>
      </c>
      <c r="G247" s="157">
        <v>0</v>
      </c>
      <c r="H247" s="157">
        <v>0</v>
      </c>
      <c r="I247" s="157">
        <v>0</v>
      </c>
      <c r="J247" s="157">
        <v>0</v>
      </c>
      <c r="K247" s="157">
        <v>0</v>
      </c>
      <c r="L247" s="157">
        <v>0</v>
      </c>
      <c r="M247" s="157">
        <v>0</v>
      </c>
      <c r="N247" s="157">
        <v>0</v>
      </c>
      <c r="O247" s="157">
        <v>0</v>
      </c>
      <c r="P247" s="157">
        <v>0</v>
      </c>
      <c r="Q247" s="157">
        <v>0</v>
      </c>
      <c r="R247" s="157">
        <v>0</v>
      </c>
      <c r="S247" s="157">
        <v>0</v>
      </c>
      <c r="T247" s="157">
        <v>0</v>
      </c>
      <c r="U247" s="157">
        <v>0</v>
      </c>
      <c r="V247" s="157">
        <v>0</v>
      </c>
      <c r="W247" s="157">
        <v>0</v>
      </c>
      <c r="X247" s="157">
        <v>0</v>
      </c>
      <c r="Y247" s="157">
        <v>0</v>
      </c>
      <c r="Z247" s="157">
        <v>0</v>
      </c>
      <c r="AA247" s="157">
        <v>0</v>
      </c>
      <c r="AB247" s="157">
        <v>0</v>
      </c>
      <c r="AC247" s="157">
        <v>0</v>
      </c>
      <c r="AD247" s="157">
        <v>0</v>
      </c>
      <c r="AE247" s="157">
        <v>0</v>
      </c>
      <c r="AF247" s="157">
        <v>0</v>
      </c>
      <c r="AG247" s="157">
        <v>0</v>
      </c>
    </row>
    <row r="248" spans="2:33" x14ac:dyDescent="0.35">
      <c r="B248" s="312" t="s">
        <v>989</v>
      </c>
      <c r="C248" s="157">
        <v>14201569984892.953</v>
      </c>
      <c r="D248" s="157">
        <v>14213868691241.615</v>
      </c>
      <c r="E248" s="157">
        <v>14328528017486.059</v>
      </c>
      <c r="F248" s="157">
        <v>14295893340256.225</v>
      </c>
      <c r="G248" s="157">
        <v>14250019527053.609</v>
      </c>
      <c r="H248" s="157">
        <v>14159831400166.516</v>
      </c>
      <c r="I248" s="157">
        <v>13800891710124.938</v>
      </c>
      <c r="J248" s="157">
        <v>13567252718905.822</v>
      </c>
      <c r="K248" s="157">
        <v>13381012655902.84</v>
      </c>
      <c r="L248" s="157">
        <v>13321587521848.227</v>
      </c>
      <c r="M248" s="157">
        <v>12957200329180.398</v>
      </c>
      <c r="N248" s="157">
        <v>12874600155012.705</v>
      </c>
      <c r="O248" s="157">
        <v>12782617976911.225</v>
      </c>
      <c r="P248" s="157">
        <v>12768138812379.898</v>
      </c>
      <c r="Q248" s="157">
        <v>12743951114726.111</v>
      </c>
      <c r="R248" s="157">
        <v>12666971439917.137</v>
      </c>
      <c r="S248" s="157">
        <v>12752034217012.736</v>
      </c>
      <c r="T248" s="157">
        <v>12820026096944.965</v>
      </c>
      <c r="U248" s="157">
        <v>12903027271637.457</v>
      </c>
      <c r="V248" s="157">
        <v>12970809171489.666</v>
      </c>
      <c r="W248" s="157">
        <v>13042250049108.072</v>
      </c>
      <c r="X248" s="157">
        <v>13149144239830.615</v>
      </c>
      <c r="Y248" s="157">
        <v>13245966621737.045</v>
      </c>
      <c r="Z248" s="157">
        <v>13286386329536.494</v>
      </c>
      <c r="AA248" s="157">
        <v>13355490038582.619</v>
      </c>
      <c r="AB248" s="157">
        <v>13401776925362.252</v>
      </c>
      <c r="AC248" s="157">
        <v>13370323120490.908</v>
      </c>
      <c r="AD248" s="157">
        <v>13359128484967.555</v>
      </c>
      <c r="AE248" s="157">
        <v>13368799871831.791</v>
      </c>
      <c r="AF248" s="157">
        <v>13417050604503.418</v>
      </c>
      <c r="AG248" s="157">
        <v>13401796932989.176</v>
      </c>
    </row>
    <row r="249" spans="2:33" x14ac:dyDescent="0.35">
      <c r="B249" s="312" t="s">
        <v>990</v>
      </c>
      <c r="C249" s="314">
        <v>0</v>
      </c>
      <c r="D249" s="314">
        <v>0</v>
      </c>
      <c r="E249" s="314">
        <v>0</v>
      </c>
      <c r="F249" s="314">
        <v>0</v>
      </c>
      <c r="G249" s="314">
        <v>0</v>
      </c>
      <c r="H249" s="314">
        <v>0</v>
      </c>
      <c r="I249" s="314">
        <v>0</v>
      </c>
      <c r="J249" s="314">
        <v>0</v>
      </c>
      <c r="K249" s="314">
        <v>0</v>
      </c>
      <c r="L249" s="314">
        <v>0</v>
      </c>
      <c r="M249" s="314">
        <v>0</v>
      </c>
      <c r="N249" s="314">
        <v>0</v>
      </c>
      <c r="O249" s="314">
        <v>0</v>
      </c>
      <c r="P249" s="314">
        <v>0</v>
      </c>
      <c r="Q249" s="314">
        <v>0</v>
      </c>
      <c r="R249" s="314">
        <v>0</v>
      </c>
      <c r="S249" s="314">
        <v>0</v>
      </c>
      <c r="T249" s="314">
        <v>0</v>
      </c>
      <c r="U249" s="314">
        <v>0</v>
      </c>
      <c r="V249" s="314">
        <v>0</v>
      </c>
      <c r="W249" s="314">
        <v>0</v>
      </c>
      <c r="X249" s="314">
        <v>0</v>
      </c>
      <c r="Y249" s="314">
        <v>0</v>
      </c>
      <c r="Z249" s="314">
        <v>0</v>
      </c>
      <c r="AA249" s="314">
        <v>0</v>
      </c>
      <c r="AB249" s="314">
        <v>0</v>
      </c>
      <c r="AC249" s="314">
        <v>0</v>
      </c>
      <c r="AD249" s="314">
        <v>0</v>
      </c>
      <c r="AE249" s="314">
        <v>0</v>
      </c>
      <c r="AF249" s="314">
        <v>0</v>
      </c>
      <c r="AG249" s="314">
        <v>0</v>
      </c>
    </row>
    <row r="250" spans="2:33" x14ac:dyDescent="0.35">
      <c r="B250" s="315" t="s">
        <v>991</v>
      </c>
      <c r="C250" s="314">
        <v>0</v>
      </c>
      <c r="D250" s="314">
        <v>0</v>
      </c>
      <c r="E250" s="314">
        <v>0</v>
      </c>
      <c r="F250" s="314">
        <v>0</v>
      </c>
      <c r="G250" s="314">
        <v>0</v>
      </c>
      <c r="H250" s="314">
        <v>0</v>
      </c>
      <c r="I250" s="314">
        <v>0</v>
      </c>
      <c r="J250" s="314">
        <v>0</v>
      </c>
      <c r="K250" s="314">
        <v>0</v>
      </c>
      <c r="L250" s="314">
        <v>0</v>
      </c>
      <c r="M250" s="314">
        <v>0</v>
      </c>
      <c r="N250" s="314">
        <v>0</v>
      </c>
      <c r="O250" s="314">
        <v>0</v>
      </c>
      <c r="P250" s="314">
        <v>0</v>
      </c>
      <c r="Q250" s="314">
        <v>0</v>
      </c>
      <c r="R250" s="314">
        <v>0</v>
      </c>
      <c r="S250" s="314">
        <v>0</v>
      </c>
      <c r="T250" s="314">
        <v>0</v>
      </c>
      <c r="U250" s="314">
        <v>0</v>
      </c>
      <c r="V250" s="314">
        <v>0</v>
      </c>
      <c r="W250" s="314">
        <v>0</v>
      </c>
      <c r="X250" s="314">
        <v>0</v>
      </c>
      <c r="Y250" s="314">
        <v>0</v>
      </c>
      <c r="Z250" s="314">
        <v>0</v>
      </c>
      <c r="AA250" s="314">
        <v>0</v>
      </c>
      <c r="AB250" s="314">
        <v>0</v>
      </c>
      <c r="AC250" s="314">
        <v>0</v>
      </c>
      <c r="AD250" s="314">
        <v>0</v>
      </c>
      <c r="AE250" s="314">
        <v>0</v>
      </c>
      <c r="AF250" s="314">
        <v>0</v>
      </c>
      <c r="AG250" s="314">
        <v>0</v>
      </c>
    </row>
    <row r="251" spans="2:33" x14ac:dyDescent="0.35">
      <c r="B251" t="s">
        <v>992</v>
      </c>
      <c r="C251" s="157">
        <v>0</v>
      </c>
      <c r="D251" s="157">
        <v>0</v>
      </c>
      <c r="E251" s="157">
        <v>0</v>
      </c>
      <c r="F251" s="157">
        <v>0</v>
      </c>
      <c r="G251" s="157">
        <v>0</v>
      </c>
      <c r="H251" s="157">
        <v>0</v>
      </c>
      <c r="I251" s="157">
        <v>0</v>
      </c>
      <c r="J251" s="157">
        <v>0</v>
      </c>
      <c r="K251" s="157">
        <v>0</v>
      </c>
      <c r="L251" s="157">
        <v>0</v>
      </c>
      <c r="M251" s="157">
        <v>0</v>
      </c>
      <c r="N251" s="157">
        <v>0</v>
      </c>
      <c r="O251" s="157">
        <v>0</v>
      </c>
      <c r="P251" s="157">
        <v>0</v>
      </c>
      <c r="Q251" s="157">
        <v>0</v>
      </c>
      <c r="R251" s="157">
        <v>0</v>
      </c>
      <c r="S251" s="157">
        <v>0</v>
      </c>
      <c r="T251" s="157">
        <v>0</v>
      </c>
      <c r="U251" s="157">
        <v>0</v>
      </c>
      <c r="V251" s="157">
        <v>0</v>
      </c>
      <c r="W251" s="157">
        <v>0</v>
      </c>
      <c r="X251" s="157">
        <v>0</v>
      </c>
      <c r="Y251" s="157">
        <v>0</v>
      </c>
      <c r="Z251" s="157">
        <v>0</v>
      </c>
      <c r="AA251" s="157">
        <v>0</v>
      </c>
      <c r="AB251" s="157">
        <v>0</v>
      </c>
      <c r="AC251" s="157">
        <v>0</v>
      </c>
      <c r="AD251" s="157">
        <v>0</v>
      </c>
      <c r="AE251" s="157">
        <v>0</v>
      </c>
      <c r="AF251" s="157">
        <v>0</v>
      </c>
      <c r="AG251" s="157">
        <v>0</v>
      </c>
    </row>
    <row r="252" spans="2:33" x14ac:dyDescent="0.35">
      <c r="B252" s="1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</row>
    <row r="253" spans="2:33" x14ac:dyDescent="0.35">
      <c r="B253" s="312" t="s">
        <v>2062</v>
      </c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</row>
    <row r="254" spans="2:33" x14ac:dyDescent="0.35">
      <c r="B254" s="312" t="s">
        <v>954</v>
      </c>
      <c r="C254" s="314">
        <v>0</v>
      </c>
      <c r="D254" s="314">
        <v>0</v>
      </c>
      <c r="E254" s="314">
        <v>0</v>
      </c>
      <c r="F254" s="314">
        <v>0</v>
      </c>
      <c r="G254" s="314">
        <v>0</v>
      </c>
      <c r="H254" s="314">
        <v>0</v>
      </c>
      <c r="I254" s="314">
        <v>0</v>
      </c>
      <c r="J254" s="314">
        <v>0</v>
      </c>
      <c r="K254" s="314">
        <v>0</v>
      </c>
      <c r="L254" s="314">
        <v>0</v>
      </c>
      <c r="M254" s="314">
        <v>0</v>
      </c>
      <c r="N254" s="314">
        <v>0</v>
      </c>
      <c r="O254" s="314">
        <v>0</v>
      </c>
      <c r="P254" s="314">
        <v>0</v>
      </c>
      <c r="Q254" s="314">
        <v>0</v>
      </c>
      <c r="R254" s="314">
        <v>0</v>
      </c>
      <c r="S254" s="314">
        <v>0</v>
      </c>
      <c r="T254" s="314">
        <v>0</v>
      </c>
      <c r="U254" s="314">
        <v>0</v>
      </c>
      <c r="V254" s="314">
        <v>0</v>
      </c>
      <c r="W254" s="314">
        <v>0</v>
      </c>
      <c r="X254" s="314">
        <v>0</v>
      </c>
      <c r="Y254" s="314">
        <v>0</v>
      </c>
      <c r="Z254" s="314">
        <v>0</v>
      </c>
      <c r="AA254" s="314">
        <v>0</v>
      </c>
      <c r="AB254" s="314">
        <v>0</v>
      </c>
      <c r="AC254" s="314">
        <v>0</v>
      </c>
      <c r="AD254" s="314">
        <v>0</v>
      </c>
      <c r="AE254" s="314">
        <v>0</v>
      </c>
      <c r="AF254" s="314">
        <v>0</v>
      </c>
      <c r="AG254" s="314">
        <v>0</v>
      </c>
    </row>
    <row r="255" spans="2:33" x14ac:dyDescent="0.35">
      <c r="B255" s="312" t="s">
        <v>969</v>
      </c>
      <c r="C255" s="314">
        <v>0</v>
      </c>
      <c r="D255" s="314">
        <v>0</v>
      </c>
      <c r="E255" s="314">
        <v>0</v>
      </c>
      <c r="F255" s="314">
        <v>0</v>
      </c>
      <c r="G255" s="314">
        <v>0</v>
      </c>
      <c r="H255" s="314">
        <v>0</v>
      </c>
      <c r="I255" s="314">
        <v>0</v>
      </c>
      <c r="J255" s="314">
        <v>0</v>
      </c>
      <c r="K255" s="314">
        <v>0</v>
      </c>
      <c r="L255" s="314">
        <v>0</v>
      </c>
      <c r="M255" s="314">
        <v>0</v>
      </c>
      <c r="N255" s="314">
        <v>0</v>
      </c>
      <c r="O255" s="314">
        <v>0</v>
      </c>
      <c r="P255" s="314">
        <v>0</v>
      </c>
      <c r="Q255" s="314">
        <v>0</v>
      </c>
      <c r="R255" s="314">
        <v>0</v>
      </c>
      <c r="S255" s="314">
        <v>0</v>
      </c>
      <c r="T255" s="314">
        <v>0</v>
      </c>
      <c r="U255" s="314">
        <v>0</v>
      </c>
      <c r="V255" s="314">
        <v>0</v>
      </c>
      <c r="W255" s="314">
        <v>0</v>
      </c>
      <c r="X255" s="314">
        <v>0</v>
      </c>
      <c r="Y255" s="314">
        <v>0</v>
      </c>
      <c r="Z255" s="314">
        <v>0</v>
      </c>
      <c r="AA255" s="314">
        <v>0</v>
      </c>
      <c r="AB255" s="314">
        <v>0</v>
      </c>
      <c r="AC255" s="314">
        <v>0</v>
      </c>
      <c r="AD255" s="314">
        <v>0</v>
      </c>
      <c r="AE255" s="314">
        <v>0</v>
      </c>
      <c r="AF255" s="314">
        <v>0</v>
      </c>
      <c r="AG255" s="314">
        <v>0</v>
      </c>
    </row>
    <row r="256" spans="2:33" x14ac:dyDescent="0.35">
      <c r="B256" s="315" t="s">
        <v>970</v>
      </c>
      <c r="C256" s="314">
        <v>0</v>
      </c>
      <c r="D256" s="314">
        <v>0</v>
      </c>
      <c r="E256" s="314">
        <v>0</v>
      </c>
      <c r="F256" s="314">
        <v>0</v>
      </c>
      <c r="G256" s="314">
        <v>0</v>
      </c>
      <c r="H256" s="314">
        <v>0</v>
      </c>
      <c r="I256" s="314">
        <v>0</v>
      </c>
      <c r="J256" s="314">
        <v>0</v>
      </c>
      <c r="K256" s="314">
        <v>0</v>
      </c>
      <c r="L256" s="314">
        <v>0</v>
      </c>
      <c r="M256" s="314">
        <v>0</v>
      </c>
      <c r="N256" s="314">
        <v>0</v>
      </c>
      <c r="O256" s="314">
        <v>0</v>
      </c>
      <c r="P256" s="314">
        <v>0</v>
      </c>
      <c r="Q256" s="314">
        <v>0</v>
      </c>
      <c r="R256" s="314">
        <v>0</v>
      </c>
      <c r="S256" s="314">
        <v>0</v>
      </c>
      <c r="T256" s="314">
        <v>0</v>
      </c>
      <c r="U256" s="314">
        <v>0</v>
      </c>
      <c r="V256" s="314">
        <v>0</v>
      </c>
      <c r="W256" s="314">
        <v>0</v>
      </c>
      <c r="X256" s="314">
        <v>0</v>
      </c>
      <c r="Y256" s="314">
        <v>0</v>
      </c>
      <c r="Z256" s="314">
        <v>0</v>
      </c>
      <c r="AA256" s="314">
        <v>0</v>
      </c>
      <c r="AB256" s="314">
        <v>0</v>
      </c>
      <c r="AC256" s="314">
        <v>0</v>
      </c>
      <c r="AD256" s="314">
        <v>0</v>
      </c>
      <c r="AE256" s="314">
        <v>0</v>
      </c>
      <c r="AF256" s="314">
        <v>0</v>
      </c>
      <c r="AG256" s="314">
        <v>0</v>
      </c>
    </row>
    <row r="257" spans="2:33" x14ac:dyDescent="0.35">
      <c r="B257" s="312" t="s">
        <v>971</v>
      </c>
      <c r="C257" s="314">
        <v>0</v>
      </c>
      <c r="D257" s="314">
        <v>0</v>
      </c>
      <c r="E257" s="314">
        <v>0</v>
      </c>
      <c r="F257" s="314">
        <v>0</v>
      </c>
      <c r="G257" s="314">
        <v>0</v>
      </c>
      <c r="H257" s="314">
        <v>0</v>
      </c>
      <c r="I257" s="314">
        <v>0</v>
      </c>
      <c r="J257" s="314">
        <v>0</v>
      </c>
      <c r="K257" s="314">
        <v>0</v>
      </c>
      <c r="L257" s="314">
        <v>0</v>
      </c>
      <c r="M257" s="314">
        <v>0</v>
      </c>
      <c r="N257" s="314">
        <v>0</v>
      </c>
      <c r="O257" s="314">
        <v>0</v>
      </c>
      <c r="P257" s="314">
        <v>0</v>
      </c>
      <c r="Q257" s="314">
        <v>0</v>
      </c>
      <c r="R257" s="314">
        <v>0</v>
      </c>
      <c r="S257" s="314">
        <v>0</v>
      </c>
      <c r="T257" s="314">
        <v>0</v>
      </c>
      <c r="U257" s="314">
        <v>0</v>
      </c>
      <c r="V257" s="314">
        <v>0</v>
      </c>
      <c r="W257" s="314">
        <v>0</v>
      </c>
      <c r="X257" s="314">
        <v>0</v>
      </c>
      <c r="Y257" s="314">
        <v>0</v>
      </c>
      <c r="Z257" s="314">
        <v>0</v>
      </c>
      <c r="AA257" s="314">
        <v>0</v>
      </c>
      <c r="AB257" s="314">
        <v>0</v>
      </c>
      <c r="AC257" s="314">
        <v>0</v>
      </c>
      <c r="AD257" s="314">
        <v>0</v>
      </c>
      <c r="AE257" s="314">
        <v>0</v>
      </c>
      <c r="AF257" s="314">
        <v>0</v>
      </c>
      <c r="AG257" s="314">
        <v>0</v>
      </c>
    </row>
    <row r="258" spans="2:33" x14ac:dyDescent="0.35">
      <c r="B258" s="312" t="s">
        <v>972</v>
      </c>
      <c r="C258" s="314">
        <v>0</v>
      </c>
      <c r="D258" s="314">
        <v>0</v>
      </c>
      <c r="E258" s="314">
        <v>0</v>
      </c>
      <c r="F258" s="314">
        <v>0</v>
      </c>
      <c r="G258" s="314">
        <v>0</v>
      </c>
      <c r="H258" s="314">
        <v>0</v>
      </c>
      <c r="I258" s="314">
        <v>0</v>
      </c>
      <c r="J258" s="314">
        <v>0</v>
      </c>
      <c r="K258" s="314">
        <v>0</v>
      </c>
      <c r="L258" s="314">
        <v>0</v>
      </c>
      <c r="M258" s="314">
        <v>0</v>
      </c>
      <c r="N258" s="314">
        <v>0</v>
      </c>
      <c r="O258" s="314">
        <v>0</v>
      </c>
      <c r="P258" s="314">
        <v>0</v>
      </c>
      <c r="Q258" s="314">
        <v>0</v>
      </c>
      <c r="R258" s="314">
        <v>0</v>
      </c>
      <c r="S258" s="314">
        <v>0</v>
      </c>
      <c r="T258" s="314">
        <v>0</v>
      </c>
      <c r="U258" s="314">
        <v>0</v>
      </c>
      <c r="V258" s="314">
        <v>0</v>
      </c>
      <c r="W258" s="314">
        <v>0</v>
      </c>
      <c r="X258" s="314">
        <v>0</v>
      </c>
      <c r="Y258" s="314">
        <v>0</v>
      </c>
      <c r="Z258" s="314">
        <v>0</v>
      </c>
      <c r="AA258" s="314">
        <v>0</v>
      </c>
      <c r="AB258" s="314">
        <v>0</v>
      </c>
      <c r="AC258" s="314">
        <v>0</v>
      </c>
      <c r="AD258" s="314">
        <v>0</v>
      </c>
      <c r="AE258" s="314">
        <v>0</v>
      </c>
      <c r="AF258" s="314">
        <v>0</v>
      </c>
      <c r="AG258" s="314">
        <v>0</v>
      </c>
    </row>
    <row r="259" spans="2:33" x14ac:dyDescent="0.35">
      <c r="B259" s="312" t="s">
        <v>973</v>
      </c>
      <c r="C259" s="314">
        <v>0</v>
      </c>
      <c r="D259" s="314">
        <v>0</v>
      </c>
      <c r="E259" s="314">
        <v>0</v>
      </c>
      <c r="F259" s="314">
        <v>0</v>
      </c>
      <c r="G259" s="314">
        <v>0</v>
      </c>
      <c r="H259" s="314">
        <v>0</v>
      </c>
      <c r="I259" s="314">
        <v>0</v>
      </c>
      <c r="J259" s="314">
        <v>0</v>
      </c>
      <c r="K259" s="314">
        <v>0</v>
      </c>
      <c r="L259" s="314">
        <v>0</v>
      </c>
      <c r="M259" s="314">
        <v>0</v>
      </c>
      <c r="N259" s="314">
        <v>0</v>
      </c>
      <c r="O259" s="314">
        <v>0</v>
      </c>
      <c r="P259" s="314">
        <v>0</v>
      </c>
      <c r="Q259" s="314">
        <v>0</v>
      </c>
      <c r="R259" s="314">
        <v>0</v>
      </c>
      <c r="S259" s="314">
        <v>0</v>
      </c>
      <c r="T259" s="314">
        <v>0</v>
      </c>
      <c r="U259" s="314">
        <v>0</v>
      </c>
      <c r="V259" s="314">
        <v>0</v>
      </c>
      <c r="W259" s="314">
        <v>0</v>
      </c>
      <c r="X259" s="314">
        <v>0</v>
      </c>
      <c r="Y259" s="314">
        <v>0</v>
      </c>
      <c r="Z259" s="314">
        <v>0</v>
      </c>
      <c r="AA259" s="314">
        <v>0</v>
      </c>
      <c r="AB259" s="314">
        <v>0</v>
      </c>
      <c r="AC259" s="314">
        <v>0</v>
      </c>
      <c r="AD259" s="314">
        <v>0</v>
      </c>
      <c r="AE259" s="314">
        <v>0</v>
      </c>
      <c r="AF259" s="314">
        <v>0</v>
      </c>
      <c r="AG259" s="314">
        <v>0</v>
      </c>
    </row>
    <row r="260" spans="2:33" x14ac:dyDescent="0.35">
      <c r="B260" s="312" t="s">
        <v>974</v>
      </c>
      <c r="C260" s="314">
        <v>0</v>
      </c>
      <c r="D260" s="314">
        <v>0</v>
      </c>
      <c r="E260" s="314">
        <v>0</v>
      </c>
      <c r="F260" s="314">
        <v>0</v>
      </c>
      <c r="G260" s="314">
        <v>0</v>
      </c>
      <c r="H260" s="314">
        <v>0</v>
      </c>
      <c r="I260" s="314">
        <v>0</v>
      </c>
      <c r="J260" s="314">
        <v>0</v>
      </c>
      <c r="K260" s="314">
        <v>0</v>
      </c>
      <c r="L260" s="314">
        <v>0</v>
      </c>
      <c r="M260" s="314">
        <v>0</v>
      </c>
      <c r="N260" s="314">
        <v>0</v>
      </c>
      <c r="O260" s="314">
        <v>0</v>
      </c>
      <c r="P260" s="314">
        <v>0</v>
      </c>
      <c r="Q260" s="314">
        <v>0</v>
      </c>
      <c r="R260" s="314">
        <v>0</v>
      </c>
      <c r="S260" s="314">
        <v>0</v>
      </c>
      <c r="T260" s="314">
        <v>0</v>
      </c>
      <c r="U260" s="314">
        <v>0</v>
      </c>
      <c r="V260" s="314">
        <v>0</v>
      </c>
      <c r="W260" s="314">
        <v>0</v>
      </c>
      <c r="X260" s="314">
        <v>0</v>
      </c>
      <c r="Y260" s="314">
        <v>0</v>
      </c>
      <c r="Z260" s="314">
        <v>0</v>
      </c>
      <c r="AA260" s="314">
        <v>0</v>
      </c>
      <c r="AB260" s="314">
        <v>0</v>
      </c>
      <c r="AC260" s="314">
        <v>0</v>
      </c>
      <c r="AD260" s="314">
        <v>0</v>
      </c>
      <c r="AE260" s="314">
        <v>0</v>
      </c>
      <c r="AF260" s="314">
        <v>0</v>
      </c>
      <c r="AG260" s="314">
        <v>0</v>
      </c>
    </row>
    <row r="261" spans="2:33" x14ac:dyDescent="0.35">
      <c r="B261" s="312" t="s">
        <v>975</v>
      </c>
      <c r="C261" s="157">
        <v>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I261" s="157">
        <v>0</v>
      </c>
      <c r="J261" s="157">
        <v>0</v>
      </c>
      <c r="K261" s="157">
        <v>0</v>
      </c>
      <c r="L261" s="157">
        <v>0</v>
      </c>
      <c r="M261" s="157">
        <v>0</v>
      </c>
      <c r="N261" s="157">
        <v>0</v>
      </c>
      <c r="O261" s="157">
        <v>0</v>
      </c>
      <c r="P261" s="157">
        <v>0</v>
      </c>
      <c r="Q261" s="157">
        <v>0</v>
      </c>
      <c r="R261" s="157">
        <v>0</v>
      </c>
      <c r="S261" s="157">
        <v>0</v>
      </c>
      <c r="T261" s="157">
        <v>0</v>
      </c>
      <c r="U261" s="157">
        <v>0</v>
      </c>
      <c r="V261" s="157">
        <v>0</v>
      </c>
      <c r="W261" s="157">
        <v>0</v>
      </c>
      <c r="X261" s="157">
        <v>0</v>
      </c>
      <c r="Y261" s="157">
        <v>0</v>
      </c>
      <c r="Z261" s="157">
        <v>0</v>
      </c>
      <c r="AA261" s="157">
        <v>0</v>
      </c>
      <c r="AB261" s="157">
        <v>0</v>
      </c>
      <c r="AC261" s="157">
        <v>0</v>
      </c>
      <c r="AD261" s="157">
        <v>0</v>
      </c>
      <c r="AE261" s="157">
        <v>0</v>
      </c>
      <c r="AF261" s="157">
        <v>0</v>
      </c>
      <c r="AG261" s="157">
        <v>0</v>
      </c>
    </row>
    <row r="262" spans="2:33" x14ac:dyDescent="0.35">
      <c r="B262" s="312" t="s">
        <v>976</v>
      </c>
      <c r="C262" s="314">
        <v>254121974543502.56</v>
      </c>
      <c r="D262" s="314">
        <v>253608961561890.66</v>
      </c>
      <c r="E262" s="314">
        <v>252138920589355.13</v>
      </c>
      <c r="F262" s="314">
        <v>250276600177132.81</v>
      </c>
      <c r="G262" s="314">
        <v>247924649572639.91</v>
      </c>
      <c r="H262" s="314">
        <v>245893316272559.75</v>
      </c>
      <c r="I262" s="314">
        <v>244652541874818.31</v>
      </c>
      <c r="J262" s="314">
        <v>242816011396649.94</v>
      </c>
      <c r="K262" s="314">
        <v>241946586861491</v>
      </c>
      <c r="L262" s="314">
        <v>240902948581587.75</v>
      </c>
      <c r="M262" s="314">
        <v>239329599891183.63</v>
      </c>
      <c r="N262" s="314">
        <v>238667446660384.75</v>
      </c>
      <c r="O262" s="314">
        <v>237668813316868.13</v>
      </c>
      <c r="P262" s="314">
        <v>236314957254018.22</v>
      </c>
      <c r="Q262" s="314">
        <v>234966293362788.78</v>
      </c>
      <c r="R262" s="314">
        <v>232552364569377.81</v>
      </c>
      <c r="S262" s="314">
        <v>231787195560908.47</v>
      </c>
      <c r="T262" s="314">
        <v>229814509708404.75</v>
      </c>
      <c r="U262" s="314">
        <v>228191284863931.63</v>
      </c>
      <c r="V262" s="314">
        <v>226464079310928.56</v>
      </c>
      <c r="W262" s="314">
        <v>224647016437822.31</v>
      </c>
      <c r="X262" s="314">
        <v>222254882336682.47</v>
      </c>
      <c r="Y262" s="314">
        <v>220500718001948.53</v>
      </c>
      <c r="Z262" s="314">
        <v>218222722894681.75</v>
      </c>
      <c r="AA262" s="314">
        <v>216325514260904.91</v>
      </c>
      <c r="AB262" s="314">
        <v>214745418349968.25</v>
      </c>
      <c r="AC262" s="314">
        <v>213284398352837.91</v>
      </c>
      <c r="AD262" s="314">
        <v>211254366771517.81</v>
      </c>
      <c r="AE262" s="314">
        <v>209691378138202.5</v>
      </c>
      <c r="AF262" s="314">
        <v>208094028127932.88</v>
      </c>
      <c r="AG262" s="314">
        <v>206048466458601.06</v>
      </c>
    </row>
    <row r="263" spans="2:33" x14ac:dyDescent="0.35">
      <c r="B263" s="315" t="s">
        <v>977</v>
      </c>
      <c r="C263" s="314">
        <v>597385051645088.38</v>
      </c>
      <c r="D263" s="314">
        <v>601768431154983.5</v>
      </c>
      <c r="E263" s="314">
        <v>605888799582723.25</v>
      </c>
      <c r="F263" s="314">
        <v>608527563831442.5</v>
      </c>
      <c r="G263" s="314">
        <v>609671551015228</v>
      </c>
      <c r="H263" s="314">
        <v>611549452528532.38</v>
      </c>
      <c r="I263" s="314">
        <v>614140822690759.25</v>
      </c>
      <c r="J263" s="314">
        <v>616289753051685</v>
      </c>
      <c r="K263" s="314">
        <v>618748480162494.25</v>
      </c>
      <c r="L263" s="314">
        <v>620671456494360.75</v>
      </c>
      <c r="M263" s="314">
        <v>621596890194579.25</v>
      </c>
      <c r="N263" s="314">
        <v>623829896619109.63</v>
      </c>
      <c r="O263" s="314">
        <v>625341414760584.13</v>
      </c>
      <c r="P263" s="314">
        <v>626644896948488.88</v>
      </c>
      <c r="Q263" s="314">
        <v>627593386399401</v>
      </c>
      <c r="R263" s="314">
        <v>627520240881074.75</v>
      </c>
      <c r="S263" s="314">
        <v>629352457101693.88</v>
      </c>
      <c r="T263" s="314">
        <v>630182392418278.13</v>
      </c>
      <c r="U263" s="314">
        <v>631464957797512</v>
      </c>
      <c r="V263" s="314">
        <v>632482274073076.5</v>
      </c>
      <c r="W263" s="314">
        <v>633683507824757</v>
      </c>
      <c r="X263" s="314">
        <v>634499239699560.38</v>
      </c>
      <c r="Y263" s="314">
        <v>636326655784091.25</v>
      </c>
      <c r="Z263" s="314">
        <v>637163588254378.25</v>
      </c>
      <c r="AA263" s="314">
        <v>638648875705799.88</v>
      </c>
      <c r="AB263" s="314">
        <v>639524240926516</v>
      </c>
      <c r="AC263" s="314">
        <v>641302989333804</v>
      </c>
      <c r="AD263" s="314">
        <v>642497203433983</v>
      </c>
      <c r="AE263" s="314">
        <v>644030571307524</v>
      </c>
      <c r="AF263" s="314">
        <v>645210922957752.13</v>
      </c>
      <c r="AG263" s="314">
        <v>646008127695636.63</v>
      </c>
    </row>
    <row r="264" spans="2:33" x14ac:dyDescent="0.35">
      <c r="B264" s="312" t="s">
        <v>978</v>
      </c>
      <c r="C264" s="314">
        <v>0</v>
      </c>
      <c r="D264" s="314">
        <v>0</v>
      </c>
      <c r="E264" s="314">
        <v>0</v>
      </c>
      <c r="F264" s="314">
        <v>0</v>
      </c>
      <c r="G264" s="314">
        <v>0</v>
      </c>
      <c r="H264" s="314">
        <v>0</v>
      </c>
      <c r="I264" s="314">
        <v>0</v>
      </c>
      <c r="J264" s="314">
        <v>0</v>
      </c>
      <c r="K264" s="314">
        <v>0</v>
      </c>
      <c r="L264" s="314">
        <v>0</v>
      </c>
      <c r="M264" s="314">
        <v>0</v>
      </c>
      <c r="N264" s="314">
        <v>0</v>
      </c>
      <c r="O264" s="314">
        <v>0</v>
      </c>
      <c r="P264" s="314">
        <v>0</v>
      </c>
      <c r="Q264" s="314">
        <v>0</v>
      </c>
      <c r="R264" s="314">
        <v>0</v>
      </c>
      <c r="S264" s="314">
        <v>0</v>
      </c>
      <c r="T264" s="314">
        <v>0</v>
      </c>
      <c r="U264" s="314">
        <v>0</v>
      </c>
      <c r="V264" s="314">
        <v>0</v>
      </c>
      <c r="W264" s="314">
        <v>0</v>
      </c>
      <c r="X264" s="314">
        <v>0</v>
      </c>
      <c r="Y264" s="314">
        <v>0</v>
      </c>
      <c r="Z264" s="314">
        <v>0</v>
      </c>
      <c r="AA264" s="314">
        <v>0</v>
      </c>
      <c r="AB264" s="314">
        <v>0</v>
      </c>
      <c r="AC264" s="314">
        <v>0</v>
      </c>
      <c r="AD264" s="314">
        <v>0</v>
      </c>
      <c r="AE264" s="314">
        <v>0</v>
      </c>
      <c r="AF264" s="314">
        <v>0</v>
      </c>
      <c r="AG264" s="314">
        <v>0</v>
      </c>
    </row>
    <row r="265" spans="2:33" x14ac:dyDescent="0.35">
      <c r="B265" s="312" t="s">
        <v>979</v>
      </c>
      <c r="C265" s="314">
        <v>0</v>
      </c>
      <c r="D265" s="314">
        <v>0</v>
      </c>
      <c r="E265" s="314">
        <v>0</v>
      </c>
      <c r="F265" s="314">
        <v>0</v>
      </c>
      <c r="G265" s="314">
        <v>0</v>
      </c>
      <c r="H265" s="314">
        <v>0</v>
      </c>
      <c r="I265" s="314">
        <v>0</v>
      </c>
      <c r="J265" s="314">
        <v>0</v>
      </c>
      <c r="K265" s="314">
        <v>0</v>
      </c>
      <c r="L265" s="314">
        <v>0</v>
      </c>
      <c r="M265" s="314">
        <v>0</v>
      </c>
      <c r="N265" s="314">
        <v>0</v>
      </c>
      <c r="O265" s="314">
        <v>0</v>
      </c>
      <c r="P265" s="314">
        <v>0</v>
      </c>
      <c r="Q265" s="314">
        <v>0</v>
      </c>
      <c r="R265" s="314">
        <v>0</v>
      </c>
      <c r="S265" s="314">
        <v>0</v>
      </c>
      <c r="T265" s="314">
        <v>0</v>
      </c>
      <c r="U265" s="314">
        <v>0</v>
      </c>
      <c r="V265" s="314">
        <v>0</v>
      </c>
      <c r="W265" s="314">
        <v>0</v>
      </c>
      <c r="X265" s="314">
        <v>0</v>
      </c>
      <c r="Y265" s="314">
        <v>0</v>
      </c>
      <c r="Z265" s="314">
        <v>0</v>
      </c>
      <c r="AA265" s="314">
        <v>0</v>
      </c>
      <c r="AB265" s="314">
        <v>0</v>
      </c>
      <c r="AC265" s="314">
        <v>0</v>
      </c>
      <c r="AD265" s="314">
        <v>0</v>
      </c>
      <c r="AE265" s="314">
        <v>0</v>
      </c>
      <c r="AF265" s="314">
        <v>0</v>
      </c>
      <c r="AG265" s="314">
        <v>0</v>
      </c>
    </row>
    <row r="266" spans="2:33" x14ac:dyDescent="0.35">
      <c r="B266" s="312" t="s">
        <v>980</v>
      </c>
      <c r="C266" s="157">
        <v>0</v>
      </c>
      <c r="D266" s="157">
        <v>0</v>
      </c>
      <c r="E266" s="157">
        <v>0</v>
      </c>
      <c r="F266" s="157">
        <v>0</v>
      </c>
      <c r="G266" s="157">
        <v>0</v>
      </c>
      <c r="H266" s="157">
        <v>0</v>
      </c>
      <c r="I266" s="157">
        <v>0</v>
      </c>
      <c r="J266" s="157">
        <v>0</v>
      </c>
      <c r="K266" s="157">
        <v>0</v>
      </c>
      <c r="L266" s="157">
        <v>0</v>
      </c>
      <c r="M266" s="157">
        <v>0</v>
      </c>
      <c r="N266" s="157">
        <v>0</v>
      </c>
      <c r="O266" s="157">
        <v>0</v>
      </c>
      <c r="P266" s="157">
        <v>0</v>
      </c>
      <c r="Q266" s="157">
        <v>0</v>
      </c>
      <c r="R266" s="157">
        <v>0</v>
      </c>
      <c r="S266" s="157">
        <v>0</v>
      </c>
      <c r="T266" s="157">
        <v>0</v>
      </c>
      <c r="U266" s="157">
        <v>0</v>
      </c>
      <c r="V266" s="157">
        <v>0</v>
      </c>
      <c r="W266" s="157">
        <v>0</v>
      </c>
      <c r="X266" s="157">
        <v>0</v>
      </c>
      <c r="Y266" s="157">
        <v>0</v>
      </c>
      <c r="Z266" s="157">
        <v>0</v>
      </c>
      <c r="AA266" s="157">
        <v>0</v>
      </c>
      <c r="AB266" s="157">
        <v>0</v>
      </c>
      <c r="AC266" s="157">
        <v>0</v>
      </c>
      <c r="AD266" s="157">
        <v>0</v>
      </c>
      <c r="AE266" s="157">
        <v>0</v>
      </c>
      <c r="AF266" s="157">
        <v>0</v>
      </c>
      <c r="AG266" s="157">
        <v>0</v>
      </c>
    </row>
    <row r="267" spans="2:33" x14ac:dyDescent="0.35">
      <c r="B267" s="312" t="s">
        <v>981</v>
      </c>
      <c r="C267" s="314">
        <v>0</v>
      </c>
      <c r="D267" s="314">
        <v>0</v>
      </c>
      <c r="E267" s="314">
        <v>0</v>
      </c>
      <c r="F267" s="314">
        <v>405642.60140574066</v>
      </c>
      <c r="G267" s="314">
        <v>1449077.7384281952</v>
      </c>
      <c r="H267" s="314">
        <v>3572646.0809050258</v>
      </c>
      <c r="I267" s="314">
        <v>7364065.21441676</v>
      </c>
      <c r="J267" s="314">
        <v>13941724.710581861</v>
      </c>
      <c r="K267" s="314">
        <v>25393326.405879509</v>
      </c>
      <c r="L267" s="314">
        <v>48834244.563130595</v>
      </c>
      <c r="M267" s="314">
        <v>86015054.950107574</v>
      </c>
      <c r="N267" s="314">
        <v>262097355.90208089</v>
      </c>
      <c r="O267" s="314">
        <v>809677362.34800041</v>
      </c>
      <c r="P267" s="314">
        <v>1446759014.6205914</v>
      </c>
      <c r="Q267" s="314">
        <v>2963616233.2162671</v>
      </c>
      <c r="R267" s="314">
        <v>5621812253.847578</v>
      </c>
      <c r="S267" s="314">
        <v>10640510788.219973</v>
      </c>
      <c r="T267" s="314">
        <v>24075096545.491863</v>
      </c>
      <c r="U267" s="314">
        <v>42972722011.825516</v>
      </c>
      <c r="V267" s="314">
        <v>74741578912.166779</v>
      </c>
      <c r="W267" s="314">
        <v>132687848237.44708</v>
      </c>
      <c r="X267" s="314">
        <v>216629041882.18204</v>
      </c>
      <c r="Y267" s="314">
        <v>355425896767.21252</v>
      </c>
      <c r="Z267" s="314">
        <v>535960625590.67902</v>
      </c>
      <c r="AA267" s="314">
        <v>816041196797.26062</v>
      </c>
      <c r="AB267" s="314">
        <v>1139610634867.9141</v>
      </c>
      <c r="AC267" s="314">
        <v>1647504151524.4084</v>
      </c>
      <c r="AD267" s="314">
        <v>2480301848148.2119</v>
      </c>
      <c r="AE267" s="314">
        <v>3408845130896.062</v>
      </c>
      <c r="AF267" s="314">
        <v>6331702559654.6602</v>
      </c>
      <c r="AG267" s="314">
        <v>7858919406189.2432</v>
      </c>
    </row>
    <row r="268" spans="2:33" x14ac:dyDescent="0.35">
      <c r="B268" s="317" t="s">
        <v>982</v>
      </c>
      <c r="C268" s="314">
        <v>0</v>
      </c>
      <c r="D268" s="314">
        <v>0</v>
      </c>
      <c r="E268" s="314">
        <v>0</v>
      </c>
      <c r="F268" s="314">
        <v>0</v>
      </c>
      <c r="G268" s="314">
        <v>0</v>
      </c>
      <c r="H268" s="314">
        <v>0</v>
      </c>
      <c r="I268" s="314">
        <v>0</v>
      </c>
      <c r="J268" s="314">
        <v>0</v>
      </c>
      <c r="K268" s="314">
        <v>0</v>
      </c>
      <c r="L268" s="314">
        <v>0</v>
      </c>
      <c r="M268" s="314">
        <v>0</v>
      </c>
      <c r="N268" s="314">
        <v>0</v>
      </c>
      <c r="O268" s="314">
        <v>0</v>
      </c>
      <c r="P268" s="314">
        <v>0</v>
      </c>
      <c r="Q268" s="314">
        <v>0</v>
      </c>
      <c r="R268" s="314">
        <v>0</v>
      </c>
      <c r="S268" s="314">
        <v>0</v>
      </c>
      <c r="T268" s="314">
        <v>0</v>
      </c>
      <c r="U268" s="314">
        <v>0</v>
      </c>
      <c r="V268" s="314">
        <v>0</v>
      </c>
      <c r="W268" s="314">
        <v>0</v>
      </c>
      <c r="X268" s="314">
        <v>0</v>
      </c>
      <c r="Y268" s="314">
        <v>0</v>
      </c>
      <c r="Z268" s="314">
        <v>0</v>
      </c>
      <c r="AA268" s="314">
        <v>0</v>
      </c>
      <c r="AB268" s="314">
        <v>0</v>
      </c>
      <c r="AC268" s="314">
        <v>0</v>
      </c>
      <c r="AD268" s="314">
        <v>0</v>
      </c>
      <c r="AE268" s="314">
        <v>0</v>
      </c>
      <c r="AF268" s="314">
        <v>0</v>
      </c>
      <c r="AG268" s="314">
        <v>0</v>
      </c>
    </row>
    <row r="269" spans="2:33" x14ac:dyDescent="0.35">
      <c r="B269" s="317" t="s">
        <v>983</v>
      </c>
      <c r="C269" s="314">
        <v>0</v>
      </c>
      <c r="D269" s="314">
        <v>0</v>
      </c>
      <c r="E269" s="314">
        <v>0</v>
      </c>
      <c r="F269" s="314">
        <v>0</v>
      </c>
      <c r="G269" s="314">
        <v>0</v>
      </c>
      <c r="H269" s="314">
        <v>0</v>
      </c>
      <c r="I269" s="314">
        <v>0</v>
      </c>
      <c r="J269" s="314">
        <v>0</v>
      </c>
      <c r="K269" s="314">
        <v>0</v>
      </c>
      <c r="L269" s="314">
        <v>0</v>
      </c>
      <c r="M269" s="314">
        <v>0</v>
      </c>
      <c r="N269" s="314">
        <v>0</v>
      </c>
      <c r="O269" s="314">
        <v>0</v>
      </c>
      <c r="P269" s="314">
        <v>0</v>
      </c>
      <c r="Q269" s="314">
        <v>0</v>
      </c>
      <c r="R269" s="314">
        <v>0</v>
      </c>
      <c r="S269" s="314">
        <v>0</v>
      </c>
      <c r="T269" s="314">
        <v>0</v>
      </c>
      <c r="U269" s="314">
        <v>0</v>
      </c>
      <c r="V269" s="314">
        <v>0</v>
      </c>
      <c r="W269" s="314">
        <v>0</v>
      </c>
      <c r="X269" s="314">
        <v>0</v>
      </c>
      <c r="Y269" s="314">
        <v>0</v>
      </c>
      <c r="Z269" s="314">
        <v>0</v>
      </c>
      <c r="AA269" s="314">
        <v>0</v>
      </c>
      <c r="AB269" s="314">
        <v>0</v>
      </c>
      <c r="AC269" s="314">
        <v>0</v>
      </c>
      <c r="AD269" s="314">
        <v>0</v>
      </c>
      <c r="AE269" s="314">
        <v>0</v>
      </c>
      <c r="AF269" s="314">
        <v>0</v>
      </c>
      <c r="AG269" s="314">
        <v>0</v>
      </c>
    </row>
    <row r="270" spans="2:33" x14ac:dyDescent="0.35">
      <c r="B270" s="317" t="s">
        <v>984</v>
      </c>
      <c r="C270" s="314">
        <v>0</v>
      </c>
      <c r="D270" s="314">
        <v>0</v>
      </c>
      <c r="E270" s="314">
        <v>0</v>
      </c>
      <c r="F270" s="314">
        <v>0</v>
      </c>
      <c r="G270" s="314">
        <v>0</v>
      </c>
      <c r="H270" s="314">
        <v>0</v>
      </c>
      <c r="I270" s="314">
        <v>0</v>
      </c>
      <c r="J270" s="314">
        <v>0</v>
      </c>
      <c r="K270" s="314">
        <v>0</v>
      </c>
      <c r="L270" s="314">
        <v>0</v>
      </c>
      <c r="M270" s="314">
        <v>0</v>
      </c>
      <c r="N270" s="314">
        <v>0</v>
      </c>
      <c r="O270" s="314">
        <v>0</v>
      </c>
      <c r="P270" s="314">
        <v>0</v>
      </c>
      <c r="Q270" s="314">
        <v>0</v>
      </c>
      <c r="R270" s="314">
        <v>0</v>
      </c>
      <c r="S270" s="314">
        <v>0</v>
      </c>
      <c r="T270" s="314">
        <v>0</v>
      </c>
      <c r="U270" s="314">
        <v>0</v>
      </c>
      <c r="V270" s="314">
        <v>0</v>
      </c>
      <c r="W270" s="314">
        <v>0</v>
      </c>
      <c r="X270" s="314">
        <v>0</v>
      </c>
      <c r="Y270" s="314">
        <v>0</v>
      </c>
      <c r="Z270" s="314">
        <v>0</v>
      </c>
      <c r="AA270" s="314">
        <v>0</v>
      </c>
      <c r="AB270" s="314">
        <v>0</v>
      </c>
      <c r="AC270" s="314">
        <v>0</v>
      </c>
      <c r="AD270" s="314">
        <v>0</v>
      </c>
      <c r="AE270" s="314">
        <v>0</v>
      </c>
      <c r="AF270" s="314">
        <v>0</v>
      </c>
      <c r="AG270" s="314">
        <v>0</v>
      </c>
    </row>
    <row r="271" spans="2:33" x14ac:dyDescent="0.35">
      <c r="B271" s="318" t="s">
        <v>985</v>
      </c>
      <c r="C271" s="314">
        <v>0</v>
      </c>
      <c r="D271" s="314">
        <v>0</v>
      </c>
      <c r="E271" s="314">
        <v>0</v>
      </c>
      <c r="F271" s="314">
        <v>0</v>
      </c>
      <c r="G271" s="314">
        <v>0</v>
      </c>
      <c r="H271" s="314">
        <v>0</v>
      </c>
      <c r="I271" s="314">
        <v>0</v>
      </c>
      <c r="J271" s="314">
        <v>0</v>
      </c>
      <c r="K271" s="314">
        <v>0</v>
      </c>
      <c r="L271" s="314">
        <v>0</v>
      </c>
      <c r="M271" s="314">
        <v>0</v>
      </c>
      <c r="N271" s="314">
        <v>0</v>
      </c>
      <c r="O271" s="314">
        <v>0</v>
      </c>
      <c r="P271" s="314">
        <v>0</v>
      </c>
      <c r="Q271" s="314">
        <v>0</v>
      </c>
      <c r="R271" s="314">
        <v>0</v>
      </c>
      <c r="S271" s="314">
        <v>0</v>
      </c>
      <c r="T271" s="314">
        <v>0</v>
      </c>
      <c r="U271" s="314">
        <v>0</v>
      </c>
      <c r="V271" s="314">
        <v>0</v>
      </c>
      <c r="W271" s="314">
        <v>0</v>
      </c>
      <c r="X271" s="314">
        <v>0</v>
      </c>
      <c r="Y271" s="314">
        <v>0</v>
      </c>
      <c r="Z271" s="314">
        <v>0</v>
      </c>
      <c r="AA271" s="314">
        <v>0</v>
      </c>
      <c r="AB271" s="314">
        <v>0</v>
      </c>
      <c r="AC271" s="314">
        <v>0</v>
      </c>
      <c r="AD271" s="314">
        <v>0</v>
      </c>
      <c r="AE271" s="314">
        <v>0</v>
      </c>
      <c r="AF271" s="314">
        <v>0</v>
      </c>
      <c r="AG271" s="314">
        <v>0</v>
      </c>
    </row>
    <row r="272" spans="2:33" x14ac:dyDescent="0.35">
      <c r="B272" s="319" t="s">
        <v>986</v>
      </c>
      <c r="C272" s="314">
        <v>0</v>
      </c>
      <c r="D272" s="314">
        <v>0</v>
      </c>
      <c r="E272" s="314">
        <v>0</v>
      </c>
      <c r="F272" s="314">
        <v>0</v>
      </c>
      <c r="G272" s="314">
        <v>0</v>
      </c>
      <c r="H272" s="314">
        <v>0</v>
      </c>
      <c r="I272" s="314">
        <v>0</v>
      </c>
      <c r="J272" s="314">
        <v>0</v>
      </c>
      <c r="K272" s="314">
        <v>0</v>
      </c>
      <c r="L272" s="314">
        <v>0</v>
      </c>
      <c r="M272" s="314">
        <v>0</v>
      </c>
      <c r="N272" s="314">
        <v>0</v>
      </c>
      <c r="O272" s="314">
        <v>0</v>
      </c>
      <c r="P272" s="314">
        <v>0</v>
      </c>
      <c r="Q272" s="314">
        <v>0</v>
      </c>
      <c r="R272" s="314">
        <v>0</v>
      </c>
      <c r="S272" s="314">
        <v>0</v>
      </c>
      <c r="T272" s="314">
        <v>0</v>
      </c>
      <c r="U272" s="314">
        <v>0</v>
      </c>
      <c r="V272" s="314">
        <v>0</v>
      </c>
      <c r="W272" s="314">
        <v>0</v>
      </c>
      <c r="X272" s="314">
        <v>0</v>
      </c>
      <c r="Y272" s="314">
        <v>0</v>
      </c>
      <c r="Z272" s="314">
        <v>0</v>
      </c>
      <c r="AA272" s="314">
        <v>0</v>
      </c>
      <c r="AB272" s="314">
        <v>0</v>
      </c>
      <c r="AC272" s="314">
        <v>0</v>
      </c>
      <c r="AD272" s="314">
        <v>0</v>
      </c>
      <c r="AE272" s="314">
        <v>0</v>
      </c>
      <c r="AF272" s="314">
        <v>0</v>
      </c>
      <c r="AG272" s="314">
        <v>0</v>
      </c>
    </row>
    <row r="273" spans="2:33" x14ac:dyDescent="0.35">
      <c r="B273" s="320" t="s">
        <v>987</v>
      </c>
      <c r="C273" s="314">
        <v>0</v>
      </c>
      <c r="D273" s="314">
        <v>0</v>
      </c>
      <c r="E273" s="314">
        <v>0</v>
      </c>
      <c r="F273" s="314">
        <v>0</v>
      </c>
      <c r="G273" s="314">
        <v>0</v>
      </c>
      <c r="H273" s="314">
        <v>0</v>
      </c>
      <c r="I273" s="314">
        <v>0</v>
      </c>
      <c r="J273" s="314">
        <v>0</v>
      </c>
      <c r="K273" s="314">
        <v>0</v>
      </c>
      <c r="L273" s="314">
        <v>0</v>
      </c>
      <c r="M273" s="314">
        <v>0</v>
      </c>
      <c r="N273" s="314">
        <v>0</v>
      </c>
      <c r="O273" s="314">
        <v>0</v>
      </c>
      <c r="P273" s="314">
        <v>0</v>
      </c>
      <c r="Q273" s="314">
        <v>0</v>
      </c>
      <c r="R273" s="314">
        <v>0</v>
      </c>
      <c r="S273" s="314">
        <v>0</v>
      </c>
      <c r="T273" s="314">
        <v>0</v>
      </c>
      <c r="U273" s="314">
        <v>0</v>
      </c>
      <c r="V273" s="314">
        <v>0</v>
      </c>
      <c r="W273" s="314">
        <v>0</v>
      </c>
      <c r="X273" s="314">
        <v>0</v>
      </c>
      <c r="Y273" s="314">
        <v>0</v>
      </c>
      <c r="Z273" s="314">
        <v>0</v>
      </c>
      <c r="AA273" s="314">
        <v>0</v>
      </c>
      <c r="AB273" s="314">
        <v>0</v>
      </c>
      <c r="AC273" s="314">
        <v>0</v>
      </c>
      <c r="AD273" s="314">
        <v>0</v>
      </c>
      <c r="AE273" s="314">
        <v>0</v>
      </c>
      <c r="AF273" s="314">
        <v>0</v>
      </c>
      <c r="AG273" s="314">
        <v>0</v>
      </c>
    </row>
    <row r="274" spans="2:33" x14ac:dyDescent="0.35">
      <c r="B274" s="321" t="s">
        <v>988</v>
      </c>
      <c r="C274" s="314">
        <v>0</v>
      </c>
      <c r="D274" s="314">
        <v>0</v>
      </c>
      <c r="E274" s="314">
        <v>0</v>
      </c>
      <c r="F274" s="314">
        <v>0</v>
      </c>
      <c r="G274" s="314">
        <v>0</v>
      </c>
      <c r="H274" s="314">
        <v>0</v>
      </c>
      <c r="I274" s="314">
        <v>0</v>
      </c>
      <c r="J274" s="314">
        <v>0</v>
      </c>
      <c r="K274" s="314">
        <v>0</v>
      </c>
      <c r="L274" s="314">
        <v>0</v>
      </c>
      <c r="M274" s="314">
        <v>0</v>
      </c>
      <c r="N274" s="314">
        <v>0</v>
      </c>
      <c r="O274" s="314">
        <v>0</v>
      </c>
      <c r="P274" s="314">
        <v>0</v>
      </c>
      <c r="Q274" s="314">
        <v>0</v>
      </c>
      <c r="R274" s="314">
        <v>0</v>
      </c>
      <c r="S274" s="314">
        <v>0</v>
      </c>
      <c r="T274" s="314">
        <v>0</v>
      </c>
      <c r="U274" s="314">
        <v>0</v>
      </c>
      <c r="V274" s="314">
        <v>0</v>
      </c>
      <c r="W274" s="314">
        <v>0</v>
      </c>
      <c r="X274" s="314">
        <v>0</v>
      </c>
      <c r="Y274" s="314">
        <v>0</v>
      </c>
      <c r="Z274" s="314">
        <v>0</v>
      </c>
      <c r="AA274" s="314">
        <v>0</v>
      </c>
      <c r="AB274" s="314">
        <v>0</v>
      </c>
      <c r="AC274" s="314">
        <v>0</v>
      </c>
      <c r="AD274" s="314">
        <v>0</v>
      </c>
      <c r="AE274" s="314">
        <v>0</v>
      </c>
      <c r="AF274" s="314">
        <v>0</v>
      </c>
      <c r="AG274" s="314">
        <v>0</v>
      </c>
    </row>
    <row r="275" spans="2:33" x14ac:dyDescent="0.35">
      <c r="B275" s="312" t="s">
        <v>989</v>
      </c>
      <c r="C275" s="314">
        <v>0</v>
      </c>
      <c r="D275" s="314">
        <v>0</v>
      </c>
      <c r="E275" s="314">
        <v>0</v>
      </c>
      <c r="F275" s="314">
        <v>0</v>
      </c>
      <c r="G275" s="314">
        <v>0</v>
      </c>
      <c r="H275" s="314">
        <v>0</v>
      </c>
      <c r="I275" s="314">
        <v>0</v>
      </c>
      <c r="J275" s="314">
        <v>0</v>
      </c>
      <c r="K275" s="314">
        <v>0</v>
      </c>
      <c r="L275" s="314">
        <v>0</v>
      </c>
      <c r="M275" s="314">
        <v>0</v>
      </c>
      <c r="N275" s="314">
        <v>0</v>
      </c>
      <c r="O275" s="314">
        <v>0</v>
      </c>
      <c r="P275" s="314">
        <v>0</v>
      </c>
      <c r="Q275" s="314">
        <v>0</v>
      </c>
      <c r="R275" s="314">
        <v>0</v>
      </c>
      <c r="S275" s="314">
        <v>0</v>
      </c>
      <c r="T275" s="314">
        <v>0</v>
      </c>
      <c r="U275" s="314">
        <v>0</v>
      </c>
      <c r="V275" s="314">
        <v>0</v>
      </c>
      <c r="W275" s="314">
        <v>0</v>
      </c>
      <c r="X275" s="314">
        <v>0</v>
      </c>
      <c r="Y275" s="314">
        <v>0</v>
      </c>
      <c r="Z275" s="314">
        <v>0</v>
      </c>
      <c r="AA275" s="314">
        <v>0</v>
      </c>
      <c r="AB275" s="314">
        <v>0</v>
      </c>
      <c r="AC275" s="314">
        <v>0</v>
      </c>
      <c r="AD275" s="314">
        <v>0</v>
      </c>
      <c r="AE275" s="314">
        <v>0</v>
      </c>
      <c r="AF275" s="314">
        <v>0</v>
      </c>
      <c r="AG275" s="314">
        <v>0</v>
      </c>
    </row>
    <row r="276" spans="2:33" x14ac:dyDescent="0.35">
      <c r="B276" s="312" t="s">
        <v>990</v>
      </c>
      <c r="C276" s="314">
        <v>0</v>
      </c>
      <c r="D276" s="314">
        <v>0</v>
      </c>
      <c r="E276" s="314">
        <v>0</v>
      </c>
      <c r="F276" s="314">
        <v>0</v>
      </c>
      <c r="G276" s="314">
        <v>0</v>
      </c>
      <c r="H276" s="314">
        <v>0</v>
      </c>
      <c r="I276" s="314">
        <v>0</v>
      </c>
      <c r="J276" s="314">
        <v>0</v>
      </c>
      <c r="K276" s="314">
        <v>0</v>
      </c>
      <c r="L276" s="314">
        <v>0</v>
      </c>
      <c r="M276" s="314">
        <v>0</v>
      </c>
      <c r="N276" s="314">
        <v>0</v>
      </c>
      <c r="O276" s="314">
        <v>0</v>
      </c>
      <c r="P276" s="314">
        <v>0</v>
      </c>
      <c r="Q276" s="314">
        <v>0</v>
      </c>
      <c r="R276" s="314">
        <v>0</v>
      </c>
      <c r="S276" s="314">
        <v>0</v>
      </c>
      <c r="T276" s="314">
        <v>0</v>
      </c>
      <c r="U276" s="314">
        <v>0</v>
      </c>
      <c r="V276" s="314">
        <v>0</v>
      </c>
      <c r="W276" s="314">
        <v>0</v>
      </c>
      <c r="X276" s="314">
        <v>0</v>
      </c>
      <c r="Y276" s="314">
        <v>0</v>
      </c>
      <c r="Z276" s="314">
        <v>0</v>
      </c>
      <c r="AA276" s="314">
        <v>0</v>
      </c>
      <c r="AB276" s="314">
        <v>0</v>
      </c>
      <c r="AC276" s="314">
        <v>0</v>
      </c>
      <c r="AD276" s="314">
        <v>0</v>
      </c>
      <c r="AE276" s="314">
        <v>0</v>
      </c>
      <c r="AF276" s="314">
        <v>0</v>
      </c>
      <c r="AG276" s="314">
        <v>0</v>
      </c>
    </row>
    <row r="277" spans="2:33" x14ac:dyDescent="0.35">
      <c r="B277" s="315" t="s">
        <v>991</v>
      </c>
      <c r="C277" s="314">
        <v>0</v>
      </c>
      <c r="D277" s="314">
        <v>0</v>
      </c>
      <c r="E277" s="314">
        <v>0</v>
      </c>
      <c r="F277" s="314">
        <v>0</v>
      </c>
      <c r="G277" s="314">
        <v>0</v>
      </c>
      <c r="H277" s="314">
        <v>0</v>
      </c>
      <c r="I277" s="314">
        <v>0</v>
      </c>
      <c r="J277" s="314">
        <v>0</v>
      </c>
      <c r="K277" s="314">
        <v>0</v>
      </c>
      <c r="L277" s="314">
        <v>0</v>
      </c>
      <c r="M277" s="314">
        <v>0</v>
      </c>
      <c r="N277" s="314">
        <v>0</v>
      </c>
      <c r="O277" s="314">
        <v>0</v>
      </c>
      <c r="P277" s="314">
        <v>0</v>
      </c>
      <c r="Q277" s="314">
        <v>0</v>
      </c>
      <c r="R277" s="314">
        <v>0</v>
      </c>
      <c r="S277" s="314">
        <v>0</v>
      </c>
      <c r="T277" s="314">
        <v>0</v>
      </c>
      <c r="U277" s="314">
        <v>0</v>
      </c>
      <c r="V277" s="314">
        <v>0</v>
      </c>
      <c r="W277" s="314">
        <v>0</v>
      </c>
      <c r="X277" s="314">
        <v>0</v>
      </c>
      <c r="Y277" s="314">
        <v>0</v>
      </c>
      <c r="Z277" s="314">
        <v>0</v>
      </c>
      <c r="AA277" s="314">
        <v>0</v>
      </c>
      <c r="AB277" s="314">
        <v>0</v>
      </c>
      <c r="AC277" s="314">
        <v>0</v>
      </c>
      <c r="AD277" s="314">
        <v>0</v>
      </c>
      <c r="AE277" s="314">
        <v>0</v>
      </c>
      <c r="AF277" s="314">
        <v>0</v>
      </c>
      <c r="AG277" s="314">
        <v>0</v>
      </c>
    </row>
    <row r="278" spans="2:33" x14ac:dyDescent="0.35">
      <c r="B278" t="s">
        <v>992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A34" sqref="A34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5" sqref="B15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 s="16">
        <v>0.377</v>
      </c>
      <c r="C15" s="16">
        <v>0.377</v>
      </c>
      <c r="D15" s="16">
        <v>0.377</v>
      </c>
      <c r="E15" s="16">
        <v>0.377</v>
      </c>
      <c r="F15" s="16">
        <v>0.377</v>
      </c>
      <c r="G15" s="16">
        <v>0.377</v>
      </c>
      <c r="H15" s="16">
        <v>0.377</v>
      </c>
      <c r="I15" s="16">
        <v>0.377</v>
      </c>
      <c r="J15" s="16">
        <v>0.377</v>
      </c>
      <c r="K15" s="16">
        <v>0.377</v>
      </c>
      <c r="L15" s="16">
        <v>0.377</v>
      </c>
      <c r="M15" s="16">
        <v>0.377</v>
      </c>
      <c r="N15" s="16">
        <v>0.377</v>
      </c>
      <c r="O15" s="16">
        <v>0.377</v>
      </c>
      <c r="P15" s="16">
        <v>0.377</v>
      </c>
      <c r="Q15" s="16">
        <v>0.377</v>
      </c>
      <c r="R15" s="16">
        <v>0.377</v>
      </c>
      <c r="S15" s="16">
        <v>0.377</v>
      </c>
      <c r="T15" s="16">
        <v>0.377</v>
      </c>
      <c r="U15" s="16">
        <v>0.377</v>
      </c>
      <c r="V15" s="16">
        <v>0.377</v>
      </c>
      <c r="W15" s="16">
        <v>0.377</v>
      </c>
      <c r="X15" s="16">
        <v>0.377</v>
      </c>
      <c r="Y15" s="16">
        <v>0.377</v>
      </c>
      <c r="Z15" s="16">
        <v>0.377</v>
      </c>
      <c r="AA15" s="16">
        <v>0.377</v>
      </c>
      <c r="AB15" s="16">
        <v>0.377</v>
      </c>
      <c r="AC15" s="16">
        <v>0.377</v>
      </c>
      <c r="AD15" s="16">
        <v>0.377</v>
      </c>
      <c r="AE15" s="16">
        <v>0.377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B10" sqref="B10:AE10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MIN(1,'Potencia Chemicals'!W28/SUM('Potencia Chemicals'!W28,'Potencia Chemicals'!W51-'BIFUbC_Hydrogen Calculations'!C59*About!$A107))</f>
        <v>1</v>
      </c>
      <c r="C11" s="16">
        <f>MIN(1,'Potencia Chemicals'!X28/SUM('Potencia Chemicals'!X28,'Potencia Chemicals'!X51-'BIFUbC_Hydrogen Calculations'!D59*About!$A107))</f>
        <v>1</v>
      </c>
      <c r="D11" s="16">
        <f>MIN(1,'Potencia Chemicals'!Y28/SUM('Potencia Chemicals'!Y28,'Potencia Chemicals'!Y51-'BIFUbC_Hydrogen Calculations'!E59*About!$A107))</f>
        <v>1</v>
      </c>
      <c r="E11" s="16">
        <f>MIN(1,'Potencia Chemicals'!Z28/SUM('Potencia Chemicals'!Z28,'Potencia Chemicals'!Z51-'BIFUbC_Hydrogen Calculations'!F59*About!$A107))</f>
        <v>1</v>
      </c>
      <c r="F11" s="16">
        <f>MIN(1,'Potencia Chemicals'!AA28/SUM('Potencia Chemicals'!AA28,'Potencia Chemicals'!AA51-'BIFUbC_Hydrogen Calculations'!G59*About!$A107))</f>
        <v>1</v>
      </c>
      <c r="G11" s="16">
        <f>MIN(1,'Potencia Chemicals'!AB28/SUM('Potencia Chemicals'!AB28,'Potencia Chemicals'!AB51-'BIFUbC_Hydrogen Calculations'!H59*About!$A107))</f>
        <v>1</v>
      </c>
      <c r="H11" s="16">
        <f>MIN(1,'Potencia Chemicals'!AC28/SUM('Potencia Chemicals'!AC28,'Potencia Chemicals'!AC51-'BIFUbC_Hydrogen Calculations'!I59*About!$A107))</f>
        <v>1</v>
      </c>
      <c r="I11" s="16">
        <f>MIN(1,'Potencia Chemicals'!AD28/SUM('Potencia Chemicals'!AD28,'Potencia Chemicals'!AD51-'BIFUbC_Hydrogen Calculations'!J59*About!$A107))</f>
        <v>1</v>
      </c>
      <c r="J11" s="16">
        <f>MIN(1,'Potencia Chemicals'!AE28/SUM('Potencia Chemicals'!AE28,'Potencia Chemicals'!AE51-'BIFUbC_Hydrogen Calculations'!K59*About!$A107))</f>
        <v>1</v>
      </c>
      <c r="K11" s="16">
        <f>MIN(1,'Potencia Chemicals'!AF28/SUM('Potencia Chemicals'!AF28,'Potencia Chemicals'!AF51-'BIFUbC_Hydrogen Calculations'!L59*About!$A107))</f>
        <v>1</v>
      </c>
      <c r="L11" s="16">
        <f>MIN(1,'Potencia Chemicals'!AG28/SUM('Potencia Chemicals'!AG28,'Potencia Chemicals'!AG51-'BIFUbC_Hydrogen Calculations'!M59*About!$A107))</f>
        <v>1</v>
      </c>
      <c r="M11" s="16">
        <f>MIN(1,'Potencia Chemicals'!AH28/SUM('Potencia Chemicals'!AH28,'Potencia Chemicals'!AH51-'BIFUbC_Hydrogen Calculations'!N59*About!$A107))</f>
        <v>1</v>
      </c>
      <c r="N11" s="16">
        <f>MIN(1,'Potencia Chemicals'!AI28/SUM('Potencia Chemicals'!AI28,'Potencia Chemicals'!AI51-'BIFUbC_Hydrogen Calculations'!O59*About!$A107))</f>
        <v>1</v>
      </c>
      <c r="O11" s="16">
        <f>MIN(1,'Potencia Chemicals'!AJ28/SUM('Potencia Chemicals'!AJ28,'Potencia Chemicals'!AJ51-'BIFUbC_Hydrogen Calculations'!P59*About!$A107))</f>
        <v>1</v>
      </c>
      <c r="P11" s="16">
        <f>MIN(1,'Potencia Chemicals'!AK28/SUM('Potencia Chemicals'!AK28,'Potencia Chemicals'!AK51-'BIFUbC_Hydrogen Calculations'!Q59*About!$A107))</f>
        <v>1</v>
      </c>
      <c r="Q11" s="16">
        <f>MIN(1,'Potencia Chemicals'!AL28/SUM('Potencia Chemicals'!AL28,'Potencia Chemicals'!AL51-'BIFUbC_Hydrogen Calculations'!R59*About!$A107))</f>
        <v>1</v>
      </c>
      <c r="R11" s="16">
        <f>MIN(1,'Potencia Chemicals'!AM28/SUM('Potencia Chemicals'!AM28,'Potencia Chemicals'!AM51-'BIFUbC_Hydrogen Calculations'!S59*About!$A107))</f>
        <v>1</v>
      </c>
      <c r="S11" s="16">
        <f>MIN(1,'Potencia Chemicals'!AN28/SUM('Potencia Chemicals'!AN28,'Potencia Chemicals'!AN51-'BIFUbC_Hydrogen Calculations'!T59*About!$A107))</f>
        <v>1</v>
      </c>
      <c r="T11" s="16">
        <f>MIN(1,'Potencia Chemicals'!AO28/SUM('Potencia Chemicals'!AO28,'Potencia Chemicals'!AO51-'BIFUbC_Hydrogen Calculations'!U59*About!$A107))</f>
        <v>0.99249930869804392</v>
      </c>
      <c r="U11" s="16">
        <f>MIN(1,'Potencia Chemicals'!AP28/SUM('Potencia Chemicals'!AP28,'Potencia Chemicals'!AP51-'BIFUbC_Hydrogen Calculations'!V59*About!$A107))</f>
        <v>0.97542312913788676</v>
      </c>
      <c r="V11" s="16">
        <f>MIN(1,'Potencia Chemicals'!AQ28/SUM('Potencia Chemicals'!AQ28,'Potencia Chemicals'!AQ51-'BIFUbC_Hydrogen Calculations'!W59*About!$A107))</f>
        <v>0.95597407013197133</v>
      </c>
      <c r="W11" s="16">
        <f>MIN(1,'Potencia Chemicals'!AR28/SUM('Potencia Chemicals'!AR28,'Potencia Chemicals'!AR51-'BIFUbC_Hydrogen Calculations'!X59*About!$A107))</f>
        <v>0.937538531127177</v>
      </c>
      <c r="X11" s="16">
        <f>MIN(1,'Potencia Chemicals'!AS28/SUM('Potencia Chemicals'!AS28,'Potencia Chemicals'!AS51-'BIFUbC_Hydrogen Calculations'!Y59*About!$A107))</f>
        <v>0.91510059349149764</v>
      </c>
      <c r="Y11" s="16">
        <f>MIN(1,'Potencia Chemicals'!AT28/SUM('Potencia Chemicals'!AT28,'Potencia Chemicals'!AT51-'BIFUbC_Hydrogen Calculations'!Z59*About!$A107))</f>
        <v>0.89785213689704158</v>
      </c>
      <c r="Z11" s="16">
        <f>MIN(1,'Potencia Chemicals'!AU28/SUM('Potencia Chemicals'!AU28,'Potencia Chemicals'!AU51-'BIFUbC_Hydrogen Calculations'!AA59*About!$A107))</f>
        <v>0.88153932412415559</v>
      </c>
      <c r="AA11" s="16">
        <f>MIN(1,'Potencia Chemicals'!AV28/SUM('Potencia Chemicals'!AV28,'Potencia Chemicals'!AV51-'BIFUbC_Hydrogen Calculations'!AB59*About!$A107))</f>
        <v>0.86525713164503215</v>
      </c>
      <c r="AB11" s="16">
        <f>MIN(1,'Potencia Chemicals'!AW28/SUM('Potencia Chemicals'!AW28,'Potencia Chemicals'!AW51-'BIFUbC_Hydrogen Calculations'!AC59*About!$A107))</f>
        <v>0.84609026452656866</v>
      </c>
      <c r="AC11" s="16">
        <f>MIN(1,'Potencia Chemicals'!AX28/SUM('Potencia Chemicals'!AX28,'Potencia Chemicals'!AX51-'BIFUbC_Hydrogen Calculations'!AD59*About!$A107))</f>
        <v>0.83249431692280518</v>
      </c>
      <c r="AD11" s="16">
        <f>MIN(1,'Potencia Chemicals'!AY28/SUM('Potencia Chemicals'!AY28,'Potencia Chemicals'!AY51-'BIFUbC_Hydrogen Calculations'!AE59*About!$A107))</f>
        <v>0.81517196705951911</v>
      </c>
      <c r="AE11" s="16">
        <f>MIN(1,'Potencia Chemicals'!AZ28/SUM('Potencia Chemicals'!AZ28,'Potencia Chemicals'!AZ51-'BIFUbC_Hydrogen Calculations'!AF59*About!$A107))</f>
        <v>0.7997771570803025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A20" sqref="A20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cenrf!X21/tirf!X22</f>
        <v>4.3925636612858976E-2</v>
      </c>
      <c r="C10">
        <f>cenrf!Y21/tirf!Y22</f>
        <v>4.3855769598025493E-2</v>
      </c>
      <c r="D10">
        <f>cenrf!Z21/tirf!Z22</f>
        <v>4.3767910156671627E-2</v>
      </c>
      <c r="E10">
        <f>cenrf!AA21/tirf!AA22</f>
        <v>4.3554758909159587E-2</v>
      </c>
      <c r="F10">
        <f>cenrf!AB21/tirf!AB22</f>
        <v>4.3307588492627939E-2</v>
      </c>
      <c r="G10">
        <f>cenrf!AC21/tirf!AC22</f>
        <v>4.3010764991508806E-2</v>
      </c>
      <c r="H10">
        <f>cenrf!AD21/tirf!AD22</f>
        <v>4.2873505242257484E-2</v>
      </c>
      <c r="I10">
        <f>cenrf!AE21/tirf!AE22</f>
        <v>4.240646723619973E-2</v>
      </c>
      <c r="J10">
        <f>cenrf!AF21/tirf!AF22</f>
        <v>4.2253342656185779E-2</v>
      </c>
      <c r="K10">
        <f>cenrf!AG21/tirf!AG22</f>
        <v>4.2177953147171147E-2</v>
      </c>
      <c r="L10">
        <f>cenrf!AH21/tirf!AH22</f>
        <v>4.1750182948666101E-2</v>
      </c>
      <c r="M10">
        <f>cenrf!AI21/tirf!AI22</f>
        <v>4.1431415750101154E-2</v>
      </c>
      <c r="N10">
        <f>cenrf!AJ21/tirf!AJ22</f>
        <v>4.1276629914695301E-2</v>
      </c>
      <c r="O10">
        <f>cenrf!AK21/tirf!AK22</f>
        <v>4.1036188249333735E-2</v>
      </c>
      <c r="P10">
        <f>cenrf!AL21/tirf!AL22</f>
        <v>4.0987376474563339E-2</v>
      </c>
      <c r="Q10">
        <f>cenrf!AM21/tirf!AM22</f>
        <v>4.0605230612038253E-2</v>
      </c>
      <c r="R10">
        <f>cenrf!AN21/tirf!AN22</f>
        <v>4.0620724721656301E-2</v>
      </c>
      <c r="S10">
        <f>cenrf!AO21/tirf!AO22</f>
        <v>4.0442662074787965E-2</v>
      </c>
      <c r="T10">
        <f>cenrf!AP21/tirf!AP22</f>
        <v>4.020294299216965E-2</v>
      </c>
      <c r="U10">
        <f>cenrf!AQ21/tirf!AQ22</f>
        <v>3.9948845787944318E-2</v>
      </c>
      <c r="V10">
        <f>cenrf!AR21/tirf!AR22</f>
        <v>3.9890273113201515E-2</v>
      </c>
      <c r="W10">
        <f>cenrf!AS21/tirf!AS22</f>
        <v>3.9655372960059415E-2</v>
      </c>
      <c r="X10">
        <f>cenrf!AT21/tirf!AT22</f>
        <v>3.9452630263146472E-2</v>
      </c>
      <c r="Y10">
        <f>cenrf!AU21/tirf!AU22</f>
        <v>3.9018741057698668E-2</v>
      </c>
      <c r="Z10">
        <f>cenrf!AV21/tirf!AV22</f>
        <v>3.8736495254990254E-2</v>
      </c>
      <c r="AA10">
        <f>cenrf!AW21/tirf!AW22</f>
        <v>3.8529188170865147E-2</v>
      </c>
      <c r="AB10">
        <f>cenrf!AX21/tirf!AX22</f>
        <v>3.8370440581452822E-2</v>
      </c>
      <c r="AC10">
        <f>cenrf!AY21/tirf!AY22</f>
        <v>3.8000009258647625E-2</v>
      </c>
      <c r="AD10">
        <f>cenrf!AZ21/tirf!AZ22</f>
        <v>3.7848117838432095E-2</v>
      </c>
      <c r="AE10">
        <f>cenrf!BA21/tirf!BA22</f>
        <v>3.773233398738491E-2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A10" sqref="A10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63</vt:i4>
      </vt:variant>
      <vt:variant>
        <vt:lpstr>Named Ranges</vt:lpstr>
      </vt:variant>
      <vt:variant>
        <vt:i4>1</vt:i4>
      </vt:variant>
    </vt:vector>
  </HeadingPairs>
  <TitlesOfParts>
    <vt:vector size="64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ISI</vt:lpstr>
      <vt:lpstr>LOS</vt:lpstr>
      <vt:lpstr>cenisb</vt:lpstr>
      <vt:lpstr>tick</vt:lpstr>
      <vt:lpstr>tock</vt:lpstr>
      <vt:lpstr>tibf</vt:lpstr>
      <vt:lpstr>tobf</vt:lpstr>
      <vt:lpstr>Calc - coal for iron&amp;steel</vt:lpstr>
      <vt:lpstr>tirf</vt:lpstr>
      <vt:lpstr>torf</vt:lpstr>
      <vt:lpstr>cenrf</vt:lpstr>
      <vt:lpstr>BIFUbC_Hydrogen Calculations</vt:lpstr>
      <vt:lpstr>BIFUbC_Calculations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  <vt:lpstr>ISI!Print_Titles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2024-10-30T17:21:18Z</dcterms:modified>
</cp:coreProperties>
</file>