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eu\InputData\elec\EIaE\"/>
    </mc:Choice>
  </mc:AlternateContent>
  <bookViews>
    <workbookView xWindow="-120" yWindow="-120" windowWidth="29040" windowHeight="15840" activeTab="5"/>
  </bookViews>
  <sheets>
    <sheet name="About" sheetId="1" r:id="rId1"/>
    <sheet name="Exports_jrc_potencia" sheetId="9" r:id="rId2"/>
    <sheet name="imports jrc potencia" sheetId="10" r:id="rId3"/>
    <sheet name="Electricity Price" sheetId="13" r:id="rId4"/>
    <sheet name="EIaE-BIE" sheetId="3" r:id="rId5"/>
    <sheet name="EIaE-BEE" sheetId="5" r:id="rId6"/>
    <sheet name="EIaE-IEP" sheetId="11" r:id="rId7"/>
    <sheet name="EIaE-BEEP" sheetId="12" r:id="rId8"/>
  </sheets>
  <externalReferences>
    <externalReference r:id="rId9"/>
  </externalReferences>
  <definedNames>
    <definedName name="lignite_multiplier">'[1]Hard Coal and Lig Multipliers'!$N$16</definedName>
    <definedName name="nonlignite_multiplier">'[1]Hard Coal and Lig Multipliers'!$N$17</definedName>
  </definedNames>
  <calcPr calcId="162913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5" l="1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2" i="5"/>
  <c r="B2" i="12" l="1"/>
  <c r="C2" i="12" s="1"/>
  <c r="D2" i="12" s="1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B2" i="11"/>
  <c r="C2" i="11" s="1"/>
  <c r="D2" i="11" s="1"/>
  <c r="E2" i="11" s="1"/>
  <c r="F2" i="11" s="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R2" i="11" s="1"/>
  <c r="S2" i="11" s="1"/>
  <c r="T2" i="11" s="1"/>
  <c r="U2" i="11" s="1"/>
  <c r="V2" i="11" s="1"/>
  <c r="W2" i="11" s="1"/>
  <c r="X2" i="11" s="1"/>
  <c r="Y2" i="11" s="1"/>
  <c r="Z2" i="11" s="1"/>
  <c r="AA2" i="11" s="1"/>
  <c r="AB2" i="11" s="1"/>
  <c r="AC2" i="11" s="1"/>
  <c r="AD2" i="11" s="1"/>
  <c r="AE2" i="11" s="1"/>
  <c r="AF2" i="11" s="1"/>
  <c r="C41" i="13" l="1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AB41" i="13"/>
  <c r="AC41" i="13"/>
  <c r="AD41" i="13"/>
  <c r="AE41" i="13"/>
  <c r="AF41" i="13"/>
  <c r="AG41" i="13"/>
  <c r="B41" i="13"/>
  <c r="C5" i="3" l="1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B5" i="3"/>
</calcChain>
</file>

<file path=xl/sharedStrings.xml><?xml version="1.0" encoding="utf-8"?>
<sst xmlns="http://schemas.openxmlformats.org/spreadsheetml/2006/main" count="86" uniqueCount="84">
  <si>
    <t>EIaE BAU Imported Electricity</t>
  </si>
  <si>
    <t>EIaE BAU Exported Electricity</t>
  </si>
  <si>
    <t>Source:</t>
  </si>
  <si>
    <t>Electricity Exports (MWh)</t>
  </si>
  <si>
    <t>hard coal</t>
  </si>
  <si>
    <t>natural gas nonpeaker</t>
  </si>
  <si>
    <t>nuclear</t>
  </si>
  <si>
    <t>onshore wind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</si>
  <si>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</si>
  <si>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</si>
  <si>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</si>
  <si>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</si>
  <si>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</si>
  <si>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</si>
  <si>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</si>
  <si>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</si>
  <si>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</si>
  <si>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Quantity of Imports and Exports</t>
  </si>
  <si>
    <t>Notes</t>
  </si>
  <si>
    <t>We need to know the mix of imported electricity types if we will be including</t>
  </si>
  <si>
    <t>pollutant emissions associated with imported electricity into the totals, which</t>
  </si>
  <si>
    <t>is managed by a control lever.  If these emissions will not be included in the</t>
  </si>
  <si>
    <t>emissions totals, the breakdown is unimportant, and you may assign all</t>
  </si>
  <si>
    <t>imported electricity emissions to any one electricity source, if you prefer.</t>
  </si>
  <si>
    <t>Electricity exports are supplied by power plants in the modeled region and</t>
  </si>
  <si>
    <t>hence do not need their electricity source to be specified here.</t>
  </si>
  <si>
    <t>crude oil</t>
  </si>
  <si>
    <t>heavy or residual fuel oil</t>
  </si>
  <si>
    <t>municipal solid waste</t>
  </si>
  <si>
    <t>Imported Electricity (MW*hour)</t>
  </si>
  <si>
    <t>Exported Electricity (MW*hour)</t>
  </si>
  <si>
    <t>EU28 - Electricity balance (GWh)</t>
  </si>
  <si>
    <t>Exports</t>
  </si>
  <si>
    <t>Imports</t>
  </si>
  <si>
    <t>From the jrc potencia scenario</t>
  </si>
  <si>
    <t>https://ec.europa.eu/jrc/en/publication/eur-scientific-and-technical-research-reports/potencia-central-scenario-eu-energy-outlook-2050</t>
  </si>
  <si>
    <t>data attachment</t>
  </si>
  <si>
    <t>File: Central_2018_EU28_summary_yearly</t>
  </si>
  <si>
    <t>Tab: Power Gen; rows: 18&amp;19</t>
  </si>
  <si>
    <t>As the electricity mix of EU 28 is very diverse and the development unknown</t>
  </si>
  <si>
    <t>we do not specifiy the electricity source in the EU 28 model</t>
  </si>
  <si>
    <t>All imports are marked as "hydro" as arbitrarily chosen variable</t>
  </si>
  <si>
    <t>Exchanges, Transfers, Returns</t>
  </si>
  <si>
    <t>Unit: 2012 USD/MWh</t>
  </si>
  <si>
    <t>Imported Electricity Price</t>
  </si>
  <si>
    <t>Exported Electricity Price</t>
  </si>
  <si>
    <t>Fuel Price ($/BTU)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</si>
  <si>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</si>
  <si>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</si>
  <si>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</si>
  <si>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</si>
  <si>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</si>
  <si>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Heating Sector</t>
  </si>
  <si>
    <t>LULUCF Sector</t>
  </si>
  <si>
    <t>Geoengineering Sector</t>
  </si>
  <si>
    <t>see file elec/BFPaT</t>
  </si>
  <si>
    <t>Energy Available for Final Consumption</t>
  </si>
  <si>
    <t>Final Energy Consumption</t>
  </si>
  <si>
    <t>Final Energy Consumption - Industry</t>
  </si>
  <si>
    <t>Iron and Steel</t>
  </si>
  <si>
    <t>Non-Ferrous Metals</t>
  </si>
  <si>
    <t>Chemicals Industry</t>
  </si>
  <si>
    <t>Non-Metallic Mineral Products</t>
  </si>
  <si>
    <t>Pulp, paper and printing</t>
  </si>
  <si>
    <t>Food, Beverages and Tobacco</t>
  </si>
  <si>
    <t>Transport Equipment</t>
  </si>
  <si>
    <t>Machinery Equipment</t>
  </si>
  <si>
    <t>Textiles and Leather</t>
  </si>
  <si>
    <t>Wood and Wood Products</t>
  </si>
  <si>
    <t>Other Industrial Sectors</t>
  </si>
  <si>
    <t>Final Energy Consumption - Domestic</t>
  </si>
  <si>
    <t>Residential</t>
  </si>
  <si>
    <t>Services</t>
  </si>
  <si>
    <t>Agriculture, Forestry and Fishing</t>
  </si>
  <si>
    <t>Final Energy Consumption - Transport</t>
  </si>
  <si>
    <t>Road</t>
  </si>
  <si>
    <t>Rail</t>
  </si>
  <si>
    <t>Aviation</t>
  </si>
  <si>
    <t>Coastal Shipping and Inland Waterways</t>
  </si>
  <si>
    <t>Consumption in Pipeline transport</t>
  </si>
  <si>
    <t>Weighted Electricity Price</t>
  </si>
  <si>
    <t>MWh to BTU</t>
  </si>
  <si>
    <t>For the EU, we calculate an average electricity price by weighting sectoral electricity prices from the file</t>
  </si>
  <si>
    <t>elec/BFPaT by final energy consumption in each sector.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</si>
</sst>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#,##0;\-#,##0;&quot;-&quot;"/>
    <numFmt numFmtId="165" formatCode="0.0.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color indexed="16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indexed="21"/>
      <name val="Calibri"/>
      <family val="2"/>
      <scheme val="minor"/>
    </font>
    <font>
      <sz val="8"/>
      <color indexed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0" fontId="2" fillId="0" borderId="0"/>
    <xf numFmtId="0" fontId="5" fillId="0" borderId="0" applyBorder="0"/>
    <xf numFmtId="0" fontId="6" fillId="0" borderId="0" applyNumberFormat="0" applyFill="0" applyBorder="0" applyAlignment="0" applyProtection="0"/>
    <xf numFmtId="43" fontId="11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6" fillId="0" borderId="0" xfId="9"/>
    <xf numFmtId="0" fontId="0" fillId="0" borderId="0" xfId="0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7" fillId="3" borderId="5" xfId="7" applyFont="1" applyFill="1" applyBorder="1" applyAlignment="1">
      <alignment horizontal="left" vertical="center" wrapText="1"/>
    </xf>
    <xf numFmtId="1" fontId="8" fillId="3" borderId="5" xfId="7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indent="1"/>
    </xf>
    <xf numFmtId="164" fontId="9" fillId="0" borderId="0" xfId="0" applyNumberFormat="1" applyFont="1"/>
    <xf numFmtId="0" fontId="8" fillId="4" borderId="0" xfId="7" applyFont="1" applyFill="1" applyAlignment="1">
      <alignment vertical="center"/>
    </xf>
    <xf numFmtId="0" fontId="9" fillId="0" borderId="6" xfId="0" applyFont="1" applyBorder="1" applyAlignment="1">
      <alignment horizontal="left" indent="1"/>
    </xf>
    <xf numFmtId="164" fontId="9" fillId="0" borderId="6" xfId="0" applyNumberFormat="1" applyFont="1" applyBorder="1"/>
    <xf numFmtId="165" fontId="0" fillId="0" borderId="0" xfId="0" applyNumberFormat="1"/>
    <xf numFmtId="0" fontId="10" fillId="0" borderId="0" xfId="0" applyNumberFormat="1" applyFont="1" applyFill="1" applyAlignment="1">
      <alignment horizontal="left" indent="2"/>
    </xf>
    <xf numFmtId="164" fontId="10" fillId="0" borderId="0" xfId="0" applyNumberFormat="1" applyFont="1" applyFill="1"/>
    <xf numFmtId="2" fontId="0" fillId="0" borderId="0" xfId="10" applyNumberFormat="1" applyFont="1"/>
    <xf numFmtId="0" fontId="12" fillId="0" borderId="0" xfId="0" applyFont="1"/>
    <xf numFmtId="0" fontId="9" fillId="0" borderId="6" xfId="0" applyNumberFormat="1" applyFont="1" applyFill="1" applyBorder="1" applyAlignment="1">
      <alignment horizontal="left" indent="1"/>
    </xf>
    <xf numFmtId="164" fontId="9" fillId="0" borderId="6" xfId="0" applyNumberFormat="1" applyFont="1" applyFill="1" applyBorder="1"/>
    <xf numFmtId="0" fontId="13" fillId="0" borderId="0" xfId="0" applyNumberFormat="1" applyFont="1" applyFill="1" applyAlignment="1">
      <alignment horizontal="left" indent="3"/>
    </xf>
    <xf numFmtId="164" fontId="13" fillId="0" borderId="0" xfId="0" applyNumberFormat="1" applyFont="1" applyFill="1"/>
    <xf numFmtId="0" fontId="14" fillId="0" borderId="0" xfId="0" applyNumberFormat="1" applyFont="1" applyFill="1" applyAlignment="1">
      <alignment horizontal="left" indent="4"/>
    </xf>
    <xf numFmtId="164" fontId="14" fillId="0" borderId="0" xfId="0" applyNumberFormat="1" applyFont="1" applyFill="1"/>
    <xf numFmtId="11" fontId="0" fillId="0" borderId="0" xfId="0" applyNumberFormat="1"/>
  </cellXfs>
  <cellStyles count="11">
    <cellStyle name="Body: normal cell" xfId="5"/>
    <cellStyle name="Comma" xfId="10" builtinId="3"/>
    <cellStyle name="Font: Calibri, 9pt regular" xfId="1"/>
    <cellStyle name="Footnotes: top row" xfId="6"/>
    <cellStyle name="Header: bottom row" xfId="2"/>
    <cellStyle name="Hyperlink" xfId="9" builtinId="8"/>
    <cellStyle name="Normal" xfId="0" builtinId="0"/>
    <cellStyle name="Normal 2" xfId="7"/>
    <cellStyle name="Normal 2 2" xfId="8"/>
    <cellStyle name="Parent row" xfId="4"/>
    <cellStyle name="Table titl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CodeRepositories/eps-us/InputData/fuels/BFCpUEbS/BAU%20Fuel%20Cost%20per%20Unit%20Energy%20by%20Sec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2"/>
      <sheetName val="AEO Table 3"/>
      <sheetName val="AEO Table 12"/>
      <sheetName val="Natural Gas Adjustment"/>
      <sheetName val="Hard Coal and Lig Multipliers"/>
      <sheetName val="Hydrogen"/>
      <sheetName val="Other Fuels"/>
      <sheetName val="BFCpUEbS-electricity"/>
      <sheetName val="BFCpUEbS-coal"/>
      <sheetName val="BFCpUEbS-natural-gas"/>
      <sheetName val="BFCpUEbS-nuclear"/>
      <sheetName val="BFCpUEbS-hydro"/>
      <sheetName val="BFCpUEbS-wind"/>
      <sheetName val="BFCpUEbS-solar"/>
      <sheetName val="BFCpUEbS-biomass"/>
      <sheetName val="BFCpUEbS-petroleum-gasoline"/>
      <sheetName val="BFCpUEbS-petroleum-diesel"/>
      <sheetName val="BFCpUEbS-biofuel-gasoline"/>
      <sheetName val="BFCpUEbS-biofuel-diesel"/>
      <sheetName val="BFCpUEbS-jet-fuel-or-kerosene"/>
      <sheetName val="BFCpUEbS-heat"/>
      <sheetName val="BFCpUEbS-lignite"/>
      <sheetName val="BFCpUEbS-geothermal"/>
      <sheetName val="BFCpUEbS-crude-oil"/>
      <sheetName val="BFCpUEbS-heavy-fuel-oil"/>
      <sheetName val="BFCpUEbS-lpg-propane-or-butane"/>
      <sheetName val="BFCpUEbS-municipal-solid-waste"/>
      <sheetName val="BFCpUEbS-hydrogen"/>
    </sheetNames>
    <sheetDataSet>
      <sheetData sheetId="0"/>
      <sheetData sheetId="1"/>
      <sheetData sheetId="2"/>
      <sheetData sheetId="3"/>
      <sheetData sheetId="4"/>
      <sheetData sheetId="5">
        <row r="16">
          <cell r="N16">
            <v>0.92062879123815489</v>
          </cell>
        </row>
        <row r="17">
          <cell r="N17">
            <v>1.0036394752510358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.europa.eu/jrc/en/publication/eur-scientific-and-technical-research-reports/potencia-central-scenario-eu-energy-outlook-205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A27" sqref="A27:XFD28"/>
    </sheetView>
  </sheetViews>
  <sheetFormatPr defaultColWidth="9.1328125" defaultRowHeight="14.25" x14ac:dyDescent="0.45"/>
  <cols>
    <col min="1" max="1" width="12.46484375" customWidth="1"/>
    <col min="2" max="2" width="70.1328125" customWidth="1"/>
  </cols>
  <sheetData>
    <row r="1" spans="1:2" x14ac:dyDescent="0.45">
      <c r="A1" s="1" t="s">
        <v>0</v>
      </c>
    </row>
    <row r="2" spans="1:2" x14ac:dyDescent="0.45">
      <c r="A2" s="1" t="s">
        <v>1</v>
      </c>
    </row>
    <row r="4" spans="1:2" x14ac:dyDescent="0.45">
      <c r="A4" s="1" t="s">
        <v>2</v>
      </c>
      <c r="B4" s="3" t="s">
        <v>17</v>
      </c>
    </row>
    <row r="5" spans="1:2" x14ac:dyDescent="0.45">
      <c r="B5" t="s">
        <v>34</v>
      </c>
    </row>
    <row r="6" spans="1:2" x14ac:dyDescent="0.45">
      <c r="B6" s="4" t="s">
        <v>35</v>
      </c>
    </row>
    <row r="7" spans="1:2" x14ac:dyDescent="0.45">
      <c r="B7" s="2" t="s">
        <v>36</v>
      </c>
    </row>
    <row r="8" spans="1:2" x14ac:dyDescent="0.45">
      <c r="B8" s="2" t="s">
        <v>37</v>
      </c>
    </row>
    <row r="9" spans="1:2" x14ac:dyDescent="0.45">
      <c r="B9" t="s">
        <v>38</v>
      </c>
    </row>
    <row r="11" spans="1:2" x14ac:dyDescent="0.45">
      <c r="A11" s="1" t="s">
        <v>18</v>
      </c>
    </row>
    <row r="12" spans="1:2" x14ac:dyDescent="0.45">
      <c r="A12" t="s">
        <v>19</v>
      </c>
    </row>
    <row r="13" spans="1:2" x14ac:dyDescent="0.45">
      <c r="A13" t="s">
        <v>20</v>
      </c>
    </row>
    <row r="14" spans="1:2" x14ac:dyDescent="0.45">
      <c r="A14" t="s">
        <v>21</v>
      </c>
    </row>
    <row r="15" spans="1:2" x14ac:dyDescent="0.45">
      <c r="A15" t="s">
        <v>22</v>
      </c>
    </row>
    <row r="16" spans="1:2" x14ac:dyDescent="0.45">
      <c r="A16" t="s">
        <v>23</v>
      </c>
    </row>
    <row r="18" spans="1:2" x14ac:dyDescent="0.45">
      <c r="A18" t="s">
        <v>39</v>
      </c>
    </row>
    <row r="19" spans="1:2" x14ac:dyDescent="0.45">
      <c r="A19" t="s">
        <v>40</v>
      </c>
    </row>
    <row r="20" spans="1:2" x14ac:dyDescent="0.45">
      <c r="A20" t="s">
        <v>41</v>
      </c>
    </row>
    <row r="22" spans="1:2" x14ac:dyDescent="0.45">
      <c r="A22" t="s">
        <v>24</v>
      </c>
    </row>
    <row r="23" spans="1:2" x14ac:dyDescent="0.45">
      <c r="A23" t="s">
        <v>25</v>
      </c>
    </row>
    <row r="25" spans="1:2" x14ac:dyDescent="0.45">
      <c r="A25" t="s">
        <v>82</v>
      </c>
    </row>
    <row r="26" spans="1:2" x14ac:dyDescent="0.45">
      <c r="A26" t="s">
        <v>83</v>
      </c>
    </row>
    <row r="28" spans="1:2" x14ac:dyDescent="0.45">
      <c r="A28" t="s">
        <v>81</v>
      </c>
      <c r="B28" s="27">
        <v>3412000</v>
      </c>
    </row>
  </sheetData>
  <hyperlinks>
    <hyperlink ref="B6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"/>
  <sheetViews>
    <sheetView workbookViewId="0">
      <selection activeCell="A3" sqref="A3:XFD3"/>
    </sheetView>
  </sheetViews>
  <sheetFormatPr defaultColWidth="10.6640625" defaultRowHeight="14.25" x14ac:dyDescent="0.45"/>
  <sheetData>
    <row r="1" spans="1:52" ht="52.5" x14ac:dyDescent="0.45">
      <c r="A1" s="9" t="s">
        <v>31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X1" s="10">
        <v>2022</v>
      </c>
      <c r="Y1" s="10">
        <v>2023</v>
      </c>
      <c r="Z1" s="10">
        <v>2024</v>
      </c>
      <c r="AA1" s="10">
        <v>2025</v>
      </c>
      <c r="AB1" s="10">
        <v>2026</v>
      </c>
      <c r="AC1" s="10">
        <v>2027</v>
      </c>
      <c r="AD1" s="10">
        <v>2028</v>
      </c>
      <c r="AE1" s="10">
        <v>2029</v>
      </c>
      <c r="AF1" s="10">
        <v>2030</v>
      </c>
      <c r="AG1" s="10">
        <v>2031</v>
      </c>
      <c r="AH1" s="10">
        <v>2032</v>
      </c>
      <c r="AI1" s="10">
        <v>2033</v>
      </c>
      <c r="AJ1" s="10">
        <v>2034</v>
      </c>
      <c r="AK1" s="10">
        <v>2035</v>
      </c>
      <c r="AL1" s="10">
        <v>2036</v>
      </c>
      <c r="AM1" s="10">
        <v>2037</v>
      </c>
      <c r="AN1" s="10">
        <v>2038</v>
      </c>
      <c r="AO1" s="10">
        <v>2039</v>
      </c>
      <c r="AP1" s="10">
        <v>2040</v>
      </c>
      <c r="AQ1" s="10">
        <v>2041</v>
      </c>
      <c r="AR1" s="10">
        <v>2042</v>
      </c>
      <c r="AS1" s="10">
        <v>2043</v>
      </c>
      <c r="AT1" s="10">
        <v>2044</v>
      </c>
      <c r="AU1" s="10">
        <v>2045</v>
      </c>
      <c r="AV1" s="10">
        <v>2046</v>
      </c>
      <c r="AW1" s="10">
        <v>2047</v>
      </c>
      <c r="AX1" s="10">
        <v>2048</v>
      </c>
      <c r="AY1" s="10">
        <v>2049</v>
      </c>
      <c r="AZ1" s="10">
        <v>2050</v>
      </c>
    </row>
    <row r="2" spans="1:52" x14ac:dyDescent="0.45">
      <c r="A2" s="11" t="s">
        <v>32</v>
      </c>
      <c r="B2" s="12">
        <v>243032.5988489626</v>
      </c>
      <c r="C2" s="12">
        <v>255741.53255813959</v>
      </c>
      <c r="D2" s="12">
        <v>273290.39720930235</v>
      </c>
      <c r="E2" s="12">
        <v>294869.84604651167</v>
      </c>
      <c r="F2" s="12">
        <v>291246.70209302322</v>
      </c>
      <c r="G2" s="12">
        <v>319387.33053097891</v>
      </c>
      <c r="H2" s="12">
        <v>310922.08593023254</v>
      </c>
      <c r="I2" s="12">
        <v>309437.44546511624</v>
      </c>
      <c r="J2" s="12">
        <v>294282.18011627905</v>
      </c>
      <c r="K2" s="12">
        <v>278676.51279069774</v>
      </c>
      <c r="L2" s="12">
        <v>291161.73567661067</v>
      </c>
      <c r="M2" s="12">
        <v>322554.59379354253</v>
      </c>
      <c r="N2" s="12">
        <v>344303.58890306199</v>
      </c>
      <c r="O2" s="12">
        <v>336920.31936221081</v>
      </c>
      <c r="P2" s="12">
        <v>371362.76382385608</v>
      </c>
      <c r="Q2" s="12">
        <v>396002.27402062155</v>
      </c>
      <c r="R2" s="12">
        <v>360859</v>
      </c>
      <c r="S2" s="12">
        <v>356281.85492330045</v>
      </c>
      <c r="T2" s="12">
        <v>355728.26426138566</v>
      </c>
      <c r="U2" s="12">
        <v>345628.651505702</v>
      </c>
      <c r="V2" s="12">
        <v>341269.22791324556</v>
      </c>
      <c r="W2" s="12">
        <v>339798.59444075171</v>
      </c>
      <c r="X2" s="12">
        <v>339320.28620537056</v>
      </c>
      <c r="Y2" s="12">
        <v>338830.3452854908</v>
      </c>
      <c r="Z2" s="12">
        <v>338621.93014290155</v>
      </c>
      <c r="AA2" s="12">
        <v>338352.77726370853</v>
      </c>
      <c r="AB2" s="12">
        <v>338150.05421609897</v>
      </c>
      <c r="AC2" s="12">
        <v>337726.59413559345</v>
      </c>
      <c r="AD2" s="12">
        <v>332255.4333145183</v>
      </c>
      <c r="AE2" s="12">
        <v>331984.15868990013</v>
      </c>
      <c r="AF2" s="12">
        <v>331879.12406130781</v>
      </c>
      <c r="AG2" s="12">
        <v>331647.49879456096</v>
      </c>
      <c r="AH2" s="12">
        <v>331526.8794866011</v>
      </c>
      <c r="AI2" s="12">
        <v>331433.1648472161</v>
      </c>
      <c r="AJ2" s="12">
        <v>331312.69928999402</v>
      </c>
      <c r="AK2" s="12">
        <v>331240.75814533257</v>
      </c>
      <c r="AL2" s="12">
        <v>331085.53040663933</v>
      </c>
      <c r="AM2" s="12">
        <v>330943.40158976178</v>
      </c>
      <c r="AN2" s="12">
        <v>330875.76244379592</v>
      </c>
      <c r="AO2" s="12">
        <v>330815.15565453039</v>
      </c>
      <c r="AP2" s="12">
        <v>330681.59976886364</v>
      </c>
      <c r="AQ2" s="12">
        <v>330621.83885455353</v>
      </c>
      <c r="AR2" s="12">
        <v>330598.13314545708</v>
      </c>
      <c r="AS2" s="12">
        <v>330465.17942981503</v>
      </c>
      <c r="AT2" s="12">
        <v>330280.59535535</v>
      </c>
      <c r="AU2" s="12">
        <v>330088.58967451012</v>
      </c>
      <c r="AV2" s="12">
        <v>329435.88227316801</v>
      </c>
      <c r="AW2" s="12">
        <v>329340.55050591793</v>
      </c>
      <c r="AX2" s="12">
        <v>329266.60784323706</v>
      </c>
      <c r="AY2" s="12">
        <v>329133.20663393312</v>
      </c>
      <c r="AZ2" s="12">
        <v>329107.60733471025</v>
      </c>
    </row>
    <row r="3" spans="1:52" s="13" customFormat="1" ht="12.6" customHeight="1" x14ac:dyDescent="0.35">
      <c r="A3" s="17" t="s">
        <v>42</v>
      </c>
      <c r="B3" s="18">
        <v>379675.82501816325</v>
      </c>
      <c r="C3" s="18">
        <v>406503.48837209301</v>
      </c>
      <c r="D3" s="18">
        <v>356017.4418604651</v>
      </c>
      <c r="E3" s="18">
        <v>353993.02325581387</v>
      </c>
      <c r="F3" s="18">
        <v>389015.11627906957</v>
      </c>
      <c r="G3" s="18">
        <v>385640.58469475509</v>
      </c>
      <c r="H3" s="18">
        <v>401218.60465116287</v>
      </c>
      <c r="I3" s="18">
        <v>422994.18604651175</v>
      </c>
      <c r="J3" s="18">
        <v>459639.53488372092</v>
      </c>
      <c r="K3" s="18">
        <v>483239.53488372097</v>
      </c>
      <c r="L3" s="18">
        <v>549148.96418535244</v>
      </c>
      <c r="M3" s="18">
        <v>537577.40273417486</v>
      </c>
      <c r="N3" s="18">
        <v>609606.93741793139</v>
      </c>
      <c r="O3" s="18">
        <v>688616.32683894702</v>
      </c>
      <c r="P3" s="18">
        <v>720789.70229803096</v>
      </c>
      <c r="Q3" s="18">
        <v>745626.06508606183</v>
      </c>
      <c r="R3" s="18">
        <v>754268.86139331013</v>
      </c>
      <c r="S3" s="18">
        <v>816016.69404758001</v>
      </c>
      <c r="T3" s="18">
        <v>885155.20206227875</v>
      </c>
      <c r="U3" s="18">
        <v>946508.85286908387</v>
      </c>
      <c r="V3" s="18">
        <v>1017215.5652719601</v>
      </c>
      <c r="W3" s="18">
        <v>1074771.0892262189</v>
      </c>
      <c r="X3" s="18">
        <v>1093755.1830424527</v>
      </c>
      <c r="Y3" s="18">
        <v>1128614.2105198023</v>
      </c>
      <c r="Z3" s="18">
        <v>1184265.4685917529</v>
      </c>
      <c r="AA3" s="18">
        <v>1233320.1298474385</v>
      </c>
      <c r="AB3" s="18">
        <v>1276632.712312687</v>
      </c>
      <c r="AC3" s="18">
        <v>1321747.0699626755</v>
      </c>
      <c r="AD3" s="18">
        <v>1360071.8519263971</v>
      </c>
      <c r="AE3" s="18">
        <v>1416888.844599324</v>
      </c>
      <c r="AF3" s="18">
        <v>1468593.0213317431</v>
      </c>
      <c r="AG3" s="18">
        <v>1523029.4648981341</v>
      </c>
      <c r="AH3" s="18">
        <v>1570558.0986188331</v>
      </c>
      <c r="AI3" s="18">
        <v>1620430.9132143706</v>
      </c>
      <c r="AJ3" s="18">
        <v>1676480.1623950694</v>
      </c>
      <c r="AK3" s="18">
        <v>1753888.7883219011</v>
      </c>
      <c r="AL3" s="18">
        <v>1842916.8710386509</v>
      </c>
      <c r="AM3" s="18">
        <v>1928057.7770641199</v>
      </c>
      <c r="AN3" s="18">
        <v>2001121.0753733341</v>
      </c>
      <c r="AO3" s="18">
        <v>2067793.097206837</v>
      </c>
      <c r="AP3" s="18">
        <v>2146014.0925598536</v>
      </c>
      <c r="AQ3" s="18">
        <v>2210701.590556764</v>
      </c>
      <c r="AR3" s="18">
        <v>2274047.2484123004</v>
      </c>
      <c r="AS3" s="18">
        <v>2327947.099889766</v>
      </c>
      <c r="AT3" s="18">
        <v>2379258.2632920877</v>
      </c>
      <c r="AU3" s="18">
        <v>2430510.8654690087</v>
      </c>
      <c r="AV3" s="18">
        <v>2481661.2261074875</v>
      </c>
      <c r="AW3" s="18">
        <v>2539581.2258657459</v>
      </c>
      <c r="AX3" s="18">
        <v>2591183.2789624822</v>
      </c>
      <c r="AY3" s="18">
        <v>2644937.9413981703</v>
      </c>
      <c r="AZ3" s="18">
        <v>2691737.0800914164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"/>
  <sheetViews>
    <sheetView workbookViewId="0">
      <selection activeCell="A2" sqref="A2:XFD2"/>
    </sheetView>
  </sheetViews>
  <sheetFormatPr defaultColWidth="10.6640625" defaultRowHeight="14.25" x14ac:dyDescent="0.45"/>
  <sheetData>
    <row r="1" spans="1:52" s="13" customFormat="1" ht="12.6" customHeight="1" x14ac:dyDescent="0.45">
      <c r="A1" s="9" t="s">
        <v>31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X1" s="10">
        <v>2022</v>
      </c>
      <c r="Y1" s="10">
        <v>2023</v>
      </c>
      <c r="Z1" s="10">
        <v>2024</v>
      </c>
      <c r="AA1" s="10">
        <v>2025</v>
      </c>
      <c r="AB1" s="10">
        <v>2026</v>
      </c>
      <c r="AC1" s="10">
        <v>2027</v>
      </c>
      <c r="AD1" s="10">
        <v>2028</v>
      </c>
      <c r="AE1" s="10">
        <v>2029</v>
      </c>
      <c r="AF1" s="10">
        <v>2030</v>
      </c>
      <c r="AG1" s="10">
        <v>2031</v>
      </c>
      <c r="AH1" s="10">
        <v>2032</v>
      </c>
      <c r="AI1" s="10">
        <v>2033</v>
      </c>
      <c r="AJ1" s="10">
        <v>2034</v>
      </c>
      <c r="AK1" s="10">
        <v>2035</v>
      </c>
      <c r="AL1" s="10">
        <v>2036</v>
      </c>
      <c r="AM1" s="10">
        <v>2037</v>
      </c>
      <c r="AN1" s="10">
        <v>2038</v>
      </c>
      <c r="AO1" s="10">
        <v>2039</v>
      </c>
      <c r="AP1" s="10">
        <v>2040</v>
      </c>
      <c r="AQ1" s="10">
        <v>2041</v>
      </c>
      <c r="AR1" s="10">
        <v>2042</v>
      </c>
      <c r="AS1" s="10">
        <v>2043</v>
      </c>
      <c r="AT1" s="10">
        <v>2044</v>
      </c>
      <c r="AU1" s="10">
        <v>2045</v>
      </c>
      <c r="AV1" s="10">
        <v>2046</v>
      </c>
      <c r="AW1" s="10">
        <v>2047</v>
      </c>
      <c r="AX1" s="10">
        <v>2048</v>
      </c>
      <c r="AY1" s="10">
        <v>2049</v>
      </c>
      <c r="AZ1" s="10">
        <v>2050</v>
      </c>
    </row>
    <row r="2" spans="1:52" s="13" customFormat="1" ht="12.6" customHeight="1" x14ac:dyDescent="0.35">
      <c r="A2" s="14" t="s">
        <v>33</v>
      </c>
      <c r="B2" s="15">
        <v>266048.85522999999</v>
      </c>
      <c r="C2" s="15">
        <v>262782.37115999998</v>
      </c>
      <c r="D2" s="15">
        <v>288800.66814000002</v>
      </c>
      <c r="E2" s="15">
        <v>294975.21429999999</v>
      </c>
      <c r="F2" s="15">
        <v>286917.96512000001</v>
      </c>
      <c r="G2" s="15">
        <v>335101.40236000001</v>
      </c>
      <c r="H2" s="15">
        <v>319398.55278999999</v>
      </c>
      <c r="I2" s="15">
        <v>325849.45256000001</v>
      </c>
      <c r="J2" s="15">
        <v>317352.83477000002</v>
      </c>
      <c r="K2" s="15">
        <v>298815.45604999998</v>
      </c>
      <c r="L2" s="15">
        <v>298616.02886999998</v>
      </c>
      <c r="M2" s="15">
        <v>329735.44293000002</v>
      </c>
      <c r="N2" s="15">
        <v>362963.72223000001</v>
      </c>
      <c r="O2" s="15">
        <v>349530.43297999998</v>
      </c>
      <c r="P2" s="15">
        <v>386859.50640999997</v>
      </c>
      <c r="Q2" s="15">
        <v>410257.88858000003</v>
      </c>
      <c r="R2" s="15">
        <v>378721</v>
      </c>
      <c r="S2" s="15">
        <v>374045.93378000002</v>
      </c>
      <c r="T2" s="15">
        <v>373260.82553999999</v>
      </c>
      <c r="U2" s="15">
        <v>359729.62766</v>
      </c>
      <c r="V2" s="15">
        <v>355189.96399999998</v>
      </c>
      <c r="W2" s="15">
        <v>354203.30350309698</v>
      </c>
      <c r="X2" s="15">
        <v>352793.62874000001</v>
      </c>
      <c r="Y2" s="15">
        <v>352193.86637</v>
      </c>
      <c r="Z2" s="15">
        <v>351886.02827000001</v>
      </c>
      <c r="AA2" s="15">
        <v>351499.21928999998</v>
      </c>
      <c r="AB2" s="15">
        <v>351187.66555999999</v>
      </c>
      <c r="AC2" s="15">
        <v>350541.97824000003</v>
      </c>
      <c r="AD2" s="15">
        <v>342509.76046000002</v>
      </c>
      <c r="AE2" s="15">
        <v>342075.82273000001</v>
      </c>
      <c r="AF2" s="15">
        <v>341875.94264999998</v>
      </c>
      <c r="AG2" s="15">
        <v>341507.36567000003</v>
      </c>
      <c r="AH2" s="15">
        <v>341245.72379000002</v>
      </c>
      <c r="AI2" s="15">
        <v>341101.80940999999</v>
      </c>
      <c r="AJ2" s="15">
        <v>340848.66129999998</v>
      </c>
      <c r="AK2" s="15">
        <v>340705.76374999998</v>
      </c>
      <c r="AL2" s="15">
        <v>340462.59341999999</v>
      </c>
      <c r="AM2" s="15">
        <v>340161.09879999998</v>
      </c>
      <c r="AN2" s="15">
        <v>339977.52620000002</v>
      </c>
      <c r="AO2" s="15">
        <v>339782.58659999998</v>
      </c>
      <c r="AP2" s="15">
        <v>339500.33896000002</v>
      </c>
      <c r="AQ2" s="15">
        <v>339338.29908999999</v>
      </c>
      <c r="AR2" s="15">
        <v>339194.04057999997</v>
      </c>
      <c r="AS2" s="15">
        <v>338903.93884000002</v>
      </c>
      <c r="AT2" s="15">
        <v>338589.83893999999</v>
      </c>
      <c r="AU2" s="15">
        <v>338290.59969</v>
      </c>
      <c r="AV2" s="15">
        <v>337486.18732999999</v>
      </c>
      <c r="AW2" s="15">
        <v>337279.63915</v>
      </c>
      <c r="AX2" s="15">
        <v>337086.57961999997</v>
      </c>
      <c r="AY2" s="15">
        <v>336876.73794000002</v>
      </c>
      <c r="AZ2" s="15">
        <v>336741.45912999997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1"/>
  <sheetViews>
    <sheetView workbookViewId="0">
      <selection activeCell="B41" sqref="B41:AG41"/>
    </sheetView>
  </sheetViews>
  <sheetFormatPr defaultRowHeight="14.25" x14ac:dyDescent="0.45"/>
  <cols>
    <col min="1" max="1" width="27.19921875" customWidth="1"/>
    <col min="2" max="2" width="11.59765625" bestFit="1" customWidth="1"/>
  </cols>
  <sheetData>
    <row r="1" spans="1:33" x14ac:dyDescent="0.45">
      <c r="A1" s="20" t="s">
        <v>55</v>
      </c>
    </row>
    <row r="2" spans="1:33" x14ac:dyDescent="0.45">
      <c r="A2" t="s">
        <v>46</v>
      </c>
      <c r="B2">
        <v>2019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45">
      <c r="A3" t="s">
        <v>47</v>
      </c>
      <c r="B3">
        <v>6.1574532520516036E-5</v>
      </c>
      <c r="C3">
        <v>6.2572623446658851E-5</v>
      </c>
      <c r="D3">
        <v>6.3110057022274188E-5</v>
      </c>
      <c r="E3">
        <v>6.3647490597889701E-5</v>
      </c>
      <c r="F3">
        <v>6.4184924173505201E-5</v>
      </c>
      <c r="G3">
        <v>6.4722357749120714E-5</v>
      </c>
      <c r="H3">
        <v>6.5259791324736227E-5</v>
      </c>
      <c r="I3">
        <v>6.5336567549824167E-5</v>
      </c>
      <c r="J3">
        <v>6.541334377491208E-5</v>
      </c>
      <c r="K3">
        <v>6.549012000000002E-5</v>
      </c>
      <c r="L3">
        <v>6.5566896225087933E-5</v>
      </c>
      <c r="M3">
        <v>6.5643672450175846E-5</v>
      </c>
      <c r="N3">
        <v>6.5874001125439585E-5</v>
      </c>
      <c r="O3">
        <v>6.6104329800703419E-5</v>
      </c>
      <c r="P3">
        <v>6.6334658475967158E-5</v>
      </c>
      <c r="Q3">
        <v>6.6564987151230897E-5</v>
      </c>
      <c r="R3">
        <v>6.6795315826494731E-5</v>
      </c>
      <c r="S3">
        <v>6.6718539601406804E-5</v>
      </c>
      <c r="T3">
        <v>6.6641763376318878E-5</v>
      </c>
      <c r="U3">
        <v>6.6564987151230965E-5</v>
      </c>
      <c r="V3">
        <v>6.6488210926143052E-5</v>
      </c>
      <c r="W3">
        <v>6.6411434701055098E-5</v>
      </c>
      <c r="X3">
        <v>6.6334658475967185E-5</v>
      </c>
      <c r="Y3">
        <v>6.6257882250879259E-5</v>
      </c>
      <c r="Z3">
        <v>6.6181106025791332E-5</v>
      </c>
      <c r="AA3">
        <v>6.6104329800703419E-5</v>
      </c>
      <c r="AB3">
        <v>6.6027553575615479E-5</v>
      </c>
      <c r="AC3">
        <v>6.5950777350527566E-5</v>
      </c>
      <c r="AD3">
        <v>6.5874001125439639E-5</v>
      </c>
      <c r="AE3">
        <v>6.5797224900351713E-5</v>
      </c>
      <c r="AF3">
        <v>6.57204486752638E-5</v>
      </c>
      <c r="AG3">
        <v>6.5643672450175846E-5</v>
      </c>
    </row>
    <row r="4" spans="1:33" x14ac:dyDescent="0.45">
      <c r="A4" t="s">
        <v>48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49</v>
      </c>
      <c r="B5">
        <v>5.7505392590855881E-5</v>
      </c>
      <c r="C5">
        <v>5.8349931066822978E-5</v>
      </c>
      <c r="D5">
        <v>5.8887364642438315E-5</v>
      </c>
      <c r="E5">
        <v>5.9424798218053828E-5</v>
      </c>
      <c r="F5">
        <v>5.9962231793669334E-5</v>
      </c>
      <c r="G5">
        <v>6.0499665369284847E-5</v>
      </c>
      <c r="H5">
        <v>6.103709894490036E-5</v>
      </c>
      <c r="I5">
        <v>6.1190651395076227E-5</v>
      </c>
      <c r="J5">
        <v>6.134420384525208E-5</v>
      </c>
      <c r="K5">
        <v>6.149775629542792E-5</v>
      </c>
      <c r="L5">
        <v>6.1651308745603759E-5</v>
      </c>
      <c r="M5">
        <v>6.1804861195779599E-5</v>
      </c>
      <c r="N5">
        <v>6.2111966096131373E-5</v>
      </c>
      <c r="O5">
        <v>6.2419070996483052E-5</v>
      </c>
      <c r="P5">
        <v>6.2726175896834731E-5</v>
      </c>
      <c r="Q5">
        <v>6.3033280797186411E-5</v>
      </c>
      <c r="R5">
        <v>6.3340385697538117E-5</v>
      </c>
      <c r="S5">
        <v>6.3186833247362223E-5</v>
      </c>
      <c r="T5">
        <v>6.303328079718637E-5</v>
      </c>
      <c r="U5">
        <v>6.287972834701053E-5</v>
      </c>
      <c r="V5">
        <v>6.2726175896834691E-5</v>
      </c>
      <c r="W5">
        <v>6.2572623446658851E-5</v>
      </c>
      <c r="X5">
        <v>6.2342294771395112E-5</v>
      </c>
      <c r="Y5">
        <v>6.2111966096131292E-5</v>
      </c>
      <c r="Z5">
        <v>6.1881637420867539E-5</v>
      </c>
      <c r="AA5">
        <v>6.16513087456038E-5</v>
      </c>
      <c r="AB5">
        <v>6.142098007033998E-5</v>
      </c>
      <c r="AC5">
        <v>6.1344203845252053E-5</v>
      </c>
      <c r="AD5">
        <v>6.126742762016414E-5</v>
      </c>
      <c r="AE5">
        <v>6.1190651395076214E-5</v>
      </c>
      <c r="AF5">
        <v>6.1113875169988287E-5</v>
      </c>
      <c r="AG5">
        <v>6.103709894490036E-5</v>
      </c>
    </row>
    <row r="6" spans="1:33" x14ac:dyDescent="0.45">
      <c r="A6" t="s">
        <v>50</v>
      </c>
      <c r="B6">
        <v>6.1574532520516036E-5</v>
      </c>
      <c r="C6">
        <v>6.2572623446658851E-5</v>
      </c>
      <c r="D6">
        <v>6.3110057022274188E-5</v>
      </c>
      <c r="E6">
        <v>6.3647490597889701E-5</v>
      </c>
      <c r="F6">
        <v>6.4184924173505201E-5</v>
      </c>
      <c r="G6">
        <v>6.4722357749120714E-5</v>
      </c>
      <c r="H6">
        <v>6.5259791324736227E-5</v>
      </c>
      <c r="I6">
        <v>6.5336567549824167E-5</v>
      </c>
      <c r="J6">
        <v>6.541334377491208E-5</v>
      </c>
      <c r="K6">
        <v>6.549012000000002E-5</v>
      </c>
      <c r="L6">
        <v>6.5566896225087933E-5</v>
      </c>
      <c r="M6">
        <v>6.5643672450175846E-5</v>
      </c>
      <c r="N6">
        <v>6.5874001125439585E-5</v>
      </c>
      <c r="O6">
        <v>6.6104329800703419E-5</v>
      </c>
      <c r="P6">
        <v>6.6334658475967158E-5</v>
      </c>
      <c r="Q6">
        <v>6.6564987151230897E-5</v>
      </c>
      <c r="R6">
        <v>6.6795315826494731E-5</v>
      </c>
      <c r="S6">
        <v>6.6718539601406804E-5</v>
      </c>
      <c r="T6">
        <v>6.6641763376318878E-5</v>
      </c>
      <c r="U6">
        <v>6.6564987151230965E-5</v>
      </c>
      <c r="V6">
        <v>6.6488210926143052E-5</v>
      </c>
      <c r="W6">
        <v>6.6411434701055098E-5</v>
      </c>
      <c r="X6">
        <v>6.6334658475967185E-5</v>
      </c>
      <c r="Y6">
        <v>6.6257882250879259E-5</v>
      </c>
      <c r="Z6">
        <v>6.6181106025791332E-5</v>
      </c>
      <c r="AA6">
        <v>6.6104329800703419E-5</v>
      </c>
      <c r="AB6">
        <v>6.6027553575615479E-5</v>
      </c>
      <c r="AC6">
        <v>6.5950777350527566E-5</v>
      </c>
      <c r="AD6">
        <v>6.5874001125439639E-5</v>
      </c>
      <c r="AE6">
        <v>6.5797224900351713E-5</v>
      </c>
      <c r="AF6">
        <v>6.57204486752638E-5</v>
      </c>
      <c r="AG6">
        <v>6.5643672450175846E-5</v>
      </c>
    </row>
    <row r="7" spans="1:33" x14ac:dyDescent="0.45">
      <c r="A7" t="s">
        <v>51</v>
      </c>
      <c r="B7">
        <v>3.5931273341148895E-5</v>
      </c>
      <c r="C7">
        <v>3.6084825791324734E-5</v>
      </c>
      <c r="D7">
        <v>3.6238378241500621E-5</v>
      </c>
      <c r="E7">
        <v>3.6391930691676454E-5</v>
      </c>
      <c r="F7">
        <v>3.6545483141852307E-5</v>
      </c>
      <c r="G7">
        <v>3.6699035592028147E-5</v>
      </c>
      <c r="H7">
        <v>3.6852588042203986E-5</v>
      </c>
      <c r="I7">
        <v>3.7006140492379867E-5</v>
      </c>
      <c r="J7">
        <v>3.7159692942555713E-5</v>
      </c>
      <c r="K7">
        <v>3.7313245392731553E-5</v>
      </c>
      <c r="L7">
        <v>3.7466797842907399E-5</v>
      </c>
      <c r="M7">
        <v>3.7620350293083239E-5</v>
      </c>
      <c r="N7">
        <v>3.7773902743259119E-5</v>
      </c>
      <c r="O7">
        <v>3.7927455193434965E-5</v>
      </c>
      <c r="P7">
        <v>3.8081007643610798E-5</v>
      </c>
      <c r="Q7">
        <v>3.8234560093786638E-5</v>
      </c>
      <c r="R7">
        <v>3.8388112543962491E-5</v>
      </c>
      <c r="S7">
        <v>3.8388112543962491E-5</v>
      </c>
      <c r="T7">
        <v>3.8388112543962491E-5</v>
      </c>
      <c r="U7">
        <v>3.8388112543962491E-5</v>
      </c>
      <c r="V7">
        <v>3.8388112543962491E-5</v>
      </c>
      <c r="W7">
        <v>3.8388112543962491E-5</v>
      </c>
      <c r="X7">
        <v>3.8388112543962491E-5</v>
      </c>
      <c r="Y7">
        <v>3.8388112543962491E-5</v>
      </c>
      <c r="Z7">
        <v>3.8388112543962491E-5</v>
      </c>
      <c r="AA7">
        <v>3.8388112543962491E-5</v>
      </c>
      <c r="AB7">
        <v>3.8388112543962491E-5</v>
      </c>
      <c r="AC7">
        <v>3.8311336318874544E-5</v>
      </c>
      <c r="AD7">
        <v>3.8234560093786624E-5</v>
      </c>
      <c r="AE7">
        <v>3.8157783868698697E-5</v>
      </c>
      <c r="AF7">
        <v>3.8081007643610778E-5</v>
      </c>
      <c r="AG7">
        <v>3.8004231418522865E-5</v>
      </c>
    </row>
    <row r="8" spans="1:33" x14ac:dyDescent="0.45">
      <c r="A8" t="s">
        <v>52</v>
      </c>
      <c r="B8">
        <v>3.5931273341148895E-5</v>
      </c>
      <c r="C8">
        <v>3.6084825791324734E-5</v>
      </c>
      <c r="D8">
        <v>3.6238378241500621E-5</v>
      </c>
      <c r="E8">
        <v>3.6391930691676454E-5</v>
      </c>
      <c r="F8">
        <v>3.6545483141852307E-5</v>
      </c>
      <c r="G8">
        <v>3.6699035592028147E-5</v>
      </c>
      <c r="H8">
        <v>3.6852588042203986E-5</v>
      </c>
      <c r="I8">
        <v>3.7006140492379867E-5</v>
      </c>
      <c r="J8">
        <v>3.7159692942555713E-5</v>
      </c>
      <c r="K8">
        <v>3.7313245392731553E-5</v>
      </c>
      <c r="L8">
        <v>3.7466797842907399E-5</v>
      </c>
      <c r="M8">
        <v>3.7620350293083239E-5</v>
      </c>
      <c r="N8">
        <v>3.7773902743259119E-5</v>
      </c>
      <c r="O8">
        <v>3.7927455193434965E-5</v>
      </c>
      <c r="P8">
        <v>3.8081007643610798E-5</v>
      </c>
      <c r="Q8">
        <v>3.8234560093786638E-5</v>
      </c>
      <c r="R8">
        <v>3.8388112543962491E-5</v>
      </c>
      <c r="S8">
        <v>3.8388112543962491E-5</v>
      </c>
      <c r="T8">
        <v>3.8388112543962491E-5</v>
      </c>
      <c r="U8">
        <v>3.8388112543962491E-5</v>
      </c>
      <c r="V8">
        <v>3.8388112543962491E-5</v>
      </c>
      <c r="W8">
        <v>3.8388112543962491E-5</v>
      </c>
      <c r="X8">
        <v>3.8388112543962491E-5</v>
      </c>
      <c r="Y8">
        <v>3.8388112543962491E-5</v>
      </c>
      <c r="Z8">
        <v>3.8388112543962491E-5</v>
      </c>
      <c r="AA8">
        <v>3.8388112543962491E-5</v>
      </c>
      <c r="AB8">
        <v>3.8388112543962491E-5</v>
      </c>
      <c r="AC8">
        <v>3.8311336318874544E-5</v>
      </c>
      <c r="AD8">
        <v>3.8234560093786624E-5</v>
      </c>
      <c r="AE8">
        <v>3.8157783868698697E-5</v>
      </c>
      <c r="AF8">
        <v>3.8081007643610778E-5</v>
      </c>
      <c r="AG8">
        <v>3.8004231418522865E-5</v>
      </c>
    </row>
    <row r="9" spans="1:33" x14ac:dyDescent="0.45">
      <c r="A9" t="s">
        <v>53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54</v>
      </c>
      <c r="B10">
        <v>3.5931273341148895E-5</v>
      </c>
      <c r="C10">
        <v>3.6084825791324734E-5</v>
      </c>
      <c r="D10">
        <v>3.6238378241500621E-5</v>
      </c>
      <c r="E10">
        <v>3.6391930691676454E-5</v>
      </c>
      <c r="F10">
        <v>3.6545483141852307E-5</v>
      </c>
      <c r="G10">
        <v>3.6699035592028147E-5</v>
      </c>
      <c r="H10">
        <v>3.6852588042203986E-5</v>
      </c>
      <c r="I10">
        <v>3.7006140492379867E-5</v>
      </c>
      <c r="J10">
        <v>3.7159692942555713E-5</v>
      </c>
      <c r="K10">
        <v>3.7313245392731553E-5</v>
      </c>
      <c r="L10">
        <v>3.7466797842907399E-5</v>
      </c>
      <c r="M10">
        <v>3.7620350293083239E-5</v>
      </c>
      <c r="N10">
        <v>3.7773902743259119E-5</v>
      </c>
      <c r="O10">
        <v>3.7927455193434965E-5</v>
      </c>
      <c r="P10">
        <v>3.8081007643610798E-5</v>
      </c>
      <c r="Q10">
        <v>3.8234560093786638E-5</v>
      </c>
      <c r="R10">
        <v>3.8388112543962491E-5</v>
      </c>
      <c r="S10">
        <v>3.8388112543962491E-5</v>
      </c>
      <c r="T10">
        <v>3.8388112543962491E-5</v>
      </c>
      <c r="U10">
        <v>3.8388112543962491E-5</v>
      </c>
      <c r="V10">
        <v>3.8388112543962491E-5</v>
      </c>
      <c r="W10">
        <v>3.8388112543962491E-5</v>
      </c>
      <c r="X10">
        <v>3.8388112543962491E-5</v>
      </c>
      <c r="Y10">
        <v>3.8388112543962491E-5</v>
      </c>
      <c r="Z10">
        <v>3.8388112543962491E-5</v>
      </c>
      <c r="AA10">
        <v>3.8388112543962491E-5</v>
      </c>
      <c r="AB10">
        <v>3.8388112543962491E-5</v>
      </c>
      <c r="AC10">
        <v>3.8311336318874544E-5</v>
      </c>
      <c r="AD10">
        <v>3.8234560093786624E-5</v>
      </c>
      <c r="AE10">
        <v>3.8157783868698697E-5</v>
      </c>
      <c r="AF10">
        <v>3.8081007643610778E-5</v>
      </c>
      <c r="AG10">
        <v>3.8004231418522865E-5</v>
      </c>
    </row>
    <row r="12" spans="1:33" s="13" customFormat="1" ht="12.6" customHeight="1" x14ac:dyDescent="0.45">
      <c r="A12" s="9"/>
      <c r="B12" s="10">
        <v>2019</v>
      </c>
      <c r="C12" s="10">
        <v>2020</v>
      </c>
      <c r="D12" s="10">
        <v>2021</v>
      </c>
      <c r="E12" s="10">
        <v>2022</v>
      </c>
      <c r="F12" s="10">
        <v>2023</v>
      </c>
      <c r="G12" s="10">
        <v>2024</v>
      </c>
      <c r="H12" s="10">
        <v>2025</v>
      </c>
      <c r="I12" s="10">
        <v>2026</v>
      </c>
      <c r="J12" s="10">
        <v>2027</v>
      </c>
      <c r="K12" s="10">
        <v>2028</v>
      </c>
      <c r="L12" s="10">
        <v>2029</v>
      </c>
      <c r="M12" s="10">
        <v>2030</v>
      </c>
      <c r="N12" s="10">
        <v>2031</v>
      </c>
      <c r="O12" s="10">
        <v>2032</v>
      </c>
      <c r="P12" s="10">
        <v>2033</v>
      </c>
      <c r="Q12" s="10">
        <v>2034</v>
      </c>
      <c r="R12" s="10">
        <v>2035</v>
      </c>
      <c r="S12" s="10">
        <v>2036</v>
      </c>
      <c r="T12" s="10">
        <v>2037</v>
      </c>
      <c r="U12" s="10">
        <v>2038</v>
      </c>
      <c r="V12" s="10">
        <v>2039</v>
      </c>
      <c r="W12" s="10">
        <v>2040</v>
      </c>
      <c r="X12" s="10">
        <v>2041</v>
      </c>
      <c r="Y12" s="10">
        <v>2042</v>
      </c>
      <c r="Z12" s="10">
        <v>2043</v>
      </c>
      <c r="AA12" s="10">
        <v>2044</v>
      </c>
      <c r="AB12" s="10">
        <v>2045</v>
      </c>
      <c r="AC12" s="10">
        <v>2046</v>
      </c>
      <c r="AD12" s="10">
        <v>2047</v>
      </c>
      <c r="AE12" s="10">
        <v>2048</v>
      </c>
      <c r="AF12" s="10">
        <v>2049</v>
      </c>
      <c r="AG12" s="10">
        <v>2050</v>
      </c>
    </row>
    <row r="13" spans="1:33" s="13" customFormat="1" ht="12.6" customHeight="1" x14ac:dyDescent="0.35">
      <c r="A13" s="21" t="s">
        <v>56</v>
      </c>
      <c r="B13" s="22">
        <v>2774970.395606399</v>
      </c>
      <c r="C13" s="22">
        <v>2782786.057432998</v>
      </c>
      <c r="D13" s="22">
        <v>2803234.9927103114</v>
      </c>
      <c r="E13" s="22">
        <v>2828583.8179191612</v>
      </c>
      <c r="F13" s="22">
        <v>2838871.2359850961</v>
      </c>
      <c r="G13" s="22">
        <v>2858180.4955705898</v>
      </c>
      <c r="H13" s="22">
        <v>2877574.1590687172</v>
      </c>
      <c r="I13" s="22">
        <v>2902656.7181224748</v>
      </c>
      <c r="J13" s="22">
        <v>2925512.334270786</v>
      </c>
      <c r="K13" s="22">
        <v>2951456.5705414028</v>
      </c>
      <c r="L13" s="22">
        <v>2971651.0248761405</v>
      </c>
      <c r="M13" s="22">
        <v>2986540.2534403419</v>
      </c>
      <c r="N13" s="22">
        <v>2994997.2835872099</v>
      </c>
      <c r="O13" s="22">
        <v>3019474.6669461876</v>
      </c>
      <c r="P13" s="22">
        <v>3036797.9859510856</v>
      </c>
      <c r="Q13" s="22">
        <v>3048781.3329136451</v>
      </c>
      <c r="R13" s="22">
        <v>3066793.3920396524</v>
      </c>
      <c r="S13" s="22">
        <v>3088447.3234801879</v>
      </c>
      <c r="T13" s="22">
        <v>3114375.9802517919</v>
      </c>
      <c r="U13" s="22">
        <v>3140835.5550876851</v>
      </c>
      <c r="V13" s="22">
        <v>3167407.1781268385</v>
      </c>
      <c r="W13" s="22">
        <v>3196884.64584806</v>
      </c>
      <c r="X13" s="22">
        <v>3230550.2575703077</v>
      </c>
      <c r="Y13" s="22">
        <v>3261475.779410149</v>
      </c>
      <c r="Z13" s="22">
        <v>3288240.7501379736</v>
      </c>
      <c r="AA13" s="22">
        <v>3316511.8272889699</v>
      </c>
      <c r="AB13" s="22">
        <v>3345211.563482543</v>
      </c>
      <c r="AC13" s="22">
        <v>3376168.5139612993</v>
      </c>
      <c r="AD13" s="22">
        <v>3407055.6197675345</v>
      </c>
      <c r="AE13" s="22">
        <v>3434641.4760266938</v>
      </c>
      <c r="AF13" s="22">
        <v>3464777.6757375319</v>
      </c>
      <c r="AG13" s="22">
        <v>3493726.4174170489</v>
      </c>
    </row>
    <row r="14" spans="1:33" s="13" customFormat="1" ht="12.6" customHeight="1" x14ac:dyDescent="0.35">
      <c r="A14" s="17" t="s">
        <v>57</v>
      </c>
      <c r="B14" s="18">
        <v>2774970.395606399</v>
      </c>
      <c r="C14" s="18">
        <v>2782786.057432998</v>
      </c>
      <c r="D14" s="18">
        <v>2803234.9927103114</v>
      </c>
      <c r="E14" s="18">
        <v>2828583.8179191612</v>
      </c>
      <c r="F14" s="18">
        <v>2838871.2359850961</v>
      </c>
      <c r="G14" s="18">
        <v>2858180.4955705898</v>
      </c>
      <c r="H14" s="18">
        <v>2877574.1590687172</v>
      </c>
      <c r="I14" s="18">
        <v>2902656.7181224748</v>
      </c>
      <c r="J14" s="18">
        <v>2925512.334270786</v>
      </c>
      <c r="K14" s="18">
        <v>2951456.5705414028</v>
      </c>
      <c r="L14" s="18">
        <v>2971651.0248761405</v>
      </c>
      <c r="M14" s="18">
        <v>2986540.2534403419</v>
      </c>
      <c r="N14" s="18">
        <v>2994997.2835872099</v>
      </c>
      <c r="O14" s="18">
        <v>3019474.6669461876</v>
      </c>
      <c r="P14" s="18">
        <v>3036797.9859510856</v>
      </c>
      <c r="Q14" s="18">
        <v>3048781.3329136451</v>
      </c>
      <c r="R14" s="18">
        <v>3066793.3920396524</v>
      </c>
      <c r="S14" s="18">
        <v>3088447.3234801879</v>
      </c>
      <c r="T14" s="18">
        <v>3114375.9802517919</v>
      </c>
      <c r="U14" s="18">
        <v>3140835.5550876851</v>
      </c>
      <c r="V14" s="18">
        <v>3167407.1781268385</v>
      </c>
      <c r="W14" s="18">
        <v>3196884.64584806</v>
      </c>
      <c r="X14" s="18">
        <v>3230550.2575703077</v>
      </c>
      <c r="Y14" s="18">
        <v>3261475.779410149</v>
      </c>
      <c r="Z14" s="18">
        <v>3288240.7501379736</v>
      </c>
      <c r="AA14" s="18">
        <v>3316511.8272889699</v>
      </c>
      <c r="AB14" s="18">
        <v>3345211.563482543</v>
      </c>
      <c r="AC14" s="18">
        <v>3376168.5139612993</v>
      </c>
      <c r="AD14" s="18">
        <v>3407055.6197675345</v>
      </c>
      <c r="AE14" s="18">
        <v>3434641.4760266938</v>
      </c>
      <c r="AF14" s="18">
        <v>3464777.6757375319</v>
      </c>
      <c r="AG14" s="18">
        <v>3493726.4174170489</v>
      </c>
    </row>
    <row r="15" spans="1:33" s="13" customFormat="1" ht="12.6" customHeight="1" x14ac:dyDescent="0.35">
      <c r="A15" s="23" t="s">
        <v>58</v>
      </c>
      <c r="B15" s="24">
        <v>1023174.225615969</v>
      </c>
      <c r="C15" s="24">
        <v>1031618.8607590069</v>
      </c>
      <c r="D15" s="24">
        <v>1031548.4463470267</v>
      </c>
      <c r="E15" s="24">
        <v>1040410.6742444552</v>
      </c>
      <c r="F15" s="24">
        <v>1040772.4740551738</v>
      </c>
      <c r="G15" s="24">
        <v>1043305.5144129643</v>
      </c>
      <c r="H15" s="24">
        <v>1044641.3442106521</v>
      </c>
      <c r="I15" s="24">
        <v>1046413.7101022797</v>
      </c>
      <c r="J15" s="24">
        <v>1049733.8927628642</v>
      </c>
      <c r="K15" s="24">
        <v>1058013.532649237</v>
      </c>
      <c r="L15" s="24">
        <v>1060512.5292210458</v>
      </c>
      <c r="M15" s="24">
        <v>1065328.3251071705</v>
      </c>
      <c r="N15" s="24">
        <v>1069799.0647648778</v>
      </c>
      <c r="O15" s="24">
        <v>1075959.7835962691</v>
      </c>
      <c r="P15" s="24">
        <v>1080412.8359921938</v>
      </c>
      <c r="Q15" s="24">
        <v>1084632.3389402719</v>
      </c>
      <c r="R15" s="24">
        <v>1088529.1694807108</v>
      </c>
      <c r="S15" s="24">
        <v>1094967.8779609767</v>
      </c>
      <c r="T15" s="24">
        <v>1101437.1630800257</v>
      </c>
      <c r="U15" s="24">
        <v>1108261.3572868968</v>
      </c>
      <c r="V15" s="24">
        <v>1115309.1954234759</v>
      </c>
      <c r="W15" s="24">
        <v>1122681.9771836512</v>
      </c>
      <c r="X15" s="24">
        <v>1131123.9921147164</v>
      </c>
      <c r="Y15" s="24">
        <v>1140617.7365876287</v>
      </c>
      <c r="Z15" s="24">
        <v>1148416.9363963085</v>
      </c>
      <c r="AA15" s="24">
        <v>1157987.2204378259</v>
      </c>
      <c r="AB15" s="24">
        <v>1166378.4454358832</v>
      </c>
      <c r="AC15" s="24">
        <v>1177129.7911500363</v>
      </c>
      <c r="AD15" s="24">
        <v>1189356.6112100244</v>
      </c>
      <c r="AE15" s="24">
        <v>1200084.5031339971</v>
      </c>
      <c r="AF15" s="24">
        <v>1213768.2812703066</v>
      </c>
      <c r="AG15" s="24">
        <v>1227503.5961476171</v>
      </c>
    </row>
    <row r="16" spans="1:33" s="13" customFormat="1" ht="12.6" customHeight="1" x14ac:dyDescent="0.35">
      <c r="A16" s="25" t="s">
        <v>59</v>
      </c>
      <c r="B16" s="26">
        <v>110138.51266157138</v>
      </c>
      <c r="C16" s="26">
        <v>109316.09247547583</v>
      </c>
      <c r="D16" s="26">
        <v>109001.185814326</v>
      </c>
      <c r="E16" s="26">
        <v>109325.47241845023</v>
      </c>
      <c r="F16" s="26">
        <v>108916.29923893955</v>
      </c>
      <c r="G16" s="26">
        <v>107932.10595509721</v>
      </c>
      <c r="H16" s="26">
        <v>107751.57510692145</v>
      </c>
      <c r="I16" s="26">
        <v>108027.45403795347</v>
      </c>
      <c r="J16" s="26">
        <v>108298.08329127099</v>
      </c>
      <c r="K16" s="26">
        <v>108571.06235248693</v>
      </c>
      <c r="L16" s="26">
        <v>108854.48941704736</v>
      </c>
      <c r="M16" s="26">
        <v>108783.95435685923</v>
      </c>
      <c r="N16" s="26">
        <v>108709.19084420853</v>
      </c>
      <c r="O16" s="26">
        <v>109088.64322714705</v>
      </c>
      <c r="P16" s="26">
        <v>108874.05076848376</v>
      </c>
      <c r="Q16" s="26">
        <v>108706.58978657423</v>
      </c>
      <c r="R16" s="26">
        <v>108496.16322290857</v>
      </c>
      <c r="S16" s="26">
        <v>108553.4705220724</v>
      </c>
      <c r="T16" s="26">
        <v>109137.81713701395</v>
      </c>
      <c r="U16" s="26">
        <v>109436.25245633026</v>
      </c>
      <c r="V16" s="26">
        <v>109853.51044054661</v>
      </c>
      <c r="W16" s="26">
        <v>110709.66364352523</v>
      </c>
      <c r="X16" s="26">
        <v>111567.78245088685</v>
      </c>
      <c r="Y16" s="26">
        <v>112799.32955841161</v>
      </c>
      <c r="Z16" s="26">
        <v>113956.41095517999</v>
      </c>
      <c r="AA16" s="26">
        <v>115370.42307985899</v>
      </c>
      <c r="AB16" s="26">
        <v>116699.29865049533</v>
      </c>
      <c r="AC16" s="26">
        <v>118789.68723282356</v>
      </c>
      <c r="AD16" s="26">
        <v>120929.56441944085</v>
      </c>
      <c r="AE16" s="26">
        <v>122792.65406988318</v>
      </c>
      <c r="AF16" s="26">
        <v>127474.61074042619</v>
      </c>
      <c r="AG16" s="26">
        <v>130279.91485548427</v>
      </c>
    </row>
    <row r="17" spans="1:33" s="13" customFormat="1" ht="12.6" customHeight="1" x14ac:dyDescent="0.35">
      <c r="A17" s="25" t="s">
        <v>60</v>
      </c>
      <c r="B17" s="26">
        <v>68195.316379245793</v>
      </c>
      <c r="C17" s="26">
        <v>68138.443184384509</v>
      </c>
      <c r="D17" s="26">
        <v>68396.949501669515</v>
      </c>
      <c r="E17" s="26">
        <v>69078.482574495822</v>
      </c>
      <c r="F17" s="26">
        <v>69244.527763344842</v>
      </c>
      <c r="G17" s="26">
        <v>69249.424261845954</v>
      </c>
      <c r="H17" s="26">
        <v>69538.093657783611</v>
      </c>
      <c r="I17" s="26">
        <v>69760.254319616346</v>
      </c>
      <c r="J17" s="26">
        <v>70049.719796482314</v>
      </c>
      <c r="K17" s="26">
        <v>70327.331081966593</v>
      </c>
      <c r="L17" s="26">
        <v>70513.4534106848</v>
      </c>
      <c r="M17" s="26">
        <v>70777.768608901446</v>
      </c>
      <c r="N17" s="26">
        <v>71024.094827045163</v>
      </c>
      <c r="O17" s="26">
        <v>71388.044655120349</v>
      </c>
      <c r="P17" s="26">
        <v>71691.735873519865</v>
      </c>
      <c r="Q17" s="26">
        <v>71961.038557346837</v>
      </c>
      <c r="R17" s="26">
        <v>72255.593169450411</v>
      </c>
      <c r="S17" s="26">
        <v>72652.69904769992</v>
      </c>
      <c r="T17" s="26">
        <v>73160.409371469606</v>
      </c>
      <c r="U17" s="26">
        <v>73672.181567052641</v>
      </c>
      <c r="V17" s="26">
        <v>74053.2887119144</v>
      </c>
      <c r="W17" s="26">
        <v>74540.276437367022</v>
      </c>
      <c r="X17" s="26">
        <v>75047.425648392993</v>
      </c>
      <c r="Y17" s="26">
        <v>75563.678959443292</v>
      </c>
      <c r="Z17" s="26">
        <v>76053.82072251261</v>
      </c>
      <c r="AA17" s="26">
        <v>76618.797637468073</v>
      </c>
      <c r="AB17" s="26">
        <v>77228.931418634573</v>
      </c>
      <c r="AC17" s="26">
        <v>77850.816766767981</v>
      </c>
      <c r="AD17" s="26">
        <v>78568.333272812713</v>
      </c>
      <c r="AE17" s="26">
        <v>79194.471733218277</v>
      </c>
      <c r="AF17" s="26">
        <v>79765.505064481476</v>
      </c>
      <c r="AG17" s="26">
        <v>80606.907884673608</v>
      </c>
    </row>
    <row r="18" spans="1:33" s="13" customFormat="1" ht="12.6" customHeight="1" x14ac:dyDescent="0.35">
      <c r="A18" s="25" t="s">
        <v>61</v>
      </c>
      <c r="B18" s="26">
        <v>185082.46152665815</v>
      </c>
      <c r="C18" s="26">
        <v>188446.97977296973</v>
      </c>
      <c r="D18" s="26">
        <v>189381.26037991859</v>
      </c>
      <c r="E18" s="26">
        <v>190297.64335697176</v>
      </c>
      <c r="F18" s="26">
        <v>190332.09963157683</v>
      </c>
      <c r="G18" s="26">
        <v>191717.86524982995</v>
      </c>
      <c r="H18" s="26">
        <v>191660.69445710379</v>
      </c>
      <c r="I18" s="26">
        <v>193053.53195036208</v>
      </c>
      <c r="J18" s="26">
        <v>193128.64984466892</v>
      </c>
      <c r="K18" s="26">
        <v>194328.47561341271</v>
      </c>
      <c r="L18" s="26">
        <v>194927.61170927424</v>
      </c>
      <c r="M18" s="26">
        <v>195232.32087071877</v>
      </c>
      <c r="N18" s="26">
        <v>195937.46544739543</v>
      </c>
      <c r="O18" s="26">
        <v>196931.81750007122</v>
      </c>
      <c r="P18" s="26">
        <v>197745.02706762895</v>
      </c>
      <c r="Q18" s="26">
        <v>198559.23672088518</v>
      </c>
      <c r="R18" s="26">
        <v>199051.662760704</v>
      </c>
      <c r="S18" s="26">
        <v>200315.69893220247</v>
      </c>
      <c r="T18" s="26">
        <v>201219.06449364018</v>
      </c>
      <c r="U18" s="26">
        <v>202471.67245042123</v>
      </c>
      <c r="V18" s="26">
        <v>203515.16012985632</v>
      </c>
      <c r="W18" s="26">
        <v>204595.09627953992</v>
      </c>
      <c r="X18" s="26">
        <v>205939.9513933995</v>
      </c>
      <c r="Y18" s="26">
        <v>207642.21372720864</v>
      </c>
      <c r="Z18" s="26">
        <v>208662.3054149579</v>
      </c>
      <c r="AA18" s="26">
        <v>210697.31331386513</v>
      </c>
      <c r="AB18" s="26">
        <v>212379.41066951104</v>
      </c>
      <c r="AC18" s="26">
        <v>214592.24687703417</v>
      </c>
      <c r="AD18" s="26">
        <v>216802.39933961447</v>
      </c>
      <c r="AE18" s="26">
        <v>218612.31386677141</v>
      </c>
      <c r="AF18" s="26">
        <v>220732.02698327176</v>
      </c>
      <c r="AG18" s="26">
        <v>222915.06670645997</v>
      </c>
    </row>
    <row r="19" spans="1:33" s="13" customFormat="1" ht="12.6" customHeight="1" x14ac:dyDescent="0.35">
      <c r="A19" s="25" t="s">
        <v>62</v>
      </c>
      <c r="B19" s="26">
        <v>62285.723600672172</v>
      </c>
      <c r="C19" s="26">
        <v>62353.165035329468</v>
      </c>
      <c r="D19" s="26">
        <v>61786.428341939201</v>
      </c>
      <c r="E19" s="26">
        <v>62018.331711915132</v>
      </c>
      <c r="F19" s="26">
        <v>61472.387463306623</v>
      </c>
      <c r="G19" s="26">
        <v>61441.59007433529</v>
      </c>
      <c r="H19" s="26">
        <v>61062.465830092231</v>
      </c>
      <c r="I19" s="26">
        <v>61133.318327831461</v>
      </c>
      <c r="J19" s="26">
        <v>61649.880968417718</v>
      </c>
      <c r="K19" s="26">
        <v>63025.242213649377</v>
      </c>
      <c r="L19" s="26">
        <v>63780.659083391438</v>
      </c>
      <c r="M19" s="26">
        <v>65054.909794262094</v>
      </c>
      <c r="N19" s="26">
        <v>65913.279096400845</v>
      </c>
      <c r="O19" s="26">
        <v>67209.252147254156</v>
      </c>
      <c r="P19" s="26">
        <v>68051.012311165483</v>
      </c>
      <c r="Q19" s="26">
        <v>68993.832193258349</v>
      </c>
      <c r="R19" s="26">
        <v>70075.574722096455</v>
      </c>
      <c r="S19" s="26">
        <v>70564.918147595003</v>
      </c>
      <c r="T19" s="26">
        <v>71830.54827031483</v>
      </c>
      <c r="U19" s="26">
        <v>72962.404704412736</v>
      </c>
      <c r="V19" s="26">
        <v>74621.032034909265</v>
      </c>
      <c r="W19" s="26">
        <v>75796.54136362781</v>
      </c>
      <c r="X19" s="26">
        <v>77170.385673034936</v>
      </c>
      <c r="Y19" s="26">
        <v>79533.764749226058</v>
      </c>
      <c r="Z19" s="26">
        <v>82210.679116254149</v>
      </c>
      <c r="AA19" s="26">
        <v>84052.380112238185</v>
      </c>
      <c r="AB19" s="26">
        <v>85688.585930263856</v>
      </c>
      <c r="AC19" s="26">
        <v>87410.066926858795</v>
      </c>
      <c r="AD19" s="26">
        <v>90951.587769018326</v>
      </c>
      <c r="AE19" s="26">
        <v>93638.579678307535</v>
      </c>
      <c r="AF19" s="26">
        <v>96270.083105999045</v>
      </c>
      <c r="AG19" s="26">
        <v>100550.22237561172</v>
      </c>
    </row>
    <row r="20" spans="1:33" s="13" customFormat="1" ht="12.6" customHeight="1" x14ac:dyDescent="0.35">
      <c r="A20" s="25" t="s">
        <v>63</v>
      </c>
      <c r="B20" s="26">
        <v>122298.17139574941</v>
      </c>
      <c r="C20" s="26">
        <v>122684.20896484015</v>
      </c>
      <c r="D20" s="26">
        <v>123262.63634666239</v>
      </c>
      <c r="E20" s="26">
        <v>124701.81735919997</v>
      </c>
      <c r="F20" s="26">
        <v>124330.44160573254</v>
      </c>
      <c r="G20" s="26">
        <v>124134.5160566152</v>
      </c>
      <c r="H20" s="26">
        <v>124698.30057342778</v>
      </c>
      <c r="I20" s="26">
        <v>124381.0040914236</v>
      </c>
      <c r="J20" s="26">
        <v>124733.53019192992</v>
      </c>
      <c r="K20" s="26">
        <v>125438.65871993318</v>
      </c>
      <c r="L20" s="26">
        <v>125684.69519379894</v>
      </c>
      <c r="M20" s="26">
        <v>126029.61264808341</v>
      </c>
      <c r="N20" s="26">
        <v>126358.95903110254</v>
      </c>
      <c r="O20" s="26">
        <v>126694.66637978709</v>
      </c>
      <c r="P20" s="26">
        <v>126821.15203011312</v>
      </c>
      <c r="Q20" s="26">
        <v>126869.55929194612</v>
      </c>
      <c r="R20" s="26">
        <v>127285.27535502962</v>
      </c>
      <c r="S20" s="26">
        <v>128301.56897556194</v>
      </c>
      <c r="T20" s="26">
        <v>128743.96538043839</v>
      </c>
      <c r="U20" s="26">
        <v>129582.1935693679</v>
      </c>
      <c r="V20" s="26">
        <v>130304.76039491709</v>
      </c>
      <c r="W20" s="26">
        <v>130946.80409770795</v>
      </c>
      <c r="X20" s="26">
        <v>132011.04441369019</v>
      </c>
      <c r="Y20" s="26">
        <v>132581.12560103936</v>
      </c>
      <c r="Z20" s="26">
        <v>132852.05645935703</v>
      </c>
      <c r="AA20" s="26">
        <v>133608.29829329863</v>
      </c>
      <c r="AB20" s="26">
        <v>134289.61294817747</v>
      </c>
      <c r="AC20" s="26">
        <v>135409.72692063905</v>
      </c>
      <c r="AD20" s="26">
        <v>136215.4433536329</v>
      </c>
      <c r="AE20" s="26">
        <v>137247.61445145248</v>
      </c>
      <c r="AF20" s="26">
        <v>138292.23562903615</v>
      </c>
      <c r="AG20" s="26">
        <v>139179.85394876081</v>
      </c>
    </row>
    <row r="21" spans="1:33" s="13" customFormat="1" ht="12.6" customHeight="1" x14ac:dyDescent="0.35">
      <c r="A21" s="25" t="s">
        <v>64</v>
      </c>
      <c r="B21" s="26">
        <v>122628.29327933084</v>
      </c>
      <c r="C21" s="26">
        <v>125595.10752142848</v>
      </c>
      <c r="D21" s="26">
        <v>126019.135669911</v>
      </c>
      <c r="E21" s="26">
        <v>127290.43611847432</v>
      </c>
      <c r="F21" s="26">
        <v>128612.92089989483</v>
      </c>
      <c r="G21" s="26">
        <v>130096.72089325932</v>
      </c>
      <c r="H21" s="26">
        <v>130487.66848174883</v>
      </c>
      <c r="I21" s="26">
        <v>131581.25661284057</v>
      </c>
      <c r="J21" s="26">
        <v>132665.01383655565</v>
      </c>
      <c r="K21" s="26">
        <v>134009.66073903296</v>
      </c>
      <c r="L21" s="26">
        <v>134954.83937151424</v>
      </c>
      <c r="M21" s="26">
        <v>136275.70240682093</v>
      </c>
      <c r="N21" s="26">
        <v>137509.85631466107</v>
      </c>
      <c r="O21" s="26">
        <v>138954.38533331774</v>
      </c>
      <c r="P21" s="26">
        <v>140380.94286422071</v>
      </c>
      <c r="Q21" s="26">
        <v>141649.64762521951</v>
      </c>
      <c r="R21" s="26">
        <v>142606.81300877614</v>
      </c>
      <c r="S21" s="26">
        <v>143874.7794806961</v>
      </c>
      <c r="T21" s="26">
        <v>145120.82608135429</v>
      </c>
      <c r="U21" s="26">
        <v>146502.90697470726</v>
      </c>
      <c r="V21" s="26">
        <v>147678.36381679133</v>
      </c>
      <c r="W21" s="26">
        <v>148878.02180949898</v>
      </c>
      <c r="X21" s="26">
        <v>150224.98679560522</v>
      </c>
      <c r="Y21" s="26">
        <v>151460.30002163583</v>
      </c>
      <c r="Z21" s="26">
        <v>152576.81521940933</v>
      </c>
      <c r="AA21" s="26">
        <v>153731.46254019073</v>
      </c>
      <c r="AB21" s="26">
        <v>154952.12102078844</v>
      </c>
      <c r="AC21" s="26">
        <v>156354.32630359766</v>
      </c>
      <c r="AD21" s="26">
        <v>157640.1158538294</v>
      </c>
      <c r="AE21" s="26">
        <v>158977.47959623259</v>
      </c>
      <c r="AF21" s="26">
        <v>160056.93828272846</v>
      </c>
      <c r="AG21" s="26">
        <v>161302.81490598593</v>
      </c>
    </row>
    <row r="22" spans="1:33" s="13" customFormat="1" ht="12.6" customHeight="1" x14ac:dyDescent="0.35">
      <c r="A22" s="25" t="s">
        <v>65</v>
      </c>
      <c r="B22" s="26">
        <v>59092.253289470398</v>
      </c>
      <c r="C22" s="26">
        <v>58904.801069527784</v>
      </c>
      <c r="D22" s="26">
        <v>58910.448176492879</v>
      </c>
      <c r="E22" s="26">
        <v>60406.916138350643</v>
      </c>
      <c r="F22" s="26">
        <v>60184.568797182066</v>
      </c>
      <c r="G22" s="26">
        <v>60118.925845039754</v>
      </c>
      <c r="H22" s="26">
        <v>60947.631849206089</v>
      </c>
      <c r="I22" s="26">
        <v>60667.788531345963</v>
      </c>
      <c r="J22" s="26">
        <v>60883.567480857011</v>
      </c>
      <c r="K22" s="26">
        <v>61849.966047568676</v>
      </c>
      <c r="L22" s="26">
        <v>61737.829261925624</v>
      </c>
      <c r="M22" s="26">
        <v>62060.599434553114</v>
      </c>
      <c r="N22" s="26">
        <v>62539.102040812519</v>
      </c>
      <c r="O22" s="26">
        <v>62949.109837788157</v>
      </c>
      <c r="P22" s="26">
        <v>63511.562004048268</v>
      </c>
      <c r="Q22" s="26">
        <v>63901.724532830231</v>
      </c>
      <c r="R22" s="26">
        <v>64422.597456715899</v>
      </c>
      <c r="S22" s="26">
        <v>65111.358984613245</v>
      </c>
      <c r="T22" s="26">
        <v>65642.503395009015</v>
      </c>
      <c r="U22" s="26">
        <v>66246.160016349371</v>
      </c>
      <c r="V22" s="26">
        <v>66794.054389165845</v>
      </c>
      <c r="W22" s="26">
        <v>67468.9220309175</v>
      </c>
      <c r="X22" s="26">
        <v>68191.159654211166</v>
      </c>
      <c r="Y22" s="26">
        <v>68818.872147016751</v>
      </c>
      <c r="Z22" s="26">
        <v>69398.038529930898</v>
      </c>
      <c r="AA22" s="26">
        <v>70020.267062428713</v>
      </c>
      <c r="AB22" s="26">
        <v>70471.338202626663</v>
      </c>
      <c r="AC22" s="26">
        <v>71112.928334703509</v>
      </c>
      <c r="AD22" s="26">
        <v>71746.292993995477</v>
      </c>
      <c r="AE22" s="26">
        <v>72321.52826246203</v>
      </c>
      <c r="AF22" s="26">
        <v>72901.703637501065</v>
      </c>
      <c r="AG22" s="26">
        <v>73484.200092481187</v>
      </c>
    </row>
    <row r="23" spans="1:33" s="13" customFormat="1" ht="12.6" customHeight="1" x14ac:dyDescent="0.35">
      <c r="A23" s="25" t="s">
        <v>66</v>
      </c>
      <c r="B23" s="26">
        <v>122584.20841827789</v>
      </c>
      <c r="C23" s="26">
        <v>122099.68971128073</v>
      </c>
      <c r="D23" s="26">
        <v>122227.4621125819</v>
      </c>
      <c r="E23" s="26">
        <v>124625.81617933867</v>
      </c>
      <c r="F23" s="26">
        <v>123897.8015090847</v>
      </c>
      <c r="G23" s="26">
        <v>123472.37432495959</v>
      </c>
      <c r="H23" s="26">
        <v>124628.60329562324</v>
      </c>
      <c r="I23" s="26">
        <v>123932.52898916668</v>
      </c>
      <c r="J23" s="26">
        <v>123947.51567033175</v>
      </c>
      <c r="K23" s="26">
        <v>125076.79477425804</v>
      </c>
      <c r="L23" s="26">
        <v>124481.38913748592</v>
      </c>
      <c r="M23" s="26">
        <v>124542.2414071173</v>
      </c>
      <c r="N23" s="26">
        <v>124925.11728593813</v>
      </c>
      <c r="O23" s="26">
        <v>125140.27082442938</v>
      </c>
      <c r="P23" s="26">
        <v>125122.30790966202</v>
      </c>
      <c r="Q23" s="26">
        <v>125067.75415840137</v>
      </c>
      <c r="R23" s="26">
        <v>125089.6871782926</v>
      </c>
      <c r="S23" s="26">
        <v>125495.17386662567</v>
      </c>
      <c r="T23" s="26">
        <v>125791.06268671507</v>
      </c>
      <c r="U23" s="26">
        <v>125733.73443273785</v>
      </c>
      <c r="V23" s="26">
        <v>125973.40884991926</v>
      </c>
      <c r="W23" s="26">
        <v>126322.91216071119</v>
      </c>
      <c r="X23" s="26">
        <v>126593.0723896963</v>
      </c>
      <c r="Y23" s="26">
        <v>126797.54031402657</v>
      </c>
      <c r="Z23" s="26">
        <v>126949.1273571177</v>
      </c>
      <c r="AA23" s="26">
        <v>127397.09936826001</v>
      </c>
      <c r="AB23" s="26">
        <v>127525.90561400613</v>
      </c>
      <c r="AC23" s="26">
        <v>127887.21131773377</v>
      </c>
      <c r="AD23" s="26">
        <v>128268.23999584818</v>
      </c>
      <c r="AE23" s="26">
        <v>128335.42862678837</v>
      </c>
      <c r="AF23" s="26">
        <v>128534.32524711898</v>
      </c>
      <c r="AG23" s="26">
        <v>128808.18206064569</v>
      </c>
    </row>
    <row r="24" spans="1:33" s="13" customFormat="1" ht="12.6" customHeight="1" x14ac:dyDescent="0.35">
      <c r="A24" s="25" t="s">
        <v>67</v>
      </c>
      <c r="B24" s="26">
        <v>20214.232675519626</v>
      </c>
      <c r="C24" s="26">
        <v>20615.483937695368</v>
      </c>
      <c r="D24" s="26">
        <v>20305.635089447889</v>
      </c>
      <c r="E24" s="26">
        <v>20260.633841182509</v>
      </c>
      <c r="F24" s="26">
        <v>20291.646800663024</v>
      </c>
      <c r="G24" s="26">
        <v>20454.080188909524</v>
      </c>
      <c r="H24" s="26">
        <v>20154.431069674851</v>
      </c>
      <c r="I24" s="26">
        <v>20136.111359515773</v>
      </c>
      <c r="J24" s="26">
        <v>20150.137737996829</v>
      </c>
      <c r="K24" s="26">
        <v>20241.510457004526</v>
      </c>
      <c r="L24" s="26">
        <v>20177.646781032658</v>
      </c>
      <c r="M24" s="26">
        <v>20275.618322443865</v>
      </c>
      <c r="N24" s="26">
        <v>20366.336750998464</v>
      </c>
      <c r="O24" s="26">
        <v>20421.067685700564</v>
      </c>
      <c r="P24" s="26">
        <v>20567.678140722004</v>
      </c>
      <c r="Q24" s="26">
        <v>20657.588742282947</v>
      </c>
      <c r="R24" s="26">
        <v>20662.15724569805</v>
      </c>
      <c r="S24" s="26">
        <v>20725.096325975097</v>
      </c>
      <c r="T24" s="26">
        <v>20748.536975648887</v>
      </c>
      <c r="U24" s="26">
        <v>20807.82553211031</v>
      </c>
      <c r="V24" s="26">
        <v>20859.416715515435</v>
      </c>
      <c r="W24" s="26">
        <v>20918.494203693517</v>
      </c>
      <c r="X24" s="26">
        <v>20973.042510606469</v>
      </c>
      <c r="Y24" s="26">
        <v>21031.979053660642</v>
      </c>
      <c r="Z24" s="26">
        <v>21053.421488697266</v>
      </c>
      <c r="AA24" s="26">
        <v>21123.083385266487</v>
      </c>
      <c r="AB24" s="26">
        <v>21177.357005062189</v>
      </c>
      <c r="AC24" s="26">
        <v>21261.209627222201</v>
      </c>
      <c r="AD24" s="26">
        <v>21323.64477281084</v>
      </c>
      <c r="AE24" s="26">
        <v>21411.469700237736</v>
      </c>
      <c r="AF24" s="26">
        <v>21499.332862805208</v>
      </c>
      <c r="AG24" s="26">
        <v>21575.072628902191</v>
      </c>
    </row>
    <row r="25" spans="1:33" s="13" customFormat="1" ht="12.6" customHeight="1" x14ac:dyDescent="0.35">
      <c r="A25" s="25" t="s">
        <v>68</v>
      </c>
      <c r="B25" s="26">
        <v>25424.603649733323</v>
      </c>
      <c r="C25" s="26">
        <v>25888.150008930592</v>
      </c>
      <c r="D25" s="26">
        <v>25705.003474596913</v>
      </c>
      <c r="E25" s="26">
        <v>25823.449724243867</v>
      </c>
      <c r="F25" s="26">
        <v>25947.910128783788</v>
      </c>
      <c r="G25" s="26">
        <v>26065.182590989334</v>
      </c>
      <c r="H25" s="26">
        <v>25955.833104342724</v>
      </c>
      <c r="I25" s="26">
        <v>25960.685649468029</v>
      </c>
      <c r="J25" s="26">
        <v>25950.67689406942</v>
      </c>
      <c r="K25" s="26">
        <v>26086.12229933557</v>
      </c>
      <c r="L25" s="26">
        <v>26143.71732533634</v>
      </c>
      <c r="M25" s="26">
        <v>26258.002116480668</v>
      </c>
      <c r="N25" s="26">
        <v>26010.20531174857</v>
      </c>
      <c r="O25" s="26">
        <v>26114.075375808068</v>
      </c>
      <c r="P25" s="26">
        <v>26175.519915000066</v>
      </c>
      <c r="Q25" s="26">
        <v>26194.122670133667</v>
      </c>
      <c r="R25" s="26">
        <v>26199.797081962606</v>
      </c>
      <c r="S25" s="26">
        <v>26270.301196508786</v>
      </c>
      <c r="T25" s="26">
        <v>26279.536577072849</v>
      </c>
      <c r="U25" s="26">
        <v>26398.94040120046</v>
      </c>
      <c r="V25" s="26">
        <v>26513.426173375632</v>
      </c>
      <c r="W25" s="26">
        <v>26651.87226580374</v>
      </c>
      <c r="X25" s="26">
        <v>26692.940583513035</v>
      </c>
      <c r="Y25" s="26">
        <v>26842.89979730573</v>
      </c>
      <c r="Z25" s="26">
        <v>26966.035328699578</v>
      </c>
      <c r="AA25" s="26">
        <v>27068.709971185915</v>
      </c>
      <c r="AB25" s="26">
        <v>27154.883487406045</v>
      </c>
      <c r="AC25" s="26">
        <v>27280.609893674649</v>
      </c>
      <c r="AD25" s="26">
        <v>27386.164781691728</v>
      </c>
      <c r="AE25" s="26">
        <v>27544.608676802589</v>
      </c>
      <c r="AF25" s="26">
        <v>27670.025244080287</v>
      </c>
      <c r="AG25" s="26">
        <v>27825.161711306555</v>
      </c>
    </row>
    <row r="26" spans="1:33" s="13" customFormat="1" ht="12.6" customHeight="1" x14ac:dyDescent="0.35">
      <c r="A26" s="25" t="s">
        <v>69</v>
      </c>
      <c r="B26" s="26">
        <v>125230.44873973998</v>
      </c>
      <c r="C26" s="26">
        <v>127576.73907714471</v>
      </c>
      <c r="D26" s="26">
        <v>126552.30143948036</v>
      </c>
      <c r="E26" s="26">
        <v>126581.6748218323</v>
      </c>
      <c r="F26" s="26">
        <v>127541.87021666516</v>
      </c>
      <c r="G26" s="26">
        <v>128622.72897208326</v>
      </c>
      <c r="H26" s="26">
        <v>127756.04678472748</v>
      </c>
      <c r="I26" s="26">
        <v>127779.77623275584</v>
      </c>
      <c r="J26" s="26">
        <v>128277.11705028379</v>
      </c>
      <c r="K26" s="26">
        <v>129058.70835058835</v>
      </c>
      <c r="L26" s="26">
        <v>129256.19852955436</v>
      </c>
      <c r="M26" s="26">
        <v>130037.59514092974</v>
      </c>
      <c r="N26" s="26">
        <v>130505.4578145665</v>
      </c>
      <c r="O26" s="26">
        <v>131068.45062984526</v>
      </c>
      <c r="P26" s="26">
        <v>131471.84710762967</v>
      </c>
      <c r="Q26" s="26">
        <v>132071.24466139299</v>
      </c>
      <c r="R26" s="26">
        <v>132383.84827907645</v>
      </c>
      <c r="S26" s="26">
        <v>133102.81248142588</v>
      </c>
      <c r="T26" s="26">
        <v>133762.89271134854</v>
      </c>
      <c r="U26" s="26">
        <v>134447.08518220726</v>
      </c>
      <c r="V26" s="26">
        <v>135142.77376656476</v>
      </c>
      <c r="W26" s="26">
        <v>135853.37289125859</v>
      </c>
      <c r="X26" s="26">
        <v>136712.20060168012</v>
      </c>
      <c r="Y26" s="26">
        <v>137546.0326586545</v>
      </c>
      <c r="Z26" s="26">
        <v>137738.2258041921</v>
      </c>
      <c r="AA26" s="26">
        <v>138299.38567376527</v>
      </c>
      <c r="AB26" s="26">
        <v>138811.00048891161</v>
      </c>
      <c r="AC26" s="26">
        <v>139180.96094898082</v>
      </c>
      <c r="AD26" s="26">
        <v>139524.82465732965</v>
      </c>
      <c r="AE26" s="26">
        <v>140008.35447184124</v>
      </c>
      <c r="AF26" s="26">
        <v>140571.49447285788</v>
      </c>
      <c r="AG26" s="26">
        <v>140976.19897730541</v>
      </c>
    </row>
    <row r="27" spans="1:33" s="13" customFormat="1" ht="12.6" customHeight="1" x14ac:dyDescent="0.35">
      <c r="A27" s="23" t="s">
        <v>70</v>
      </c>
      <c r="B27" s="24">
        <v>1680188.3127015955</v>
      </c>
      <c r="C27" s="24">
        <v>1675763.2316420132</v>
      </c>
      <c r="D27" s="24">
        <v>1684274.767412967</v>
      </c>
      <c r="E27" s="24">
        <v>1686722.0942003208</v>
      </c>
      <c r="F27" s="24">
        <v>1680317.434454547</v>
      </c>
      <c r="G27" s="24">
        <v>1681657.1930389968</v>
      </c>
      <c r="H27" s="24">
        <v>1684468.3698405654</v>
      </c>
      <c r="I27" s="24">
        <v>1693915.8104598881</v>
      </c>
      <c r="J27" s="24">
        <v>1700285.7417668146</v>
      </c>
      <c r="K27" s="24">
        <v>1706600.9412529117</v>
      </c>
      <c r="L27" s="24">
        <v>1713973.0043930409</v>
      </c>
      <c r="M27" s="24">
        <v>1713442.1153183582</v>
      </c>
      <c r="N27" s="24">
        <v>1706601.6487136162</v>
      </c>
      <c r="O27" s="24">
        <v>1712924.7221998032</v>
      </c>
      <c r="P27" s="24">
        <v>1713321.445925826</v>
      </c>
      <c r="Q27" s="24">
        <v>1707869.3019239912</v>
      </c>
      <c r="R27" s="24">
        <v>1707812.3672732972</v>
      </c>
      <c r="S27" s="24">
        <v>1707955.1127652421</v>
      </c>
      <c r="T27" s="24">
        <v>1711419.7270715677</v>
      </c>
      <c r="U27" s="24">
        <v>1714436.1958932322</v>
      </c>
      <c r="V27" s="24">
        <v>1716970.1469545539</v>
      </c>
      <c r="W27" s="24">
        <v>1721768.0420312881</v>
      </c>
      <c r="X27" s="24">
        <v>1729545.2214150743</v>
      </c>
      <c r="Y27" s="24">
        <v>1733907.5156194966</v>
      </c>
      <c r="Z27" s="24">
        <v>1736345.3402023644</v>
      </c>
      <c r="AA27" s="24">
        <v>1738978.8737029531</v>
      </c>
      <c r="AB27" s="24">
        <v>1743790.0716999148</v>
      </c>
      <c r="AC27" s="24">
        <v>1749175.952360379</v>
      </c>
      <c r="AD27" s="24">
        <v>1753805.0946542947</v>
      </c>
      <c r="AE27" s="24">
        <v>1757473.6099414774</v>
      </c>
      <c r="AF27" s="24">
        <v>1761264.5716870008</v>
      </c>
      <c r="AG27" s="24">
        <v>1764399.9045388396</v>
      </c>
    </row>
    <row r="28" spans="1:33" s="13" customFormat="1" ht="12.6" customHeight="1" x14ac:dyDescent="0.35">
      <c r="A28" s="25" t="s">
        <v>71</v>
      </c>
      <c r="B28" s="26">
        <v>804143.70077322097</v>
      </c>
      <c r="C28" s="26">
        <v>807770.94222079741</v>
      </c>
      <c r="D28" s="26">
        <v>815451.2314844504</v>
      </c>
      <c r="E28" s="26">
        <v>822310.06557134085</v>
      </c>
      <c r="F28" s="26">
        <v>823873.41287536558</v>
      </c>
      <c r="G28" s="26">
        <v>829640.54846549954</v>
      </c>
      <c r="H28" s="26">
        <v>835372.83904078952</v>
      </c>
      <c r="I28" s="26">
        <v>840132.94898086356</v>
      </c>
      <c r="J28" s="26">
        <v>843824.42981903441</v>
      </c>
      <c r="K28" s="26">
        <v>848597.84543018043</v>
      </c>
      <c r="L28" s="26">
        <v>850493.21118950972</v>
      </c>
      <c r="M28" s="26">
        <v>850371.17005862389</v>
      </c>
      <c r="N28" s="26">
        <v>851236.17461079592</v>
      </c>
      <c r="O28" s="26">
        <v>853754.71970652114</v>
      </c>
      <c r="P28" s="26">
        <v>852974.74203894834</v>
      </c>
      <c r="Q28" s="26">
        <v>848610.12726972427</v>
      </c>
      <c r="R28" s="26">
        <v>845486.91464602249</v>
      </c>
      <c r="S28" s="26">
        <v>842224.90159910894</v>
      </c>
      <c r="T28" s="26">
        <v>841320.64629437088</v>
      </c>
      <c r="U28" s="26">
        <v>839708.2031144941</v>
      </c>
      <c r="V28" s="26">
        <v>837849.90296973754</v>
      </c>
      <c r="W28" s="26">
        <v>837319.17201532552</v>
      </c>
      <c r="X28" s="26">
        <v>838492.90105768968</v>
      </c>
      <c r="Y28" s="26">
        <v>837879.62102110195</v>
      </c>
      <c r="Z28" s="26">
        <v>836623.8122175259</v>
      </c>
      <c r="AA28" s="26">
        <v>835284.87629345525</v>
      </c>
      <c r="AB28" s="26">
        <v>835517.75973167771</v>
      </c>
      <c r="AC28" s="26">
        <v>835762.16395573702</v>
      </c>
      <c r="AD28" s="26">
        <v>835771.38233544666</v>
      </c>
      <c r="AE28" s="26">
        <v>835630.22466659488</v>
      </c>
      <c r="AF28" s="26">
        <v>835909.56782777468</v>
      </c>
      <c r="AG28" s="26">
        <v>835874.73093484028</v>
      </c>
    </row>
    <row r="29" spans="1:33" s="13" customFormat="1" ht="12.6" customHeight="1" x14ac:dyDescent="0.35">
      <c r="A29" s="25" t="s">
        <v>72</v>
      </c>
      <c r="B29" s="26">
        <v>817804.50918193313</v>
      </c>
      <c r="C29" s="26">
        <v>809364.74787536717</v>
      </c>
      <c r="D29" s="26">
        <v>809657.49219494394</v>
      </c>
      <c r="E29" s="26">
        <v>804697.37087857688</v>
      </c>
      <c r="F29" s="26">
        <v>796335.05858707288</v>
      </c>
      <c r="G29" s="26">
        <v>791674.68079340551</v>
      </c>
      <c r="H29" s="26">
        <v>788482.73791659647</v>
      </c>
      <c r="I29" s="26">
        <v>792709.47091813479</v>
      </c>
      <c r="J29" s="26">
        <v>794966.14161240729</v>
      </c>
      <c r="K29" s="26">
        <v>796247.42760998523</v>
      </c>
      <c r="L29" s="26">
        <v>801345.70779843582</v>
      </c>
      <c r="M29" s="26">
        <v>800590.58700864215</v>
      </c>
      <c r="N29" s="26">
        <v>792566.73141234368</v>
      </c>
      <c r="O29" s="26">
        <v>795962.97324244794</v>
      </c>
      <c r="P29" s="26">
        <v>796765.69661841355</v>
      </c>
      <c r="Q29" s="26">
        <v>795066.13050376205</v>
      </c>
      <c r="R29" s="26">
        <v>797796.01376004994</v>
      </c>
      <c r="S29" s="26">
        <v>800692.54639969661</v>
      </c>
      <c r="T29" s="26">
        <v>804626.41466345114</v>
      </c>
      <c r="U29" s="26">
        <v>808790.55826796102</v>
      </c>
      <c r="V29" s="26">
        <v>812782.61076179892</v>
      </c>
      <c r="W29" s="26">
        <v>817758.00074666273</v>
      </c>
      <c r="X29" s="26">
        <v>824023.75063322566</v>
      </c>
      <c r="Y29" s="26">
        <v>828524.06400952162</v>
      </c>
      <c r="Z29" s="26">
        <v>831919.9275951162</v>
      </c>
      <c r="AA29" s="26">
        <v>835345.18776826723</v>
      </c>
      <c r="AB29" s="26">
        <v>839522.16726272297</v>
      </c>
      <c r="AC29" s="26">
        <v>844099.04497921758</v>
      </c>
      <c r="AD29" s="26">
        <v>848189.08764759521</v>
      </c>
      <c r="AE29" s="26">
        <v>851464.29203037091</v>
      </c>
      <c r="AF29" s="26">
        <v>854435.75456734607</v>
      </c>
      <c r="AG29" s="26">
        <v>857051.91573489795</v>
      </c>
    </row>
    <row r="30" spans="1:33" s="13" customFormat="1" ht="12.6" customHeight="1" x14ac:dyDescent="0.35">
      <c r="A30" s="25" t="s">
        <v>73</v>
      </c>
      <c r="B30" s="26">
        <v>58240.102746441182</v>
      </c>
      <c r="C30" s="26">
        <v>58627.541545848326</v>
      </c>
      <c r="D30" s="26">
        <v>59166.043733573315</v>
      </c>
      <c r="E30" s="26">
        <v>59714.657750402985</v>
      </c>
      <c r="F30" s="26">
        <v>60108.962992108638</v>
      </c>
      <c r="G30" s="26">
        <v>60341.96378009161</v>
      </c>
      <c r="H30" s="26">
        <v>60612.79288317894</v>
      </c>
      <c r="I30" s="26">
        <v>61073.390560890628</v>
      </c>
      <c r="J30" s="26">
        <v>61495.170335373325</v>
      </c>
      <c r="K30" s="26">
        <v>61755.668212745935</v>
      </c>
      <c r="L30" s="26">
        <v>62134.085405095349</v>
      </c>
      <c r="M30" s="26">
        <v>62480.358251092031</v>
      </c>
      <c r="N30" s="26">
        <v>62798.742690476072</v>
      </c>
      <c r="O30" s="26">
        <v>63207.029250833963</v>
      </c>
      <c r="P30" s="26">
        <v>63581.007268463887</v>
      </c>
      <c r="Q30" s="26">
        <v>64193.044150504138</v>
      </c>
      <c r="R30" s="26">
        <v>64529.438867224417</v>
      </c>
      <c r="S30" s="26">
        <v>65037.664766437214</v>
      </c>
      <c r="T30" s="26">
        <v>65472.666113745698</v>
      </c>
      <c r="U30" s="26">
        <v>65937.434510777792</v>
      </c>
      <c r="V30" s="26">
        <v>66337.63322301727</v>
      </c>
      <c r="W30" s="26">
        <v>66690.869269300063</v>
      </c>
      <c r="X30" s="26">
        <v>67028.5697241585</v>
      </c>
      <c r="Y30" s="26">
        <v>67503.830588872937</v>
      </c>
      <c r="Z30" s="26">
        <v>67801.600389722254</v>
      </c>
      <c r="AA30" s="26">
        <v>68348.809641230269</v>
      </c>
      <c r="AB30" s="26">
        <v>68750.1447055139</v>
      </c>
      <c r="AC30" s="26">
        <v>69314.743425424604</v>
      </c>
      <c r="AD30" s="26">
        <v>69844.624671252983</v>
      </c>
      <c r="AE30" s="26">
        <v>70379.093244511925</v>
      </c>
      <c r="AF30" s="26">
        <v>70919.249291879096</v>
      </c>
      <c r="AG30" s="26">
        <v>71473.257869101566</v>
      </c>
    </row>
    <row r="31" spans="1:33" s="13" customFormat="1" ht="12.6" customHeight="1" x14ac:dyDescent="0.35">
      <c r="A31" s="23" t="s">
        <v>74</v>
      </c>
      <c r="B31" s="24">
        <v>71607.85728883493</v>
      </c>
      <c r="C31" s="24">
        <v>75403.965031976753</v>
      </c>
      <c r="D31" s="24">
        <v>87411.778950317501</v>
      </c>
      <c r="E31" s="24">
        <v>101451.04947438462</v>
      </c>
      <c r="F31" s="24">
        <v>117781.32747537387</v>
      </c>
      <c r="G31" s="24">
        <v>133217.78811862788</v>
      </c>
      <c r="H31" s="24">
        <v>148464.44501749994</v>
      </c>
      <c r="I31" s="24">
        <v>162327.19756030559</v>
      </c>
      <c r="J31" s="24">
        <v>175492.69974110695</v>
      </c>
      <c r="K31" s="24">
        <v>186842.09663925375</v>
      </c>
      <c r="L31" s="24">
        <v>197165.49126205398</v>
      </c>
      <c r="M31" s="24">
        <v>207769.81301481393</v>
      </c>
      <c r="N31" s="24">
        <v>218596.57010871699</v>
      </c>
      <c r="O31" s="24">
        <v>230590.16115011525</v>
      </c>
      <c r="P31" s="24">
        <v>243063.70403306669</v>
      </c>
      <c r="Q31" s="24">
        <v>256279.69204938371</v>
      </c>
      <c r="R31" s="24">
        <v>270451.85528564535</v>
      </c>
      <c r="S31" s="24">
        <v>285524.33275396936</v>
      </c>
      <c r="T31" s="24">
        <v>301519.09010019869</v>
      </c>
      <c r="U31" s="24">
        <v>318138.00190755556</v>
      </c>
      <c r="V31" s="24">
        <v>335127.83574880782</v>
      </c>
      <c r="W31" s="24">
        <v>352434.62663312152</v>
      </c>
      <c r="X31" s="24">
        <v>369881.04404051608</v>
      </c>
      <c r="Y31" s="24">
        <v>386950.52720302279</v>
      </c>
      <c r="Z31" s="24">
        <v>403478.47353930032</v>
      </c>
      <c r="AA31" s="24">
        <v>419545.73314819194</v>
      </c>
      <c r="AB31" s="24">
        <v>435043.04634674598</v>
      </c>
      <c r="AC31" s="24">
        <v>449862.77045088366</v>
      </c>
      <c r="AD31" s="24">
        <v>463893.91390321456</v>
      </c>
      <c r="AE31" s="24">
        <v>477083.36295121902</v>
      </c>
      <c r="AF31" s="24">
        <v>489744.82278022531</v>
      </c>
      <c r="AG31" s="24">
        <v>501822.91673059127</v>
      </c>
    </row>
    <row r="32" spans="1:33" s="13" customFormat="1" ht="12.6" customHeight="1" x14ac:dyDescent="0.35">
      <c r="A32" s="25" t="s">
        <v>75</v>
      </c>
      <c r="B32" s="26">
        <v>7037.0594966236713</v>
      </c>
      <c r="C32" s="26">
        <v>9987.4593056840931</v>
      </c>
      <c r="D32" s="26">
        <v>21194.567394056816</v>
      </c>
      <c r="E32" s="26">
        <v>34429.587637342949</v>
      </c>
      <c r="F32" s="26">
        <v>50051.225688826024</v>
      </c>
      <c r="G32" s="26">
        <v>64933.416574105751</v>
      </c>
      <c r="H32" s="26">
        <v>79461.243009032347</v>
      </c>
      <c r="I32" s="26">
        <v>92492.513958630283</v>
      </c>
      <c r="J32" s="26">
        <v>104664.8375447727</v>
      </c>
      <c r="K32" s="26">
        <v>115208.07422167064</v>
      </c>
      <c r="L32" s="26">
        <v>124786.26752609057</v>
      </c>
      <c r="M32" s="26">
        <v>134744.32450559718</v>
      </c>
      <c r="N32" s="26">
        <v>145181.54574398469</v>
      </c>
      <c r="O32" s="26">
        <v>156463.15102324571</v>
      </c>
      <c r="P32" s="26">
        <v>168403.53145312611</v>
      </c>
      <c r="Q32" s="26">
        <v>181209.58058720556</v>
      </c>
      <c r="R32" s="26">
        <v>194996.30148074985</v>
      </c>
      <c r="S32" s="26">
        <v>209765.45297927147</v>
      </c>
      <c r="T32" s="26">
        <v>225452.14782493084</v>
      </c>
      <c r="U32" s="26">
        <v>241799.7539418833</v>
      </c>
      <c r="V32" s="26">
        <v>258513.65319878489</v>
      </c>
      <c r="W32" s="26">
        <v>275544.61426472414</v>
      </c>
      <c r="X32" s="26">
        <v>292714.95636546088</v>
      </c>
      <c r="Y32" s="26">
        <v>309600.66163382214</v>
      </c>
      <c r="Z32" s="26">
        <v>325947.07651389099</v>
      </c>
      <c r="AA32" s="26">
        <v>341839.14854414185</v>
      </c>
      <c r="AB32" s="26">
        <v>357203.24942793808</v>
      </c>
      <c r="AC32" s="26">
        <v>371935.31100544374</v>
      </c>
      <c r="AD32" s="26">
        <v>385828.32531879417</v>
      </c>
      <c r="AE32" s="26">
        <v>398924.7623606447</v>
      </c>
      <c r="AF32" s="26">
        <v>411410.18866172532</v>
      </c>
      <c r="AG32" s="26">
        <v>423288.20883518708</v>
      </c>
    </row>
    <row r="33" spans="1:33" s="13" customFormat="1" ht="12.6" customHeight="1" x14ac:dyDescent="0.35">
      <c r="A33" s="25" t="s">
        <v>76</v>
      </c>
      <c r="B33" s="26">
        <v>63469.975558645441</v>
      </c>
      <c r="C33" s="26">
        <v>64316.124117485197</v>
      </c>
      <c r="D33" s="26">
        <v>65110.212941268648</v>
      </c>
      <c r="E33" s="26">
        <v>65905.020918992566</v>
      </c>
      <c r="F33" s="26">
        <v>66601.48335489523</v>
      </c>
      <c r="G33" s="26">
        <v>67159.266427083232</v>
      </c>
      <c r="H33" s="26">
        <v>67877.898680449754</v>
      </c>
      <c r="I33" s="26">
        <v>68701.72093518186</v>
      </c>
      <c r="J33" s="26">
        <v>69677.100502367321</v>
      </c>
      <c r="K33" s="26">
        <v>70475.713425582013</v>
      </c>
      <c r="L33" s="26">
        <v>71213.874476761659</v>
      </c>
      <c r="M33" s="26">
        <v>71849.165318037703</v>
      </c>
      <c r="N33" s="26">
        <v>72230.555451906868</v>
      </c>
      <c r="O33" s="26">
        <v>72940.29412668338</v>
      </c>
      <c r="P33" s="26">
        <v>73467.725805212351</v>
      </c>
      <c r="Q33" s="26">
        <v>73875.851328488061</v>
      </c>
      <c r="R33" s="26">
        <v>74259.759401757969</v>
      </c>
      <c r="S33" s="26">
        <v>74559.963220262449</v>
      </c>
      <c r="T33" s="26">
        <v>74867.194645160096</v>
      </c>
      <c r="U33" s="26">
        <v>75138.172428981779</v>
      </c>
      <c r="V33" s="26">
        <v>75414.89237291507</v>
      </c>
      <c r="W33" s="26">
        <v>75689.969595460905</v>
      </c>
      <c r="X33" s="26">
        <v>75964.086118940948</v>
      </c>
      <c r="Y33" s="26">
        <v>76147.753232784424</v>
      </c>
      <c r="Z33" s="26">
        <v>76330.157123850367</v>
      </c>
      <c r="AA33" s="26">
        <v>76506.039913438653</v>
      </c>
      <c r="AB33" s="26">
        <v>76640.890434021741</v>
      </c>
      <c r="AC33" s="26">
        <v>76730.058946482852</v>
      </c>
      <c r="AD33" s="26">
        <v>76873.353657312779</v>
      </c>
      <c r="AE33" s="26">
        <v>76970.263218754684</v>
      </c>
      <c r="AF33" s="26">
        <v>77151.371990722968</v>
      </c>
      <c r="AG33" s="26">
        <v>77356.763301556668</v>
      </c>
    </row>
    <row r="34" spans="1:33" s="13" customFormat="1" ht="12.6" customHeight="1" x14ac:dyDescent="0.35">
      <c r="A34" s="25" t="s">
        <v>77</v>
      </c>
      <c r="B34" s="26">
        <v>0</v>
      </c>
      <c r="C34" s="26">
        <v>0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6">
        <v>0</v>
      </c>
      <c r="O34" s="26">
        <v>0</v>
      </c>
      <c r="P34" s="26">
        <v>0</v>
      </c>
      <c r="Q34" s="26">
        <v>0</v>
      </c>
      <c r="R34" s="26">
        <v>0</v>
      </c>
      <c r="S34" s="26">
        <v>0</v>
      </c>
      <c r="T34" s="26">
        <v>0</v>
      </c>
      <c r="U34" s="26">
        <v>0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  <c r="AA34" s="26">
        <v>0</v>
      </c>
      <c r="AB34" s="26">
        <v>0</v>
      </c>
      <c r="AC34" s="26">
        <v>0</v>
      </c>
      <c r="AD34" s="26">
        <v>0</v>
      </c>
      <c r="AE34" s="26">
        <v>0</v>
      </c>
      <c r="AF34" s="26">
        <v>0</v>
      </c>
      <c r="AG34" s="26">
        <v>0</v>
      </c>
    </row>
    <row r="35" spans="1:33" s="13" customFormat="1" ht="12.6" customHeight="1" x14ac:dyDescent="0.35">
      <c r="A35" s="25" t="s">
        <v>78</v>
      </c>
      <c r="B35" s="26">
        <v>0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  <c r="AB35" s="26">
        <v>0</v>
      </c>
      <c r="AC35" s="26">
        <v>0</v>
      </c>
      <c r="AD35" s="26">
        <v>0</v>
      </c>
      <c r="AE35" s="26">
        <v>0</v>
      </c>
      <c r="AF35" s="26">
        <v>0</v>
      </c>
      <c r="AG35" s="26">
        <v>0</v>
      </c>
    </row>
    <row r="36" spans="1:33" s="13" customFormat="1" ht="12.6" customHeight="1" x14ac:dyDescent="0.35">
      <c r="A36" s="25" t="s">
        <v>79</v>
      </c>
      <c r="B36" s="26">
        <v>1100.8222335658033</v>
      </c>
      <c r="C36" s="26">
        <v>1100.3816088074793</v>
      </c>
      <c r="D36" s="26">
        <v>1106.9986149920221</v>
      </c>
      <c r="E36" s="26">
        <v>1116.4409180490954</v>
      </c>
      <c r="F36" s="26">
        <v>1128.6184316526108</v>
      </c>
      <c r="G36" s="26">
        <v>1125.1051174388842</v>
      </c>
      <c r="H36" s="26">
        <v>1125.3033280178192</v>
      </c>
      <c r="I36" s="26">
        <v>1132.9626664934942</v>
      </c>
      <c r="J36" s="26">
        <v>1150.7616939668749</v>
      </c>
      <c r="K36" s="26">
        <v>1158.3089920011059</v>
      </c>
      <c r="L36" s="26">
        <v>1165.3492592017171</v>
      </c>
      <c r="M36" s="26">
        <v>1176.3231911791138</v>
      </c>
      <c r="N36" s="26">
        <v>1184.4689128253856</v>
      </c>
      <c r="O36" s="26">
        <v>1186.7160001862919</v>
      </c>
      <c r="P36" s="26">
        <v>1192.446774728149</v>
      </c>
      <c r="Q36" s="26">
        <v>1194.2601336900416</v>
      </c>
      <c r="R36" s="26">
        <v>1195.7944031375503</v>
      </c>
      <c r="S36" s="26">
        <v>1198.9165544354562</v>
      </c>
      <c r="T36" s="26">
        <v>1199.7476301076715</v>
      </c>
      <c r="U36" s="26">
        <v>1200.0755366903795</v>
      </c>
      <c r="V36" s="26">
        <v>1199.2901771078762</v>
      </c>
      <c r="W36" s="26">
        <v>1200.0427729364981</v>
      </c>
      <c r="X36" s="26">
        <v>1202.0015561142725</v>
      </c>
      <c r="Y36" s="26">
        <v>1202.1123364162459</v>
      </c>
      <c r="Z36" s="26">
        <v>1201.2399015591782</v>
      </c>
      <c r="AA36" s="26">
        <v>1200.5446906114839</v>
      </c>
      <c r="AB36" s="26">
        <v>1198.9064847861782</v>
      </c>
      <c r="AC36" s="26">
        <v>1197.4004989570656</v>
      </c>
      <c r="AD36" s="26">
        <v>1192.2349271077408</v>
      </c>
      <c r="AE36" s="26">
        <v>1188.3373718196051</v>
      </c>
      <c r="AF36" s="26">
        <v>1183.2621277769877</v>
      </c>
      <c r="AG36" s="26">
        <v>1177.9445938475535</v>
      </c>
    </row>
    <row r="39" spans="1:33" x14ac:dyDescent="0.45">
      <c r="A39" s="1" t="s">
        <v>80</v>
      </c>
    </row>
    <row r="40" spans="1:33" x14ac:dyDescent="0.45">
      <c r="B40">
        <v>2019</v>
      </c>
      <c r="C40">
        <v>2020</v>
      </c>
      <c r="D40">
        <v>2021</v>
      </c>
      <c r="E40">
        <v>2022</v>
      </c>
      <c r="F40">
        <v>2023</v>
      </c>
      <c r="G40">
        <v>2024</v>
      </c>
      <c r="H40">
        <v>2025</v>
      </c>
      <c r="I40">
        <v>2026</v>
      </c>
      <c r="J40">
        <v>2027</v>
      </c>
      <c r="K40">
        <v>2028</v>
      </c>
      <c r="L40">
        <v>2029</v>
      </c>
      <c r="M40">
        <v>2030</v>
      </c>
      <c r="N40">
        <v>2031</v>
      </c>
      <c r="O40">
        <v>2032</v>
      </c>
      <c r="P40">
        <v>2033</v>
      </c>
      <c r="Q40">
        <v>2034</v>
      </c>
      <c r="R40">
        <v>2035</v>
      </c>
      <c r="S40">
        <v>2036</v>
      </c>
      <c r="T40">
        <v>2037</v>
      </c>
      <c r="U40">
        <v>2038</v>
      </c>
      <c r="V40">
        <v>2039</v>
      </c>
      <c r="W40">
        <v>2040</v>
      </c>
      <c r="X40">
        <v>2041</v>
      </c>
      <c r="Y40">
        <v>2042</v>
      </c>
      <c r="Z40">
        <v>2043</v>
      </c>
      <c r="AA40">
        <v>2044</v>
      </c>
      <c r="AB40">
        <v>2045</v>
      </c>
      <c r="AC40">
        <v>2046</v>
      </c>
      <c r="AD40">
        <v>2047</v>
      </c>
      <c r="AE40">
        <v>2048</v>
      </c>
      <c r="AF40">
        <v>2049</v>
      </c>
      <c r="AG40">
        <v>2050</v>
      </c>
    </row>
    <row r="41" spans="1:33" x14ac:dyDescent="0.45">
      <c r="B41">
        <f>(B15*B7+B28*B5+SUM(B29:B30)*B6)/SUM(B15,B27)</f>
        <v>5.0658610339584694E-5</v>
      </c>
      <c r="C41">
        <f t="shared" ref="C41:AG41" si="0">(C15*C7+C28*C5+SUM(C29:C30)*C6)/SUM(C15,C27)</f>
        <v>5.1219855793415902E-5</v>
      </c>
      <c r="D41">
        <f t="shared" si="0"/>
        <v>5.1635511094368876E-5</v>
      </c>
      <c r="E41">
        <f t="shared" si="0"/>
        <v>5.1976134412017065E-5</v>
      </c>
      <c r="F41">
        <f t="shared" si="0"/>
        <v>5.2334770562015865E-5</v>
      </c>
      <c r="G41">
        <f t="shared" si="0"/>
        <v>5.270743979404591E-5</v>
      </c>
      <c r="H41">
        <f t="shared" si="0"/>
        <v>5.3093603438218002E-5</v>
      </c>
      <c r="I41">
        <f t="shared" si="0"/>
        <v>5.3247339665842585E-5</v>
      </c>
      <c r="J41">
        <f t="shared" si="0"/>
        <v>5.3379809854463904E-5</v>
      </c>
      <c r="K41">
        <f t="shared" si="0"/>
        <v>5.348141998286363E-5</v>
      </c>
      <c r="L41">
        <f t="shared" si="0"/>
        <v>5.3625696109111863E-5</v>
      </c>
      <c r="M41">
        <f t="shared" si="0"/>
        <v>5.3725288407441576E-5</v>
      </c>
      <c r="N41">
        <f t="shared" si="0"/>
        <v>5.3893079526236305E-5</v>
      </c>
      <c r="O41">
        <f t="shared" si="0"/>
        <v>5.4105449627375145E-5</v>
      </c>
      <c r="P41">
        <f t="shared" si="0"/>
        <v>5.4306473928316979E-5</v>
      </c>
      <c r="Q41">
        <f t="shared" si="0"/>
        <v>5.4487952478248632E-5</v>
      </c>
      <c r="R41">
        <f t="shared" si="0"/>
        <v>5.4692656989356118E-5</v>
      </c>
      <c r="S41">
        <f t="shared" si="0"/>
        <v>5.4589987106098278E-5</v>
      </c>
      <c r="T41">
        <f t="shared" si="0"/>
        <v>5.4499122193737694E-5</v>
      </c>
      <c r="U41">
        <f t="shared" si="0"/>
        <v>5.4405737816781424E-5</v>
      </c>
      <c r="V41">
        <f t="shared" si="0"/>
        <v>5.4309921063934485E-5</v>
      </c>
      <c r="W41">
        <f t="shared" si="0"/>
        <v>5.4220821839731664E-5</v>
      </c>
      <c r="X41">
        <f t="shared" si="0"/>
        <v>5.4114239190923386E-5</v>
      </c>
      <c r="Y41">
        <f t="shared" si="0"/>
        <v>5.3990627937572385E-5</v>
      </c>
      <c r="Z41">
        <f t="shared" si="0"/>
        <v>5.3869872434536841E-5</v>
      </c>
      <c r="AA41">
        <f t="shared" si="0"/>
        <v>5.3741545646701168E-5</v>
      </c>
      <c r="AB41">
        <f t="shared" si="0"/>
        <v>5.362726746644534E-5</v>
      </c>
      <c r="AC41">
        <f t="shared" si="0"/>
        <v>5.3516940123855636E-5</v>
      </c>
      <c r="AD41">
        <f t="shared" si="0"/>
        <v>5.3396537126669797E-5</v>
      </c>
      <c r="AE41">
        <f t="shared" si="0"/>
        <v>5.3280460902759709E-5</v>
      </c>
      <c r="AF41">
        <f t="shared" si="0"/>
        <v>5.3149644400935352E-5</v>
      </c>
      <c r="AG41">
        <f t="shared" si="0"/>
        <v>5.3016917729493848E-5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7"/>
  <sheetViews>
    <sheetView workbookViewId="0">
      <selection activeCell="B6" sqref="B6:AI17"/>
    </sheetView>
  </sheetViews>
  <sheetFormatPr defaultColWidth="9.1328125" defaultRowHeight="14.25" x14ac:dyDescent="0.45"/>
  <cols>
    <col min="1" max="1" width="26.1328125" style="2" customWidth="1"/>
    <col min="2" max="35" width="11.59765625" bestFit="1" customWidth="1"/>
  </cols>
  <sheetData>
    <row r="1" spans="1:35" ht="28.5" x14ac:dyDescent="0.45">
      <c r="A1" s="7" t="s">
        <v>29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5" t="s">
        <v>4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</row>
    <row r="3" spans="1:35" x14ac:dyDescent="0.45">
      <c r="A3" s="5" t="s">
        <v>5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</row>
    <row r="4" spans="1:35" x14ac:dyDescent="0.45">
      <c r="A4" s="5" t="s">
        <v>6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</row>
    <row r="5" spans="1:35" x14ac:dyDescent="0.45">
      <c r="A5" s="5" t="s">
        <v>8</v>
      </c>
      <c r="B5" s="6">
        <f>'imports jrc potencia'!S2</f>
        <v>374045.93378000002</v>
      </c>
      <c r="C5" s="6">
        <f>'imports jrc potencia'!T2</f>
        <v>373260.82553999999</v>
      </c>
      <c r="D5" s="6">
        <f>'imports jrc potencia'!U2</f>
        <v>359729.62766</v>
      </c>
      <c r="E5" s="6">
        <f>'imports jrc potencia'!V2</f>
        <v>355189.96399999998</v>
      </c>
      <c r="F5" s="6">
        <f>'imports jrc potencia'!W2</f>
        <v>354203.30350309698</v>
      </c>
      <c r="G5" s="6">
        <f>'imports jrc potencia'!X2</f>
        <v>352793.62874000001</v>
      </c>
      <c r="H5" s="6">
        <f>'imports jrc potencia'!Y2</f>
        <v>352193.86637</v>
      </c>
      <c r="I5" s="6">
        <f>'imports jrc potencia'!Z2</f>
        <v>351886.02827000001</v>
      </c>
      <c r="J5" s="6">
        <f>'imports jrc potencia'!AA2</f>
        <v>351499.21928999998</v>
      </c>
      <c r="K5" s="6">
        <f>'imports jrc potencia'!AB2</f>
        <v>351187.66555999999</v>
      </c>
      <c r="L5" s="6">
        <f>'imports jrc potencia'!AC2</f>
        <v>350541.97824000003</v>
      </c>
      <c r="M5" s="6">
        <f>'imports jrc potencia'!AD2</f>
        <v>342509.76046000002</v>
      </c>
      <c r="N5" s="6">
        <f>'imports jrc potencia'!AE2</f>
        <v>342075.82273000001</v>
      </c>
      <c r="O5" s="6">
        <f>'imports jrc potencia'!AF2</f>
        <v>341875.94264999998</v>
      </c>
      <c r="P5" s="6">
        <f>'imports jrc potencia'!AG2</f>
        <v>341507.36567000003</v>
      </c>
      <c r="Q5" s="6">
        <f>'imports jrc potencia'!AH2</f>
        <v>341245.72379000002</v>
      </c>
      <c r="R5" s="6">
        <f>'imports jrc potencia'!AI2</f>
        <v>341101.80940999999</v>
      </c>
      <c r="S5" s="6">
        <f>'imports jrc potencia'!AJ2</f>
        <v>340848.66129999998</v>
      </c>
      <c r="T5" s="6">
        <f>'imports jrc potencia'!AK2</f>
        <v>340705.76374999998</v>
      </c>
      <c r="U5" s="6">
        <f>'imports jrc potencia'!AL2</f>
        <v>340462.59341999999</v>
      </c>
      <c r="V5" s="6">
        <f>'imports jrc potencia'!AM2</f>
        <v>340161.09879999998</v>
      </c>
      <c r="W5" s="6">
        <f>'imports jrc potencia'!AN2</f>
        <v>339977.52620000002</v>
      </c>
      <c r="X5" s="6">
        <f>'imports jrc potencia'!AO2</f>
        <v>339782.58659999998</v>
      </c>
      <c r="Y5" s="6">
        <f>'imports jrc potencia'!AP2</f>
        <v>339500.33896000002</v>
      </c>
      <c r="Z5" s="6">
        <f>'imports jrc potencia'!AQ2</f>
        <v>339338.29908999999</v>
      </c>
      <c r="AA5" s="6">
        <f>'imports jrc potencia'!AR2</f>
        <v>339194.04057999997</v>
      </c>
      <c r="AB5" s="6">
        <f>'imports jrc potencia'!AS2</f>
        <v>338903.93884000002</v>
      </c>
      <c r="AC5" s="6">
        <f>'imports jrc potencia'!AT2</f>
        <v>338589.83893999999</v>
      </c>
      <c r="AD5" s="6">
        <f>'imports jrc potencia'!AU2</f>
        <v>338290.59969</v>
      </c>
      <c r="AE5" s="6">
        <f>'imports jrc potencia'!AV2</f>
        <v>337486.18732999999</v>
      </c>
      <c r="AF5" s="6">
        <f>'imports jrc potencia'!AW2</f>
        <v>337279.63915</v>
      </c>
      <c r="AG5" s="6">
        <f>'imports jrc potencia'!AX2</f>
        <v>337086.57961999997</v>
      </c>
      <c r="AH5" s="6">
        <f>'imports jrc potencia'!AY2</f>
        <v>336876.73794000002</v>
      </c>
      <c r="AI5" s="6">
        <f>'imports jrc potencia'!AZ2</f>
        <v>336741.45912999997</v>
      </c>
    </row>
    <row r="6" spans="1:35" x14ac:dyDescent="0.45">
      <c r="A6" s="5" t="s">
        <v>7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</row>
    <row r="7" spans="1:35" x14ac:dyDescent="0.45">
      <c r="A7" s="5" t="s">
        <v>9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</row>
    <row r="8" spans="1:35" x14ac:dyDescent="0.45">
      <c r="A8" s="5" t="s">
        <v>10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</row>
    <row r="9" spans="1:35" x14ac:dyDescent="0.45">
      <c r="A9" s="5" t="s">
        <v>11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</row>
    <row r="10" spans="1:35" x14ac:dyDescent="0.45">
      <c r="A10" s="5" t="s">
        <v>12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</row>
    <row r="11" spans="1:35" x14ac:dyDescent="0.45">
      <c r="A11" s="5" t="s">
        <v>13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</row>
    <row r="12" spans="1:35" x14ac:dyDescent="0.45">
      <c r="A12" s="5" t="s">
        <v>14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</row>
    <row r="13" spans="1:35" x14ac:dyDescent="0.45">
      <c r="A13" s="5" t="s">
        <v>15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</row>
    <row r="14" spans="1:35" x14ac:dyDescent="0.45">
      <c r="A14" s="5" t="s">
        <v>16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</row>
    <row r="15" spans="1:35" x14ac:dyDescent="0.45">
      <c r="A15" s="2" t="s">
        <v>26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</row>
    <row r="16" spans="1:35" x14ac:dyDescent="0.45">
      <c r="A16" s="2" t="s">
        <v>27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</row>
    <row r="17" spans="1:35" x14ac:dyDescent="0.45">
      <c r="A17" s="2" t="s">
        <v>28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2"/>
  <sheetViews>
    <sheetView tabSelected="1" workbookViewId="0">
      <selection activeCell="B2" sqref="B2:AI2"/>
    </sheetView>
  </sheetViews>
  <sheetFormatPr defaultColWidth="9.1328125" defaultRowHeight="14.25" x14ac:dyDescent="0.45"/>
  <cols>
    <col min="1" max="1" width="26.1328125" customWidth="1"/>
    <col min="2" max="2" width="10.1328125" customWidth="1"/>
  </cols>
  <sheetData>
    <row r="1" spans="1:35" ht="28.5" x14ac:dyDescent="0.45">
      <c r="A1" s="8" t="s">
        <v>30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3</v>
      </c>
      <c r="B2" s="16">
        <f>(Exports_jrc_potencia!S2)*1000</f>
        <v>356281854.92330045</v>
      </c>
      <c r="C2" s="16">
        <f>(Exports_jrc_potencia!T2)*1000</f>
        <v>355728264.26138568</v>
      </c>
      <c r="D2" s="16">
        <f>(Exports_jrc_potencia!U2)*1000</f>
        <v>345628651.50570202</v>
      </c>
      <c r="E2" s="16">
        <f>(Exports_jrc_potencia!V2)*1000</f>
        <v>341269227.91324556</v>
      </c>
      <c r="F2" s="16">
        <f>(Exports_jrc_potencia!W2)*1000</f>
        <v>339798594.44075173</v>
      </c>
      <c r="G2" s="16">
        <f>(Exports_jrc_potencia!X2)*1000</f>
        <v>339320286.20537055</v>
      </c>
      <c r="H2" s="16">
        <f>(Exports_jrc_potencia!Y2)*1000</f>
        <v>338830345.28549081</v>
      </c>
      <c r="I2" s="16">
        <f>(Exports_jrc_potencia!Z2)*1000</f>
        <v>338621930.14290154</v>
      </c>
      <c r="J2" s="16">
        <f>(Exports_jrc_potencia!AA2)*1000</f>
        <v>338352777.26370853</v>
      </c>
      <c r="K2" s="16">
        <f>(Exports_jrc_potencia!AB2)*1000</f>
        <v>338150054.21609896</v>
      </c>
      <c r="L2" s="16">
        <f>(Exports_jrc_potencia!AC2)*1000</f>
        <v>337726594.13559347</v>
      </c>
      <c r="M2" s="16">
        <f>(Exports_jrc_potencia!AD2)*1000</f>
        <v>332255433.31451833</v>
      </c>
      <c r="N2" s="16">
        <f>(Exports_jrc_potencia!AE2)*1000</f>
        <v>331984158.6899001</v>
      </c>
      <c r="O2" s="16">
        <f>(Exports_jrc_potencia!AF2)*1000</f>
        <v>331879124.06130779</v>
      </c>
      <c r="P2" s="16">
        <f>(Exports_jrc_potencia!AG2)*1000</f>
        <v>331647498.79456097</v>
      </c>
      <c r="Q2" s="16">
        <f>(Exports_jrc_potencia!AH2)*1000</f>
        <v>331526879.48660111</v>
      </c>
      <c r="R2" s="16">
        <f>(Exports_jrc_potencia!AI2)*1000</f>
        <v>331433164.84721613</v>
      </c>
      <c r="S2" s="16">
        <f>(Exports_jrc_potencia!AJ2)*1000</f>
        <v>331312699.289994</v>
      </c>
      <c r="T2" s="16">
        <f>(Exports_jrc_potencia!AK2)*1000</f>
        <v>331240758.14533257</v>
      </c>
      <c r="U2" s="16">
        <f>(Exports_jrc_potencia!AL2)*1000</f>
        <v>331085530.40663934</v>
      </c>
      <c r="V2" s="16">
        <f>(Exports_jrc_potencia!AM2)*1000</f>
        <v>330943401.58976179</v>
      </c>
      <c r="W2" s="16">
        <f>(Exports_jrc_potencia!AN2)*1000</f>
        <v>330875762.44379592</v>
      </c>
      <c r="X2" s="16">
        <f>(Exports_jrc_potencia!AO2)*1000</f>
        <v>330815155.65453041</v>
      </c>
      <c r="Y2" s="16">
        <f>(Exports_jrc_potencia!AP2)*1000</f>
        <v>330681599.76886362</v>
      </c>
      <c r="Z2" s="16">
        <f>(Exports_jrc_potencia!AQ2)*1000</f>
        <v>330621838.85455352</v>
      </c>
      <c r="AA2" s="16">
        <f>(Exports_jrc_potencia!AR2)*1000</f>
        <v>330598133.14545709</v>
      </c>
      <c r="AB2" s="16">
        <f>(Exports_jrc_potencia!AS2)*1000</f>
        <v>330465179.42981505</v>
      </c>
      <c r="AC2" s="16">
        <f>(Exports_jrc_potencia!AT2)*1000</f>
        <v>330280595.35535002</v>
      </c>
      <c r="AD2" s="16">
        <f>(Exports_jrc_potencia!AU2)*1000</f>
        <v>330088589.67451012</v>
      </c>
      <c r="AE2" s="16">
        <f>(Exports_jrc_potencia!AV2)*1000</f>
        <v>329435882.27316803</v>
      </c>
      <c r="AF2" s="16">
        <f>(Exports_jrc_potencia!AW2)*1000</f>
        <v>329340550.50591791</v>
      </c>
      <c r="AG2" s="16">
        <f>(Exports_jrc_potencia!AX2)*1000</f>
        <v>329266607.84323704</v>
      </c>
      <c r="AH2" s="16">
        <f>(Exports_jrc_potencia!AY2)*1000</f>
        <v>329133206.63393313</v>
      </c>
      <c r="AI2" s="16">
        <f>(Exports_jrc_potencia!AZ2)*1000</f>
        <v>329107607.33471024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2"/>
  <sheetViews>
    <sheetView topLeftCell="F1" workbookViewId="0">
      <selection activeCell="C2" sqref="C2:AF2"/>
    </sheetView>
  </sheetViews>
  <sheetFormatPr defaultRowHeight="14.25" x14ac:dyDescent="0.45"/>
  <cols>
    <col min="1" max="1" width="26.265625" customWidth="1"/>
  </cols>
  <sheetData>
    <row r="1" spans="1:34" x14ac:dyDescent="0.45">
      <c r="A1" s="8" t="s">
        <v>43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4" x14ac:dyDescent="0.45">
      <c r="A2" t="s">
        <v>44</v>
      </c>
      <c r="B2" s="19">
        <f>'Electricity Price'!B41*About!B28</f>
        <v>172.84717847866298</v>
      </c>
      <c r="C2" s="19">
        <f>B2</f>
        <v>172.84717847866298</v>
      </c>
      <c r="D2" s="19">
        <f t="shared" ref="D2:AF2" si="0">C2</f>
        <v>172.84717847866298</v>
      </c>
      <c r="E2" s="19">
        <f t="shared" si="0"/>
        <v>172.84717847866298</v>
      </c>
      <c r="F2" s="19">
        <f t="shared" si="0"/>
        <v>172.84717847866298</v>
      </c>
      <c r="G2" s="19">
        <f t="shared" si="0"/>
        <v>172.84717847866298</v>
      </c>
      <c r="H2" s="19">
        <f t="shared" si="0"/>
        <v>172.84717847866298</v>
      </c>
      <c r="I2" s="19">
        <f t="shared" si="0"/>
        <v>172.84717847866298</v>
      </c>
      <c r="J2" s="19">
        <f t="shared" si="0"/>
        <v>172.84717847866298</v>
      </c>
      <c r="K2" s="19">
        <f t="shared" si="0"/>
        <v>172.84717847866298</v>
      </c>
      <c r="L2" s="19">
        <f t="shared" si="0"/>
        <v>172.84717847866298</v>
      </c>
      <c r="M2" s="19">
        <f t="shared" si="0"/>
        <v>172.84717847866298</v>
      </c>
      <c r="N2" s="19">
        <f t="shared" si="0"/>
        <v>172.84717847866298</v>
      </c>
      <c r="O2" s="19">
        <f t="shared" si="0"/>
        <v>172.84717847866298</v>
      </c>
      <c r="P2" s="19">
        <f t="shared" si="0"/>
        <v>172.84717847866298</v>
      </c>
      <c r="Q2" s="19">
        <f t="shared" si="0"/>
        <v>172.84717847866298</v>
      </c>
      <c r="R2" s="19">
        <f t="shared" si="0"/>
        <v>172.84717847866298</v>
      </c>
      <c r="S2" s="19">
        <f t="shared" si="0"/>
        <v>172.84717847866298</v>
      </c>
      <c r="T2" s="19">
        <f t="shared" si="0"/>
        <v>172.84717847866298</v>
      </c>
      <c r="U2" s="19">
        <f t="shared" si="0"/>
        <v>172.84717847866298</v>
      </c>
      <c r="V2" s="19">
        <f t="shared" si="0"/>
        <v>172.84717847866298</v>
      </c>
      <c r="W2" s="19">
        <f t="shared" si="0"/>
        <v>172.84717847866298</v>
      </c>
      <c r="X2" s="19">
        <f t="shared" si="0"/>
        <v>172.84717847866298</v>
      </c>
      <c r="Y2" s="19">
        <f t="shared" si="0"/>
        <v>172.84717847866298</v>
      </c>
      <c r="Z2" s="19">
        <f t="shared" si="0"/>
        <v>172.84717847866298</v>
      </c>
      <c r="AA2" s="19">
        <f t="shared" si="0"/>
        <v>172.84717847866298</v>
      </c>
      <c r="AB2" s="19">
        <f t="shared" si="0"/>
        <v>172.84717847866298</v>
      </c>
      <c r="AC2" s="19">
        <f t="shared" si="0"/>
        <v>172.84717847866298</v>
      </c>
      <c r="AD2" s="19">
        <f t="shared" si="0"/>
        <v>172.84717847866298</v>
      </c>
      <c r="AE2" s="19">
        <f t="shared" si="0"/>
        <v>172.84717847866298</v>
      </c>
      <c r="AF2" s="19">
        <f t="shared" si="0"/>
        <v>172.84717847866298</v>
      </c>
      <c r="AG2" s="19"/>
      <c r="AH2" s="1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2"/>
  <sheetViews>
    <sheetView topLeftCell="G1" workbookViewId="0">
      <selection activeCell="C2" sqref="C2:AF2"/>
    </sheetView>
  </sheetViews>
  <sheetFormatPr defaultRowHeight="14.25" x14ac:dyDescent="0.45"/>
  <cols>
    <col min="1" max="1" width="26.265625" customWidth="1"/>
  </cols>
  <sheetData>
    <row r="1" spans="1:34" x14ac:dyDescent="0.45">
      <c r="A1" s="8" t="s">
        <v>43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4" x14ac:dyDescent="0.45">
      <c r="A2" t="s">
        <v>45</v>
      </c>
      <c r="B2" s="19">
        <f>'Electricity Price'!B41*About!B28</f>
        <v>172.84717847866298</v>
      </c>
      <c r="C2" s="19">
        <f>B2</f>
        <v>172.84717847866298</v>
      </c>
      <c r="D2" s="19">
        <f t="shared" ref="D2:AF2" si="0">C2</f>
        <v>172.84717847866298</v>
      </c>
      <c r="E2" s="19">
        <f t="shared" si="0"/>
        <v>172.84717847866298</v>
      </c>
      <c r="F2" s="19">
        <f t="shared" si="0"/>
        <v>172.84717847866298</v>
      </c>
      <c r="G2" s="19">
        <f t="shared" si="0"/>
        <v>172.84717847866298</v>
      </c>
      <c r="H2" s="19">
        <f t="shared" si="0"/>
        <v>172.84717847866298</v>
      </c>
      <c r="I2" s="19">
        <f t="shared" si="0"/>
        <v>172.84717847866298</v>
      </c>
      <c r="J2" s="19">
        <f t="shared" si="0"/>
        <v>172.84717847866298</v>
      </c>
      <c r="K2" s="19">
        <f t="shared" si="0"/>
        <v>172.84717847866298</v>
      </c>
      <c r="L2" s="19">
        <f t="shared" si="0"/>
        <v>172.84717847866298</v>
      </c>
      <c r="M2" s="19">
        <f t="shared" si="0"/>
        <v>172.84717847866298</v>
      </c>
      <c r="N2" s="19">
        <f t="shared" si="0"/>
        <v>172.84717847866298</v>
      </c>
      <c r="O2" s="19">
        <f t="shared" si="0"/>
        <v>172.84717847866298</v>
      </c>
      <c r="P2" s="19">
        <f t="shared" si="0"/>
        <v>172.84717847866298</v>
      </c>
      <c r="Q2" s="19">
        <f t="shared" si="0"/>
        <v>172.84717847866298</v>
      </c>
      <c r="R2" s="19">
        <f t="shared" si="0"/>
        <v>172.84717847866298</v>
      </c>
      <c r="S2" s="19">
        <f t="shared" si="0"/>
        <v>172.84717847866298</v>
      </c>
      <c r="T2" s="19">
        <f t="shared" si="0"/>
        <v>172.84717847866298</v>
      </c>
      <c r="U2" s="19">
        <f t="shared" si="0"/>
        <v>172.84717847866298</v>
      </c>
      <c r="V2" s="19">
        <f t="shared" si="0"/>
        <v>172.84717847866298</v>
      </c>
      <c r="W2" s="19">
        <f t="shared" si="0"/>
        <v>172.84717847866298</v>
      </c>
      <c r="X2" s="19">
        <f t="shared" si="0"/>
        <v>172.84717847866298</v>
      </c>
      <c r="Y2" s="19">
        <f t="shared" si="0"/>
        <v>172.84717847866298</v>
      </c>
      <c r="Z2" s="19">
        <f t="shared" si="0"/>
        <v>172.84717847866298</v>
      </c>
      <c r="AA2" s="19">
        <f t="shared" si="0"/>
        <v>172.84717847866298</v>
      </c>
      <c r="AB2" s="19">
        <f t="shared" si="0"/>
        <v>172.84717847866298</v>
      </c>
      <c r="AC2" s="19">
        <f t="shared" si="0"/>
        <v>172.84717847866298</v>
      </c>
      <c r="AD2" s="19">
        <f t="shared" si="0"/>
        <v>172.84717847866298</v>
      </c>
      <c r="AE2" s="19">
        <f t="shared" si="0"/>
        <v>172.84717847866298</v>
      </c>
      <c r="AF2" s="19">
        <f t="shared" si="0"/>
        <v>172.84717847866298</v>
      </c>
      <c r="AG2" s="19"/>
      <c r="AH2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Exports_jrc_potencia</vt:lpstr>
      <vt:lpstr>imports jrc potencia</vt:lpstr>
      <vt:lpstr>Electricity Price</vt:lpstr>
      <vt:lpstr>EIaE-BIE</vt:lpstr>
      <vt:lpstr>EIaE-BEE</vt:lpstr>
      <vt:lpstr>EIaE-IEP</vt:lpstr>
      <vt:lpstr>EIaE-BEEP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2016-02-04T22:14:05Z</dcterms:created>
  <dcterms:modified xsi:type="dcterms:W3CDTF">2021-06-14T15:38:57Z</dcterms:modified>
</cp:coreProperties>
</file>