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ccs\CCP\"/>
    </mc:Choice>
  </mc:AlternateContent>
  <xr:revisionPtr revIDLastSave="0" documentId="13_ncr:1_{B35F8555-4B72-41EF-8344-C286E1684F73}" xr6:coauthVersionLast="47" xr6:coauthVersionMax="47" xr10:uidLastSave="{00000000-0000-0000-0000-000000000000}"/>
  <bookViews>
    <workbookView xWindow="29580" yWindow="780" windowWidth="21600" windowHeight="11295" activeTab="4" xr2:uid="{FCACFF42-2F9E-46F6-BDDD-C1EDDC5B99BA}"/>
  </bookViews>
  <sheets>
    <sheet name="About" sheetId="1" r:id="rId1"/>
    <sheet name="Lignite data" sheetId="5" r:id="rId2"/>
    <sheet name="Source Data for Tabs" sheetId="6" r:id="rId3"/>
    <sheet name="CPPbES" sheetId="2" r:id="rId4"/>
    <sheet name="CPPbI" sheetId="3" r:id="rId5"/>
    <sheet name="CPPbHS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B3" i="6"/>
  <c r="F4" i="5"/>
  <c r="B22" i="2" s="1"/>
  <c r="B19" i="2"/>
</calcChain>
</file>

<file path=xl/sharedStrings.xml><?xml version="1.0" encoding="utf-8"?>
<sst xmlns="http://schemas.openxmlformats.org/spreadsheetml/2006/main" count="109" uniqueCount="91">
  <si>
    <t>CPP CO2 Capture Potential by Electricity Source</t>
  </si>
  <si>
    <t>CPP CO2 Capture Potential by Industry</t>
  </si>
  <si>
    <t>Sources</t>
  </si>
  <si>
    <t>CO2 Capture Potential by Industry</t>
  </si>
  <si>
    <t>EPS US CPP file</t>
  </si>
  <si>
    <t>Natural gas methan reforming CCS</t>
  </si>
  <si>
    <t>H2 production through natural gas reforming and carbon capture: A techno-economic and life cycle analysis comparison, Guiyan Zang, 2023</t>
  </si>
  <si>
    <t>Natural Gas combined cycle w CCS and hard coal w CCS</t>
  </si>
  <si>
    <t>Performance and Cost Analysis of Natural Gas Combined Cycle Plants with Chemical Looping Combustion, Table 4</t>
  </si>
  <si>
    <t>Lignite w CCS</t>
  </si>
  <si>
    <t>Techno-economic comparison of three technologies for precombustion CO2 capture from a lignite-fired IGCC, Roussanaly &amp; al., 2019</t>
  </si>
  <si>
    <t>Biomass w CCS</t>
  </si>
  <si>
    <t>EU innovation fund : Beccs Stockholm: Bio Energy Carbon Capture and Storage by Stockholm Exergi, European Commission, 2022</t>
  </si>
  <si>
    <t>Notes</t>
  </si>
  <si>
    <t>This variable should specify the share of CO2 emissions from each industry or power plant that could</t>
  </si>
  <si>
    <t>potentially be captured, using CCS technology that could possibly be available by the last year of the model run</t>
  </si>
  <si>
    <t>(e.g. better than today's CCS technology).</t>
  </si>
  <si>
    <t>For industries, same values as EPS US file are taken : 100% of capture potential is assignated to all industries except mining, agriculture, construction, and water and waste, as the activities</t>
  </si>
  <si>
    <t>in those industries are dispersed across areas (rather than concentrated inside machines in buildings) and in some cases,</t>
  </si>
  <si>
    <t>come from vehicles (e.g. tractors, etc.), complicating CO2 capture.  These industries are only responsible for a small</t>
  </si>
  <si>
    <t>share of total industry CCS.</t>
  </si>
  <si>
    <t>(We assume CO2 from "water and waste" is from waste collection trucks, not water treatment plants, which use almost entirely electricity.)</t>
  </si>
  <si>
    <r>
      <t>This input variable should remain time-invariant (</t>
    </r>
    <r>
      <rPr>
        <b/>
        <u/>
        <sz val="11"/>
        <color rgb="FF000000"/>
        <rFont val="Calibri"/>
        <family val="2"/>
        <scheme val="minor"/>
      </rPr>
      <t>not</t>
    </r>
    <r>
      <rPr>
        <b/>
        <sz val="11"/>
        <color rgb="FF000000"/>
        <rFont val="Calibri"/>
        <family val="2"/>
        <scheme val="minor"/>
      </rPr>
      <t xml:space="preserve"> time series), as it reflects a maximum potential achievable</t>
    </r>
  </si>
  <si>
    <t>using the best technology available during the model run.</t>
  </si>
  <si>
    <r>
      <t xml:space="preserve">Time-series increases in BAU CCS usage should be set using the input variable </t>
    </r>
    <r>
      <rPr>
        <b/>
        <sz val="11"/>
        <color rgb="FF000000"/>
        <rFont val="Calibri"/>
        <family val="2"/>
        <scheme val="minor"/>
      </rPr>
      <t>ccs/BFoCPAbS</t>
    </r>
    <r>
      <rPr>
        <sz val="11"/>
        <color rgb="FF000000"/>
        <rFont val="Calibri"/>
        <family val="2"/>
        <scheme val="minor"/>
      </rPr>
      <t>.</t>
    </r>
  </si>
  <si>
    <r>
      <t xml:space="preserve">Time-series increases in policy-driven CCS should be set using the policy implementation schedule, </t>
    </r>
    <r>
      <rPr>
        <b/>
        <sz val="11"/>
        <color rgb="FF000000"/>
        <rFont val="Calibri"/>
        <family val="2"/>
        <scheme val="minor"/>
      </rPr>
      <t>plcy-schd/FoPITY</t>
    </r>
    <r>
      <rPr>
        <sz val="11"/>
        <color rgb="FF000000"/>
        <rFont val="Calibri"/>
        <family val="2"/>
        <scheme val="minor"/>
      </rPr>
      <t>.</t>
    </r>
  </si>
  <si>
    <t>Rectisol Capture</t>
  </si>
  <si>
    <t>Low temperature capture</t>
  </si>
  <si>
    <t>Capture process based on membrane A</t>
  </si>
  <si>
    <t>Capture process
based on
membrane B</t>
  </si>
  <si>
    <t>Mean</t>
  </si>
  <si>
    <t>CO2 capture ratio</t>
  </si>
  <si>
    <t>CPPbES</t>
  </si>
  <si>
    <t>Unit: dimentionless (fraction of CO2 capturable)</t>
  </si>
  <si>
    <t>capture rate</t>
  </si>
  <si>
    <t xml:space="preserve">Source </t>
  </si>
  <si>
    <t>hard coal w CCS</t>
  </si>
  <si>
    <t>Same value as NGCC</t>
  </si>
  <si>
    <t>natural gas combined cycle w CCS</t>
  </si>
  <si>
    <t>biomass w CCS</t>
  </si>
  <si>
    <t>lignite w CCS</t>
  </si>
  <si>
    <t>CPPbHS</t>
  </si>
  <si>
    <t>natural gas reforming with CCS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</si>
  <si>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</si>
  <si>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</si>
  <si>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</si>
  <si>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</si>
  <si>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</si>
  <si>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</si>
  <si>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</si>
  <si>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</si>
  <si>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</si>
  <si>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</si>
  <si>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</si>
  <si>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</si>
  <si>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</si>
  <si>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</si>
  <si>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</si>
  <si>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</si>
  <si>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</si>
  <si>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small modular reactor</t>
  </si>
  <si>
    <t>hydrogen combustion turbine</t>
  </si>
  <si>
    <t>hydrogen combined cycle</t>
  </si>
  <si>
    <t>energy related emissions</t>
  </si>
  <si>
    <t>process emissions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</si>
  <si>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</si>
  <si>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</si>
  <si>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</si>
  <si>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</si>
  <si>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</si>
  <si>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</si>
  <si>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</si>
  <si>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</si>
  <si>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</si>
  <si>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</si>
  <si>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</si>
  <si>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</si>
  <si>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</si>
  <si>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</si>
  <si>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</si>
  <si>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</si>
  <si>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</si>
  <si>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</si>
  <si>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</si>
  <si>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</si>
  <si>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</si>
  <si>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</si>
  <si>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</si>
  <si>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</si>
  <si>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</si>
  <si>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Source: EPS US CPP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</si>
</sst>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1" fillId="2" borderId="0" xfId="1" applyFill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2" fillId="3" borderId="0" xfId="0" applyFont="1" applyFill="1"/>
    <xf numFmtId="0" fontId="3" fillId="3" borderId="0" xfId="0" applyFont="1" applyFill="1"/>
    <xf numFmtId="0" fontId="6" fillId="2" borderId="0" xfId="1" applyFont="1" applyFill="1"/>
    <xf numFmtId="0" fontId="6" fillId="0" borderId="0" xfId="1" applyFont="1" applyFill="1"/>
    <xf numFmtId="0" fontId="7" fillId="0" borderId="0" xfId="0" applyFont="1"/>
    <xf numFmtId="0" fontId="1" fillId="2" borderId="0" xfId="1" applyFill="1" applyAlignment="1">
      <alignment horizontal="left" vertical="center"/>
    </xf>
    <xf numFmtId="0" fontId="8" fillId="0" borderId="0" xfId="0" applyFont="1"/>
    <xf numFmtId="9" fontId="0" fillId="0" borderId="0" xfId="0" applyNumberFormat="1"/>
    <xf numFmtId="10" fontId="0" fillId="0" borderId="0" xfId="0" applyNumberFormat="1"/>
    <xf numFmtId="2" fontId="3" fillId="0" borderId="0" xfId="0" applyNumberFormat="1" applyFont="1"/>
    <xf numFmtId="0" fontId="1" fillId="0" borderId="0" xfId="1" applyFill="1"/>
    <xf numFmtId="0" fontId="1" fillId="0" borderId="0" xfId="1" applyFill="1" applyAlignment="1">
      <alignment horizontal="left" vertical="center"/>
    </xf>
    <xf numFmtId="0" fontId="4" fillId="2" borderId="0" xfId="0" applyFont="1" applyFill="1"/>
    <xf numFmtId="0" fontId="6" fillId="2" borderId="0" xfId="1" applyFont="1" applyFill="1" applyAlignment="1">
      <alignment horizontal="left" vertical="center"/>
    </xf>
    <xf numFmtId="0" fontId="6" fillId="0" borderId="0" xfId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161192</xdr:rowOff>
    </xdr:from>
    <xdr:to>
      <xdr:col>2</xdr:col>
      <xdr:colOff>1638592</xdr:colOff>
      <xdr:row>7</xdr:row>
      <xdr:rowOff>116741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C9623E-B5AE-443B-BB07-3D1C7E929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26317"/>
          <a:ext cx="2325662" cy="8572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141605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BC3D8A62-6379-4D94-8CF0-2719A1094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6203" y="282575"/>
          <a:ext cx="3275242" cy="1306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searchgate.net/publication/336816831_Techno-economic_comparison_of_three_technologies_for_precombustion_CO2_capture_from_a_lignite-fired_IGCC" TargetMode="External"/><Relationship Id="rId2" Type="http://schemas.openxmlformats.org/officeDocument/2006/relationships/hyperlink" Target="https://pubs.acs.org/doi/pdf/10.1021/acsomega.1c02695" TargetMode="External"/><Relationship Id="rId1" Type="http://schemas.openxmlformats.org/officeDocument/2006/relationships/hyperlink" Target="https://www.sciencedirect.com/science/article/pii/S0360319923048760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climate.ec.europa.eu/system/files/2022-07/if_pf_2022_beccs_e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336816831_Techno-economic_comparison_of_three_technologies_for_precombustion_CO2_capture_from_a_lignite-fired_IGC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limate.ec.europa.eu/system/files/2022-07/if_pf_2022_beccs_en.pdf" TargetMode="External"/><Relationship Id="rId2" Type="http://schemas.openxmlformats.org/officeDocument/2006/relationships/hyperlink" Target="https://www.researchgate.net/publication/336816831_Techno-economic_comparison_of_three_technologies_for_precombustion_CO2_capture_from_a_lignite-fired_IGCC" TargetMode="External"/><Relationship Id="rId1" Type="http://schemas.openxmlformats.org/officeDocument/2006/relationships/hyperlink" Target="https://pubs.acs.org/doi/pdf/10.1021/acsomega.1c02695" TargetMode="External"/><Relationship Id="rId4" Type="http://schemas.openxmlformats.org/officeDocument/2006/relationships/hyperlink" Target="https://www.sciencedirect.com/science/article/pii/S03603199230487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200CB-3BBE-4295-9721-E6808B8E0B15}">
  <dimension ref="B10:D35"/>
  <sheetViews>
    <sheetView workbookViewId="0">
      <selection activeCell="C22" sqref="C22"/>
    </sheetView>
  </sheetViews>
  <sheetFormatPr defaultColWidth="10.85546875" defaultRowHeight="15" x14ac:dyDescent="0.25"/>
  <cols>
    <col min="1" max="2" width="10.85546875" style="2"/>
    <col min="3" max="3" width="47.7109375" style="2" bestFit="1" customWidth="1"/>
    <col min="4" max="16384" width="10.85546875" style="2"/>
  </cols>
  <sheetData>
    <row r="10" spans="2:4" x14ac:dyDescent="0.25">
      <c r="B10" s="3" t="s">
        <v>0</v>
      </c>
      <c r="C10" s="1"/>
    </row>
    <row r="11" spans="2:4" x14ac:dyDescent="0.25">
      <c r="B11" s="3" t="s">
        <v>1</v>
      </c>
      <c r="C11" s="1"/>
    </row>
    <row r="12" spans="2:4" x14ac:dyDescent="0.25">
      <c r="B12" s="3"/>
      <c r="C12" s="1"/>
    </row>
    <row r="13" spans="2:4" x14ac:dyDescent="0.25">
      <c r="D13" s="4"/>
    </row>
    <row r="14" spans="2:4" x14ac:dyDescent="0.25">
      <c r="B14" s="3" t="s">
        <v>2</v>
      </c>
      <c r="C14" s="3" t="s">
        <v>3</v>
      </c>
      <c r="D14" s="20" t="s">
        <v>4</v>
      </c>
    </row>
    <row r="15" spans="2:4" x14ac:dyDescent="0.25">
      <c r="B15" s="3"/>
      <c r="C15" s="3" t="s">
        <v>5</v>
      </c>
      <c r="D15" s="10" t="s">
        <v>6</v>
      </c>
    </row>
    <row r="16" spans="2:4" x14ac:dyDescent="0.25">
      <c r="B16" s="3"/>
      <c r="C16" s="3" t="s">
        <v>7</v>
      </c>
      <c r="D16" s="10" t="s">
        <v>8</v>
      </c>
    </row>
    <row r="17" spans="2:4" x14ac:dyDescent="0.25">
      <c r="B17" s="1"/>
      <c r="C17" s="3" t="s">
        <v>9</v>
      </c>
      <c r="D17" s="21" t="s">
        <v>10</v>
      </c>
    </row>
    <row r="18" spans="2:4" x14ac:dyDescent="0.25">
      <c r="B18" s="1"/>
      <c r="C18" s="3" t="s">
        <v>11</v>
      </c>
      <c r="D18" s="22" t="s">
        <v>12</v>
      </c>
    </row>
    <row r="19" spans="2:4" x14ac:dyDescent="0.25">
      <c r="B19" s="1"/>
      <c r="C19" s="3"/>
      <c r="D19" s="13"/>
    </row>
    <row r="20" spans="2:4" x14ac:dyDescent="0.25">
      <c r="B20" s="3" t="s">
        <v>13</v>
      </c>
      <c r="C20" s="1"/>
    </row>
    <row r="21" spans="2:4" x14ac:dyDescent="0.25">
      <c r="B21" s="1" t="s">
        <v>14</v>
      </c>
      <c r="C21" s="1"/>
    </row>
    <row r="22" spans="2:4" x14ac:dyDescent="0.25">
      <c r="B22" s="1" t="s">
        <v>15</v>
      </c>
      <c r="C22" s="1"/>
    </row>
    <row r="23" spans="2:4" x14ac:dyDescent="0.25">
      <c r="B23" s="1" t="s">
        <v>16</v>
      </c>
      <c r="C23" s="1"/>
    </row>
    <row r="24" spans="2:4" x14ac:dyDescent="0.25">
      <c r="B24" s="1"/>
      <c r="C24" s="1"/>
    </row>
    <row r="25" spans="2:4" x14ac:dyDescent="0.25">
      <c r="B25" s="1" t="s">
        <v>17</v>
      </c>
      <c r="C25" s="1"/>
    </row>
    <row r="26" spans="2:4" x14ac:dyDescent="0.25">
      <c r="B26" s="1" t="s">
        <v>18</v>
      </c>
      <c r="C26" s="3"/>
    </row>
    <row r="27" spans="2:4" x14ac:dyDescent="0.25">
      <c r="B27" s="1" t="s">
        <v>19</v>
      </c>
      <c r="C27" s="3"/>
    </row>
    <row r="28" spans="2:4" x14ac:dyDescent="0.25">
      <c r="B28" s="1" t="s">
        <v>20</v>
      </c>
      <c r="C28" s="3"/>
    </row>
    <row r="29" spans="2:4" x14ac:dyDescent="0.25">
      <c r="B29" s="1" t="s">
        <v>21</v>
      </c>
      <c r="C29" s="3"/>
    </row>
    <row r="30" spans="2:4" x14ac:dyDescent="0.25">
      <c r="B30" s="1"/>
      <c r="C30" s="3"/>
    </row>
    <row r="31" spans="2:4" x14ac:dyDescent="0.25">
      <c r="B31" s="8" t="s">
        <v>22</v>
      </c>
      <c r="C31" s="9"/>
    </row>
    <row r="32" spans="2:4" x14ac:dyDescent="0.25">
      <c r="B32" s="8" t="s">
        <v>23</v>
      </c>
      <c r="C32" s="9"/>
    </row>
    <row r="33" spans="2:3" x14ac:dyDescent="0.25">
      <c r="B33" s="1" t="s">
        <v>24</v>
      </c>
      <c r="C33" s="1"/>
    </row>
    <row r="34" spans="2:3" x14ac:dyDescent="0.25">
      <c r="B34" s="1" t="s">
        <v>25</v>
      </c>
      <c r="C34" s="1"/>
    </row>
    <row r="35" spans="2:3" x14ac:dyDescent="0.25">
      <c r="B35" s="1"/>
      <c r="C35" s="1"/>
    </row>
  </sheetData>
  <hyperlinks>
    <hyperlink ref="D15" r:id="rId1" xr:uid="{445C3C99-A831-43DB-B0A7-AD0DD56667B3}"/>
    <hyperlink ref="D16" r:id="rId2" display="Performance and Cost Analysis of Natural Gas Combined Cycle Plants with Chemical Looping Combustion" xr:uid="{4D973F80-806D-48B6-9E01-376939F6F070}"/>
    <hyperlink ref="D17" r:id="rId3" display="Techno-economic comparison of three technologies for precombustion CO2 capture from a lignite-fired IGCC" xr:uid="{89D9A7A9-BDCC-4230-86C8-8D50126127B6}"/>
    <hyperlink ref="D18" r:id="rId4" xr:uid="{9B1B644F-4E48-4899-8FEA-8C6CAA1310EE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529B5-5B21-4709-9E71-D5484C434692}">
  <dimension ref="A1:F4"/>
  <sheetViews>
    <sheetView workbookViewId="0">
      <selection activeCell="D18" sqref="D18"/>
    </sheetView>
  </sheetViews>
  <sheetFormatPr defaultColWidth="11.42578125" defaultRowHeight="15" x14ac:dyDescent="0.25"/>
  <sheetData>
    <row r="1" spans="1:6" ht="18.75" x14ac:dyDescent="0.3">
      <c r="A1" s="14" t="s">
        <v>9</v>
      </c>
    </row>
    <row r="2" spans="1:6" x14ac:dyDescent="0.25">
      <c r="A2" s="13" t="s">
        <v>10</v>
      </c>
    </row>
    <row r="3" spans="1:6" x14ac:dyDescent="0.25">
      <c r="B3" t="s">
        <v>26</v>
      </c>
      <c r="C3" t="s">
        <v>27</v>
      </c>
      <c r="D3" t="s">
        <v>28</v>
      </c>
      <c r="E3" t="s">
        <v>29</v>
      </c>
      <c r="F3" t="s">
        <v>30</v>
      </c>
    </row>
    <row r="4" spans="1:6" x14ac:dyDescent="0.25">
      <c r="A4" t="s">
        <v>31</v>
      </c>
      <c r="B4" s="15">
        <v>0.89</v>
      </c>
      <c r="C4" s="16">
        <v>0.84099999999999997</v>
      </c>
      <c r="D4" s="16">
        <v>0.86899999999999999</v>
      </c>
      <c r="E4" s="16">
        <v>0.86899999999999999</v>
      </c>
      <c r="F4" s="15">
        <f>AVERAGE(B4:E4)</f>
        <v>0.86724999999999985</v>
      </c>
    </row>
  </sheetData>
  <hyperlinks>
    <hyperlink ref="A2" r:id="rId1" display="Techno-economic comparison of three technologies for precombustion CO2 capture from a lignite-fired IGCC" xr:uid="{B53D1207-6F2D-4150-95EE-FC6BEC129B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1E35B-69ED-481F-B9BF-2ED17266143E}">
  <dimension ref="A1:C38"/>
  <sheetViews>
    <sheetView workbookViewId="0">
      <selection activeCell="A20" sqref="A20"/>
    </sheetView>
  </sheetViews>
  <sheetFormatPr defaultColWidth="11.42578125" defaultRowHeight="15" x14ac:dyDescent="0.25"/>
  <cols>
    <col min="1" max="1" width="42" bestFit="1" customWidth="1"/>
  </cols>
  <sheetData>
    <row r="1" spans="1:3" x14ac:dyDescent="0.25">
      <c r="A1" s="23" t="s">
        <v>32</v>
      </c>
    </row>
    <row r="2" spans="1:3" s="6" customFormat="1" x14ac:dyDescent="0.25">
      <c r="A2" s="6" t="s">
        <v>33</v>
      </c>
      <c r="B2" s="5" t="s">
        <v>34</v>
      </c>
      <c r="C2" s="12" t="s">
        <v>35</v>
      </c>
    </row>
    <row r="3" spans="1:3" x14ac:dyDescent="0.25">
      <c r="A3" s="5" t="s">
        <v>36</v>
      </c>
      <c r="B3" s="17">
        <f>B4</f>
        <v>0.95099999999999996</v>
      </c>
      <c r="C3" s="12" t="s">
        <v>37</v>
      </c>
    </row>
    <row r="4" spans="1:3" x14ac:dyDescent="0.25">
      <c r="A4" s="5" t="s">
        <v>38</v>
      </c>
      <c r="B4" s="17">
        <v>0.95099999999999996</v>
      </c>
      <c r="C4" s="18" t="s">
        <v>8</v>
      </c>
    </row>
    <row r="5" spans="1:3" x14ac:dyDescent="0.25">
      <c r="A5" s="5" t="s">
        <v>39</v>
      </c>
      <c r="B5" s="5">
        <v>0.9</v>
      </c>
      <c r="C5" s="18" t="s">
        <v>12</v>
      </c>
    </row>
    <row r="6" spans="1:3" x14ac:dyDescent="0.25">
      <c r="A6" s="5" t="s">
        <v>40</v>
      </c>
      <c r="B6" s="17">
        <f>'Lignite data'!F4</f>
        <v>0.86724999999999985</v>
      </c>
      <c r="C6" s="19" t="s">
        <v>10</v>
      </c>
    </row>
    <row r="9" spans="1:3" x14ac:dyDescent="0.25">
      <c r="A9" s="23" t="s">
        <v>41</v>
      </c>
    </row>
    <row r="10" spans="1:3" x14ac:dyDescent="0.25">
      <c r="A10" s="6" t="s">
        <v>33</v>
      </c>
      <c r="B10" s="5" t="s">
        <v>34</v>
      </c>
      <c r="C10" s="12" t="s">
        <v>35</v>
      </c>
    </row>
    <row r="11" spans="1:3" x14ac:dyDescent="0.25">
      <c r="A11" s="5" t="s">
        <v>42</v>
      </c>
      <c r="B11" s="5">
        <v>0.95</v>
      </c>
      <c r="C11" s="11" t="s">
        <v>6</v>
      </c>
    </row>
    <row r="20" spans="1:1" x14ac:dyDescent="0.25">
      <c r="A20" s="6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</sheetData>
  <hyperlinks>
    <hyperlink ref="C4" r:id="rId1" display="Performance and Cost Analysis of Natural Gas Combined Cycle Plants with Chemical Looping Combustion" xr:uid="{D55E853C-C0A5-4AF1-9D60-A27A76CCA629}"/>
    <hyperlink ref="C6" r:id="rId2" display="Techno-economic comparison of three technologies for precombustion CO2 capture from a lignite-fired IGCC" xr:uid="{615E5726-354A-49B5-A1F1-350666E37940}"/>
    <hyperlink ref="C5" r:id="rId3" xr:uid="{38A98BA5-EC60-46F4-A275-D94CB01924DC}"/>
    <hyperlink ref="C11" r:id="rId4" xr:uid="{3159EE76-7EE8-428C-9761-26B345E55D1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D57F-D3CC-49EF-BC6E-0A2C82CDD714}">
  <sheetPr>
    <tabColor theme="4"/>
  </sheetPr>
  <dimension ref="A1:C25"/>
  <sheetViews>
    <sheetView topLeftCell="A7" workbookViewId="0"/>
  </sheetViews>
  <sheetFormatPr defaultColWidth="11.42578125" defaultRowHeight="15" x14ac:dyDescent="0.25"/>
  <cols>
    <col min="1" max="1" width="42" bestFit="1" customWidth="1"/>
  </cols>
  <sheetData>
    <row r="1" spans="1:3" x14ac:dyDescent="0.25">
      <c r="A1" s="6" t="s">
        <v>33</v>
      </c>
      <c r="B1" s="5"/>
      <c r="C1" s="12"/>
    </row>
    <row r="2" spans="1:3" x14ac:dyDescent="0.25">
      <c r="A2" s="5" t="s">
        <v>43</v>
      </c>
      <c r="B2" s="5">
        <v>0</v>
      </c>
    </row>
    <row r="3" spans="1:3" x14ac:dyDescent="0.25">
      <c r="A3" s="5" t="s">
        <v>44</v>
      </c>
      <c r="B3" s="5">
        <v>0</v>
      </c>
    </row>
    <row r="4" spans="1:3" x14ac:dyDescent="0.25">
      <c r="A4" s="5" t="s">
        <v>45</v>
      </c>
      <c r="B4" s="5">
        <v>0</v>
      </c>
    </row>
    <row r="5" spans="1:3" x14ac:dyDescent="0.25">
      <c r="A5" s="5" t="s">
        <v>46</v>
      </c>
      <c r="B5" s="5">
        <v>0</v>
      </c>
    </row>
    <row r="6" spans="1:3" x14ac:dyDescent="0.25">
      <c r="A6" s="5" t="s">
        <v>47</v>
      </c>
      <c r="B6" s="5">
        <v>0</v>
      </c>
    </row>
    <row r="7" spans="1:3" x14ac:dyDescent="0.25">
      <c r="A7" s="5" t="s">
        <v>48</v>
      </c>
      <c r="B7" s="5">
        <v>0</v>
      </c>
    </row>
    <row r="8" spans="1:3" x14ac:dyDescent="0.25">
      <c r="A8" s="5" t="s">
        <v>49</v>
      </c>
      <c r="B8" s="5">
        <v>0</v>
      </c>
    </row>
    <row r="9" spans="1:3" x14ac:dyDescent="0.25">
      <c r="A9" s="5" t="s">
        <v>50</v>
      </c>
      <c r="B9" s="5">
        <v>0</v>
      </c>
    </row>
    <row r="10" spans="1:3" x14ac:dyDescent="0.25">
      <c r="A10" s="5" t="s">
        <v>51</v>
      </c>
      <c r="B10" s="5">
        <v>0</v>
      </c>
    </row>
    <row r="11" spans="1:3" x14ac:dyDescent="0.25">
      <c r="A11" s="5" t="s">
        <v>52</v>
      </c>
      <c r="B11" s="5">
        <v>0</v>
      </c>
    </row>
    <row r="12" spans="1:3" x14ac:dyDescent="0.25">
      <c r="A12" s="5" t="s">
        <v>53</v>
      </c>
      <c r="B12" s="5">
        <v>0</v>
      </c>
    </row>
    <row r="13" spans="1:3" x14ac:dyDescent="0.25">
      <c r="A13" s="5" t="s">
        <v>54</v>
      </c>
      <c r="B13" s="5">
        <v>0</v>
      </c>
    </row>
    <row r="14" spans="1:3" x14ac:dyDescent="0.25">
      <c r="A14" s="5" t="s">
        <v>55</v>
      </c>
      <c r="B14" s="5">
        <v>0</v>
      </c>
    </row>
    <row r="15" spans="1:3" x14ac:dyDescent="0.25">
      <c r="A15" s="5" t="s">
        <v>56</v>
      </c>
      <c r="B15" s="5">
        <v>0</v>
      </c>
    </row>
    <row r="16" spans="1:3" x14ac:dyDescent="0.25">
      <c r="A16" s="5" t="s">
        <v>57</v>
      </c>
      <c r="B16" s="5">
        <v>0</v>
      </c>
    </row>
    <row r="17" spans="1:3" x14ac:dyDescent="0.25">
      <c r="A17" s="5" t="s">
        <v>58</v>
      </c>
      <c r="B17" s="5">
        <v>0</v>
      </c>
    </row>
    <row r="18" spans="1:3" x14ac:dyDescent="0.25">
      <c r="A18" s="5" t="s">
        <v>59</v>
      </c>
      <c r="B18" s="5">
        <v>0</v>
      </c>
    </row>
    <row r="19" spans="1:3" x14ac:dyDescent="0.25">
      <c r="A19" s="5" t="s">
        <v>36</v>
      </c>
      <c r="B19" s="17">
        <f>B20</f>
        <v>0.95099999999999996</v>
      </c>
      <c r="C19" s="12"/>
    </row>
    <row r="20" spans="1:3" x14ac:dyDescent="0.25">
      <c r="A20" s="5" t="s">
        <v>38</v>
      </c>
      <c r="B20" s="17">
        <v>0.95099999999999996</v>
      </c>
      <c r="C20" s="18"/>
    </row>
    <row r="21" spans="1:3" x14ac:dyDescent="0.25">
      <c r="A21" s="5" t="s">
        <v>39</v>
      </c>
      <c r="B21" s="5">
        <v>0.9</v>
      </c>
      <c r="C21" s="18"/>
    </row>
    <row r="22" spans="1:3" x14ac:dyDescent="0.25">
      <c r="A22" s="5" t="s">
        <v>40</v>
      </c>
      <c r="B22" s="17">
        <f>'Lignite data'!F4</f>
        <v>0.86724999999999985</v>
      </c>
      <c r="C22" s="19"/>
    </row>
    <row r="23" spans="1:3" x14ac:dyDescent="0.25">
      <c r="A23" s="5" t="s">
        <v>60</v>
      </c>
      <c r="B23" s="5">
        <v>0</v>
      </c>
    </row>
    <row r="24" spans="1:3" x14ac:dyDescent="0.25">
      <c r="A24" s="7" t="s">
        <v>61</v>
      </c>
      <c r="B24" s="5">
        <v>0</v>
      </c>
    </row>
    <row r="25" spans="1:3" x14ac:dyDescent="0.25">
      <c r="A25" s="7" t="s">
        <v>62</v>
      </c>
      <c r="B25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61619-C274-463A-B7D5-F8C4F5CB4FA7}">
  <sheetPr>
    <tabColor theme="4"/>
  </sheetPr>
  <dimension ref="A1:C29"/>
  <sheetViews>
    <sheetView tabSelected="1" topLeftCell="A8" workbookViewId="0">
      <selection activeCell="C18" sqref="C18"/>
    </sheetView>
  </sheetViews>
  <sheetFormatPr defaultColWidth="11.42578125" defaultRowHeight="15" x14ac:dyDescent="0.25"/>
  <cols>
    <col min="1" max="1" width="43.140625" bestFit="1" customWidth="1"/>
    <col min="2" max="2" width="28.85546875" customWidth="1"/>
  </cols>
  <sheetData>
    <row r="1" spans="1:3" x14ac:dyDescent="0.25">
      <c r="A1" s="6" t="s">
        <v>33</v>
      </c>
      <c r="B1" s="5" t="s">
        <v>63</v>
      </c>
      <c r="C1" s="5" t="s">
        <v>64</v>
      </c>
    </row>
    <row r="2" spans="1:3" x14ac:dyDescent="0.25">
      <c r="A2" s="5" t="s">
        <v>65</v>
      </c>
      <c r="B2" s="5">
        <v>0.9</v>
      </c>
      <c r="C2" s="5">
        <v>0.9</v>
      </c>
    </row>
    <row r="3" spans="1:3" x14ac:dyDescent="0.25">
      <c r="A3" s="5" t="s">
        <v>66</v>
      </c>
      <c r="B3" s="5">
        <v>0.9</v>
      </c>
      <c r="C3" s="5">
        <v>0.9</v>
      </c>
    </row>
    <row r="4" spans="1:3" x14ac:dyDescent="0.25">
      <c r="A4" s="5" t="s">
        <v>67</v>
      </c>
      <c r="B4" s="5">
        <v>0.9</v>
      </c>
      <c r="C4" s="5">
        <v>0.9</v>
      </c>
    </row>
    <row r="5" spans="1:3" x14ac:dyDescent="0.25">
      <c r="A5" s="5" t="s">
        <v>68</v>
      </c>
      <c r="B5" s="5">
        <v>0.9</v>
      </c>
      <c r="C5" s="5">
        <v>0.9</v>
      </c>
    </row>
    <row r="6" spans="1:3" x14ac:dyDescent="0.25">
      <c r="A6" s="5" t="s">
        <v>69</v>
      </c>
      <c r="B6" s="5">
        <v>0</v>
      </c>
      <c r="C6" s="5">
        <v>0</v>
      </c>
    </row>
    <row r="7" spans="1:3" x14ac:dyDescent="0.25">
      <c r="A7" s="5" t="s">
        <v>70</v>
      </c>
      <c r="B7" s="5">
        <v>0</v>
      </c>
      <c r="C7" s="5">
        <v>0</v>
      </c>
    </row>
    <row r="8" spans="1:3" x14ac:dyDescent="0.25">
      <c r="A8" s="5" t="s">
        <v>71</v>
      </c>
      <c r="B8" s="5">
        <v>0</v>
      </c>
      <c r="C8" s="5">
        <v>0</v>
      </c>
    </row>
    <row r="9" spans="1:3" x14ac:dyDescent="0.25">
      <c r="A9" s="5" t="s">
        <v>72</v>
      </c>
      <c r="B9" s="5">
        <v>0.9</v>
      </c>
      <c r="C9" s="5">
        <v>0.9</v>
      </c>
    </row>
    <row r="10" spans="1:3" x14ac:dyDescent="0.25">
      <c r="A10" s="5" t="s">
        <v>73</v>
      </c>
      <c r="B10" s="5">
        <v>0.9</v>
      </c>
      <c r="C10" s="5">
        <v>0.9</v>
      </c>
    </row>
    <row r="11" spans="1:3" x14ac:dyDescent="0.25">
      <c r="A11" s="5" t="s">
        <v>74</v>
      </c>
      <c r="B11" s="5">
        <v>0.9</v>
      </c>
      <c r="C11" s="5">
        <v>0.9</v>
      </c>
    </row>
    <row r="12" spans="1:3" x14ac:dyDescent="0.25">
      <c r="A12" s="5" t="s">
        <v>75</v>
      </c>
      <c r="B12" s="5">
        <v>0</v>
      </c>
      <c r="C12" s="5">
        <v>0</v>
      </c>
    </row>
    <row r="13" spans="1:3" x14ac:dyDescent="0.25">
      <c r="A13" s="5" t="s">
        <v>76</v>
      </c>
      <c r="B13" s="5">
        <v>0.9</v>
      </c>
      <c r="C13" s="5">
        <v>0.9</v>
      </c>
    </row>
    <row r="14" spans="1:3" x14ac:dyDescent="0.25">
      <c r="A14" s="5" t="s">
        <v>77</v>
      </c>
      <c r="B14" s="5">
        <v>0.9</v>
      </c>
      <c r="C14" s="5">
        <v>0.9</v>
      </c>
    </row>
    <row r="15" spans="1:3" x14ac:dyDescent="0.25">
      <c r="A15" s="5" t="s">
        <v>78</v>
      </c>
      <c r="B15" s="5">
        <v>0.9</v>
      </c>
      <c r="C15" s="5">
        <v>0.9</v>
      </c>
    </row>
    <row r="16" spans="1:3" x14ac:dyDescent="0.25">
      <c r="A16" s="5" t="s">
        <v>79</v>
      </c>
      <c r="B16" s="5">
        <v>0</v>
      </c>
      <c r="C16" s="5">
        <v>0</v>
      </c>
    </row>
    <row r="17" spans="1:3" x14ac:dyDescent="0.25">
      <c r="A17" s="5" t="s">
        <v>80</v>
      </c>
      <c r="B17" s="5">
        <v>0</v>
      </c>
      <c r="C17" s="5">
        <v>0</v>
      </c>
    </row>
    <row r="18" spans="1:3" x14ac:dyDescent="0.25">
      <c r="A18" s="5" t="s">
        <v>81</v>
      </c>
      <c r="B18" s="5">
        <v>0</v>
      </c>
      <c r="C18" s="5">
        <v>0</v>
      </c>
    </row>
    <row r="19" spans="1:3" x14ac:dyDescent="0.25">
      <c r="A19" s="5" t="s">
        <v>82</v>
      </c>
      <c r="B19" s="5">
        <v>0</v>
      </c>
      <c r="C19" s="5">
        <v>0</v>
      </c>
    </row>
    <row r="20" spans="1:3" x14ac:dyDescent="0.25">
      <c r="A20" s="5" t="s">
        <v>83</v>
      </c>
      <c r="B20" s="5">
        <v>0</v>
      </c>
      <c r="C20" s="5">
        <v>0</v>
      </c>
    </row>
    <row r="21" spans="1:3" x14ac:dyDescent="0.25">
      <c r="A21" s="5" t="s">
        <v>84</v>
      </c>
      <c r="B21" s="5">
        <v>0</v>
      </c>
      <c r="C21" s="5">
        <v>0</v>
      </c>
    </row>
    <row r="22" spans="1:3" x14ac:dyDescent="0.25">
      <c r="A22" s="5" t="s">
        <v>85</v>
      </c>
      <c r="B22" s="5">
        <v>0.9</v>
      </c>
      <c r="C22" s="5">
        <v>0.9</v>
      </c>
    </row>
    <row r="23" spans="1:3" x14ac:dyDescent="0.25">
      <c r="A23" s="5" t="s">
        <v>86</v>
      </c>
      <c r="B23" s="5">
        <v>0</v>
      </c>
      <c r="C23" s="5">
        <v>0</v>
      </c>
    </row>
    <row r="24" spans="1:3" x14ac:dyDescent="0.25">
      <c r="A24" s="5" t="s">
        <v>87</v>
      </c>
      <c r="B24" s="5">
        <v>0.9</v>
      </c>
      <c r="C24" s="5">
        <v>0.9</v>
      </c>
    </row>
    <row r="25" spans="1:3" x14ac:dyDescent="0.25">
      <c r="A25" s="5" t="s">
        <v>88</v>
      </c>
      <c r="B25" s="5">
        <v>0.9</v>
      </c>
      <c r="C25" s="5">
        <v>0.9</v>
      </c>
    </row>
    <row r="26" spans="1:3" x14ac:dyDescent="0.25">
      <c r="A26" s="5" t="s">
        <v>89</v>
      </c>
      <c r="B26" s="5">
        <v>0.9</v>
      </c>
      <c r="C26" s="5">
        <v>0.9</v>
      </c>
    </row>
    <row r="29" spans="1:3" x14ac:dyDescent="0.25">
      <c r="A29" s="20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0D88-3D4A-4F66-9048-D4DF27E2354E}">
  <sheetPr>
    <tabColor theme="4"/>
  </sheetPr>
  <dimension ref="A1:D2"/>
  <sheetViews>
    <sheetView workbookViewId="0">
      <selection activeCell="C15" sqref="C15"/>
    </sheetView>
  </sheetViews>
  <sheetFormatPr defaultColWidth="11.42578125" defaultRowHeight="15" x14ac:dyDescent="0.25"/>
  <cols>
    <col min="1" max="1" width="42" bestFit="1" customWidth="1"/>
  </cols>
  <sheetData>
    <row r="1" spans="1:4" x14ac:dyDescent="0.25">
      <c r="A1" s="6" t="s">
        <v>33</v>
      </c>
      <c r="B1" s="5" t="s">
        <v>34</v>
      </c>
      <c r="D1" s="12"/>
    </row>
    <row r="2" spans="1:4" x14ac:dyDescent="0.25">
      <c r="A2" s="5" t="s">
        <v>42</v>
      </c>
      <c r="B2" s="5">
        <v>0.95</v>
      </c>
      <c r="D2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6BB146-8B1B-4733-A4EF-6D02F146CA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5A5428-2B8A-4C4B-8904-A4B72DE6DA5F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6998D2B3-A569-4F06-806C-5E0AAB8FDD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Lignite data</vt:lpstr>
      <vt:lpstr>Source Data for Tabs</vt:lpstr>
      <vt:lpstr>CPPbES</vt:lpstr>
      <vt:lpstr>CPPbI</vt:lpstr>
      <vt:lpstr>CPPbHS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Rachel Goldstein</cp:lastModifiedBy>
  <cp:revision/>
  <dcterms:created xsi:type="dcterms:W3CDTF">2023-11-30T16:35:58Z</dcterms:created>
  <dcterms:modified xsi:type="dcterms:W3CDTF">2024-04-30T16:00:09Z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