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BTaDLP/"/>
    </mc:Choice>
  </mc:AlternateContent>
  <xr:revisionPtr revIDLastSave="42" documentId="14_{B02C0973-C67A-4A42-AE19-F2F800F8EE10}" xr6:coauthVersionLast="47" xr6:coauthVersionMax="47" xr10:uidLastSave="{196EDB87-B82C-484A-B021-E4A02D77BF3F}"/>
  <bookViews>
    <workbookView xWindow="-19260" yWindow="-4440" windowWidth="18045" windowHeight="15720" activeTab="2" xr2:uid="{01201AA3-2FEE-4966-B78D-C921A7B23E79}"/>
  </bookViews>
  <sheets>
    <sheet name="About" sheetId="3" r:id="rId1"/>
    <sheet name="Data" sheetId="1" r:id="rId2"/>
    <sheet name="BTaDLP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B2" i="2"/>
  <c r="G27" i="1" l="1"/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I28" i="1" l="1"/>
  <c r="F27" i="1"/>
</calcChain>
</file>

<file path=xl/sharedStrings.xml><?xml version="1.0" encoding="utf-8"?>
<sst xmlns="http://schemas.openxmlformats.org/spreadsheetml/2006/main" count="77" uniqueCount="50">
  <si>
    <t> </t>
  </si>
  <si>
    <t>BTaDLP BAU Transmission and Distribution Loss Percentage</t>
  </si>
  <si>
    <t>Sources:</t>
  </si>
  <si>
    <t>Sources for total losses : CEER report page 162</t>
  </si>
  <si>
    <t>Source for demand : ENTSO-E Factsheet 2022 page 3</t>
  </si>
  <si>
    <t>Notes:</t>
  </si>
  <si>
    <t>This variable represents the percentage difference in generation</t>
  </si>
  <si>
    <t>and delivered energy from the EU27 power system.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</si>
  <si>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</si>
  <si>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</si>
  <si>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</si>
  <si>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 Conversion</t>
  </si>
  <si>
    <t>gigawatts to megawatts</t>
  </si>
  <si>
    <t>Total Losses</t>
  </si>
  <si>
    <t>Mean</t>
  </si>
  <si>
    <t>Demand 2022 (TWh)</t>
  </si>
  <si>
    <t>AT</t>
  </si>
  <si>
    <t>BE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</si>
  <si>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</si>
  <si>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</si>
  <si>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</si>
  <si>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</si>
  <si>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</si>
  <si>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</si>
  <si>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</si>
  <si>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</si>
  <si>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</si>
  <si>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</si>
  <si>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IE</t>
  </si>
  <si>
    <t>IT</t>
  </si>
  <si>
    <t>LT</t>
  </si>
  <si>
    <t>LU</t>
  </si>
  <si>
    <t>LV</t>
  </si>
  <si>
    <t>NL</t>
  </si>
  <si>
    <t>PL</t>
  </si>
  <si>
    <t>PT</t>
  </si>
  <si>
    <t>SI</t>
  </si>
  <si>
    <t>SK</t>
  </si>
  <si>
    <t>SE</t>
  </si>
  <si>
    <t>HU</t>
  </si>
  <si>
    <t>UE27</t>
  </si>
  <si>
    <t>Weighted average</t>
  </si>
  <si>
    <t>Bulgaria</t>
  </si>
  <si>
    <t>No data</t>
  </si>
  <si>
    <t>Romania</t>
  </si>
  <si>
    <t>MT</t>
  </si>
  <si>
    <t xml:space="preserve">Sources : CEER report </t>
  </si>
  <si>
    <t>Source for demand : ENTSO-E Factsheet 2022</t>
  </si>
  <si>
    <t>Year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</si>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</sst>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2" borderId="0" xfId="0" applyFill="1"/>
    <xf numFmtId="2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3" borderId="2" xfId="0" applyFill="1" applyBorder="1"/>
    <xf numFmtId="0" fontId="3" fillId="4" borderId="0" xfId="0" applyFont="1" applyFill="1"/>
    <xf numFmtId="0" fontId="1" fillId="5" borderId="0" xfId="1" applyFill="1"/>
    <xf numFmtId="0" fontId="0" fillId="5" borderId="0" xfId="0" applyFill="1"/>
    <xf numFmtId="0" fontId="1" fillId="4" borderId="0" xfId="1" applyFill="1"/>
    <xf numFmtId="0" fontId="4" fillId="6" borderId="0" xfId="0" applyFont="1" applyFill="1"/>
    <xf numFmtId="0" fontId="0" fillId="6" borderId="0" xfId="0" applyFill="1"/>
    <xf numFmtId="0" fontId="5" fillId="0" borderId="0" xfId="0" applyFont="1"/>
    <xf numFmtId="0" fontId="6" fillId="6" borderId="0" xfId="0" applyFont="1" applyFill="1"/>
    <xf numFmtId="0" fontId="5" fillId="6" borderId="0" xfId="0" applyFont="1" applyFill="1"/>
    <xf numFmtId="0" fontId="7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right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76200</xdr:rowOff>
    </xdr:from>
    <xdr:to>
      <xdr:col>1</xdr:col>
      <xdr:colOff>4572000</xdr:colOff>
      <xdr:row>5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D0D7AE-D10A-4E68-BAE2-3808D147F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"/>
          <a:ext cx="45720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epublicdownloads.blob.core.windows.net/public-cdn-container/clean-documents/Publications/Statistics/Factsheet/entsoe_sfs2022_web.pdf" TargetMode="External"/><Relationship Id="rId1" Type="http://schemas.openxmlformats.org/officeDocument/2006/relationships/hyperlink" Target="https://www.ceer.eu/documents/104400/-/-/fd4178b4-ed00-6d06-5f4b-8b87d630b06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epublicdownloads.blob.core.windows.net/public-cdn-container/clean-documents/Publications/Statistics/Factsheet/entsoe_sfs2022_web.pdf" TargetMode="External"/><Relationship Id="rId1" Type="http://schemas.openxmlformats.org/officeDocument/2006/relationships/hyperlink" Target="https://www.ceer.eu/documents/104400/-/-/fd4178b4-ed00-6d06-5f4b-8b87d630b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9698-B0C5-4037-90D5-EFC142518865}">
  <dimension ref="A1:C29"/>
  <sheetViews>
    <sheetView workbookViewId="0">
      <selection activeCell="B12" sqref="B12"/>
    </sheetView>
  </sheetViews>
  <sheetFormatPr defaultColWidth="9.1796875" defaultRowHeight="14.5" x14ac:dyDescent="0.35"/>
  <cols>
    <col min="1" max="1" width="9.1796875" style="12"/>
    <col min="2" max="2" width="88.7265625" style="12" customWidth="1"/>
    <col min="3" max="16384" width="9.1796875" style="12"/>
  </cols>
  <sheetData>
    <row r="1" spans="1:3" x14ac:dyDescent="0.35">
      <c r="A1" s="11" t="s">
        <v>0</v>
      </c>
      <c r="B1" s="11" t="s">
        <v>0</v>
      </c>
      <c r="C1" s="11" t="s">
        <v>0</v>
      </c>
    </row>
    <row r="2" spans="1:3" x14ac:dyDescent="0.35">
      <c r="A2" s="11" t="s">
        <v>0</v>
      </c>
      <c r="B2" s="11" t="s">
        <v>0</v>
      </c>
      <c r="C2" s="11" t="s">
        <v>0</v>
      </c>
    </row>
    <row r="3" spans="1:3" x14ac:dyDescent="0.35">
      <c r="A3" s="11" t="s">
        <v>0</v>
      </c>
      <c r="B3" s="11" t="s">
        <v>0</v>
      </c>
      <c r="C3" s="11" t="s">
        <v>0</v>
      </c>
    </row>
    <row r="4" spans="1:3" x14ac:dyDescent="0.35">
      <c r="A4" s="11" t="s">
        <v>0</v>
      </c>
      <c r="B4" s="11" t="s">
        <v>0</v>
      </c>
      <c r="C4" s="11" t="s">
        <v>0</v>
      </c>
    </row>
    <row r="5" spans="1:3" x14ac:dyDescent="0.35">
      <c r="A5" s="11" t="s">
        <v>0</v>
      </c>
      <c r="B5" s="11" t="s">
        <v>0</v>
      </c>
      <c r="C5" s="11" t="s">
        <v>0</v>
      </c>
    </row>
    <row r="6" spans="1:3" x14ac:dyDescent="0.35">
      <c r="A6" s="11" t="s">
        <v>0</v>
      </c>
      <c r="B6" s="11" t="s">
        <v>0</v>
      </c>
      <c r="C6" s="11" t="s">
        <v>0</v>
      </c>
    </row>
    <row r="7" spans="1:3" x14ac:dyDescent="0.35">
      <c r="B7" s="13" t="s">
        <v>1</v>
      </c>
      <c r="C7" s="11" t="s">
        <v>0</v>
      </c>
    </row>
    <row r="8" spans="1:3" x14ac:dyDescent="0.35">
      <c r="A8" s="13"/>
      <c r="B8" s="14"/>
      <c r="C8" s="11"/>
    </row>
    <row r="9" spans="1:3" x14ac:dyDescent="0.35">
      <c r="A9" s="11" t="s">
        <v>0</v>
      </c>
      <c r="B9" s="14" t="s">
        <v>0</v>
      </c>
      <c r="C9" s="11" t="s">
        <v>0</v>
      </c>
    </row>
    <row r="10" spans="1:3" x14ac:dyDescent="0.35">
      <c r="A10" s="13" t="s">
        <v>2</v>
      </c>
      <c r="B10" s="8" t="s">
        <v>3</v>
      </c>
      <c r="C10" s="11"/>
    </row>
    <row r="11" spans="1:3" x14ac:dyDescent="0.35">
      <c r="A11" s="11" t="s">
        <v>0</v>
      </c>
      <c r="B11" s="10" t="s">
        <v>4</v>
      </c>
      <c r="C11" s="11" t="s">
        <v>0</v>
      </c>
    </row>
    <row r="12" spans="1:3" x14ac:dyDescent="0.35">
      <c r="B12"/>
      <c r="C12" s="11"/>
    </row>
    <row r="13" spans="1:3" x14ac:dyDescent="0.35">
      <c r="A13" s="15" t="s">
        <v>5</v>
      </c>
      <c r="C13" s="11" t="s">
        <v>0</v>
      </c>
    </row>
    <row r="14" spans="1:3" x14ac:dyDescent="0.35">
      <c r="A14" s="12" t="s">
        <v>6</v>
      </c>
      <c r="C14" s="11"/>
    </row>
    <row r="15" spans="1:3" x14ac:dyDescent="0.35">
      <c r="A15" s="12" t="s">
        <v>7</v>
      </c>
      <c r="C15" s="11" t="s">
        <v>0</v>
      </c>
    </row>
    <row r="16" spans="1:3" x14ac:dyDescent="0.35">
      <c r="C16" s="16"/>
    </row>
    <row r="17" spans="1:3" x14ac:dyDescent="0.35">
      <c r="C17" s="16"/>
    </row>
    <row r="19" spans="1:3" x14ac:dyDescent="0.35">
      <c r="C19" s="16"/>
    </row>
    <row r="22" spans="1:3" x14ac:dyDescent="0.35">
      <c r="A22" s="12" t="s">
        <v>8</v>
      </c>
    </row>
    <row r="23" spans="1:3" x14ac:dyDescent="0.35">
      <c r="A23" s="12" t="s">
        <v>9</v>
      </c>
    </row>
    <row r="24" spans="1:3" x14ac:dyDescent="0.35">
      <c r="A24" s="12" t="s">
        <v>10</v>
      </c>
    </row>
    <row r="27" spans="1:3" x14ac:dyDescent="0.35">
      <c r="A27" s="15" t="s">
        <v>11</v>
      </c>
    </row>
    <row r="28" spans="1:3" x14ac:dyDescent="0.35">
      <c r="A28" s="12" t="s">
        <v>12</v>
      </c>
    </row>
    <row r="29" spans="1:3" x14ac:dyDescent="0.35">
      <c r="A29" s="17">
        <v>1000</v>
      </c>
    </row>
  </sheetData>
  <hyperlinks>
    <hyperlink ref="B10" r:id="rId1" display="https://www.ceer.eu/documents/104400/-/-/fd4178b4-ed00-6d06-5f4b-8b87d630b060" xr:uid="{5433E313-428A-4393-BA4D-7E1A7CDBA004}"/>
    <hyperlink ref="B11" r:id="rId2" xr:uid="{3046FB9C-98E6-46EA-A693-91A55CDE6FC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6128-8740-4B3F-8F63-D6C7C04C1547}">
  <dimension ref="A1:I35"/>
  <sheetViews>
    <sheetView topLeftCell="A22" zoomScale="95" workbookViewId="0">
      <selection activeCell="D3" sqref="D3"/>
    </sheetView>
  </sheetViews>
  <sheetFormatPr defaultColWidth="11.453125" defaultRowHeight="14.5" x14ac:dyDescent="0.35"/>
  <cols>
    <col min="7" max="7" width="18.1796875" bestFit="1" customWidth="1"/>
    <col min="8" max="8" width="22.7265625" bestFit="1" customWidth="1"/>
    <col min="9" max="9" width="38.81640625" bestFit="1" customWidth="1"/>
  </cols>
  <sheetData>
    <row r="1" spans="1:9" x14ac:dyDescent="0.35">
      <c r="B1" s="1"/>
      <c r="C1" s="1"/>
      <c r="D1" s="1"/>
    </row>
    <row r="2" spans="1:9" x14ac:dyDescent="0.35">
      <c r="A2" s="2" t="s">
        <v>13</v>
      </c>
      <c r="B2" s="9">
        <v>2015</v>
      </c>
      <c r="C2" s="9">
        <v>2016</v>
      </c>
      <c r="D2" s="9">
        <v>2017</v>
      </c>
      <c r="E2" s="9">
        <v>2018</v>
      </c>
      <c r="F2" s="2" t="s">
        <v>14</v>
      </c>
      <c r="G2" s="7" t="s">
        <v>15</v>
      </c>
    </row>
    <row r="3" spans="1:9" x14ac:dyDescent="0.35">
      <c r="A3" t="s">
        <v>16</v>
      </c>
      <c r="C3">
        <v>3.64</v>
      </c>
      <c r="D3">
        <v>3.5</v>
      </c>
      <c r="E3">
        <v>3.48</v>
      </c>
      <c r="F3">
        <f>AVERAGE(C3:E3)</f>
        <v>3.5400000000000005</v>
      </c>
      <c r="G3">
        <v>61.5</v>
      </c>
      <c r="I3" s="4"/>
    </row>
    <row r="4" spans="1:9" x14ac:dyDescent="0.35">
      <c r="A4" t="s">
        <v>17</v>
      </c>
      <c r="C4">
        <v>4.55</v>
      </c>
      <c r="D4">
        <v>4.57</v>
      </c>
      <c r="E4">
        <v>4.58</v>
      </c>
      <c r="F4">
        <f t="shared" ref="F4:F26" si="0">AVERAGE(C4:E4)</f>
        <v>4.5666666666666673</v>
      </c>
      <c r="G4">
        <v>81.7</v>
      </c>
    </row>
    <row r="5" spans="1:9" x14ac:dyDescent="0.35">
      <c r="A5" t="s">
        <v>18</v>
      </c>
      <c r="D5">
        <v>5.9</v>
      </c>
      <c r="E5">
        <v>4.58</v>
      </c>
      <c r="F5">
        <f t="shared" si="0"/>
        <v>5.24</v>
      </c>
      <c r="G5">
        <v>1.8</v>
      </c>
    </row>
    <row r="6" spans="1:9" x14ac:dyDescent="0.35">
      <c r="A6" t="s">
        <v>19</v>
      </c>
      <c r="C6">
        <v>4.92</v>
      </c>
      <c r="D6">
        <v>5.01</v>
      </c>
      <c r="E6">
        <v>5.05</v>
      </c>
      <c r="F6">
        <f t="shared" si="0"/>
        <v>4.9933333333333332</v>
      </c>
      <c r="G6">
        <v>64.400000000000006</v>
      </c>
    </row>
    <row r="7" spans="1:9" x14ac:dyDescent="0.35">
      <c r="A7" t="s">
        <v>20</v>
      </c>
      <c r="C7">
        <v>4.6100000000000003</v>
      </c>
      <c r="D7">
        <v>4.91</v>
      </c>
      <c r="E7">
        <v>4.46</v>
      </c>
      <c r="F7">
        <f t="shared" si="0"/>
        <v>4.66</v>
      </c>
      <c r="G7">
        <v>482.7</v>
      </c>
    </row>
    <row r="8" spans="1:9" x14ac:dyDescent="0.35">
      <c r="A8" t="s">
        <v>21</v>
      </c>
      <c r="C8">
        <v>4.54</v>
      </c>
      <c r="D8">
        <v>4.45</v>
      </c>
      <c r="E8">
        <v>4.4800000000000004</v>
      </c>
      <c r="F8">
        <f t="shared" si="0"/>
        <v>4.49</v>
      </c>
      <c r="G8">
        <v>34.299999999999997</v>
      </c>
    </row>
    <row r="9" spans="1:9" x14ac:dyDescent="0.35">
      <c r="A9" t="s">
        <v>22</v>
      </c>
      <c r="C9">
        <v>5.28</v>
      </c>
      <c r="D9">
        <v>5.21</v>
      </c>
      <c r="E9">
        <v>5.26</v>
      </c>
      <c r="F9">
        <f t="shared" si="0"/>
        <v>5.25</v>
      </c>
      <c r="G9">
        <v>8.1999999999999993</v>
      </c>
    </row>
    <row r="10" spans="1:9" x14ac:dyDescent="0.35">
      <c r="A10" t="s">
        <v>23</v>
      </c>
      <c r="C10">
        <v>10.19</v>
      </c>
      <c r="D10">
        <v>9.7899999999999991</v>
      </c>
      <c r="F10">
        <f t="shared" si="0"/>
        <v>9.9899999999999984</v>
      </c>
      <c r="G10">
        <v>14.9</v>
      </c>
    </row>
    <row r="11" spans="1:9" x14ac:dyDescent="0.35">
      <c r="A11" t="s">
        <v>24</v>
      </c>
      <c r="C11">
        <v>8.86</v>
      </c>
      <c r="D11">
        <v>8.5500000000000007</v>
      </c>
      <c r="E11">
        <v>8.93</v>
      </c>
      <c r="F11">
        <f t="shared" si="0"/>
        <v>8.7799999999999994</v>
      </c>
      <c r="G11">
        <v>236.1</v>
      </c>
    </row>
    <row r="12" spans="1:9" x14ac:dyDescent="0.35">
      <c r="A12" t="s">
        <v>25</v>
      </c>
      <c r="B12">
        <v>4</v>
      </c>
      <c r="F12">
        <v>4</v>
      </c>
      <c r="G12">
        <v>79.2</v>
      </c>
    </row>
    <row r="13" spans="1:9" x14ac:dyDescent="0.35">
      <c r="A13" t="s">
        <v>26</v>
      </c>
      <c r="C13">
        <v>6.61</v>
      </c>
      <c r="D13">
        <v>6.68</v>
      </c>
      <c r="E13">
        <v>6.41</v>
      </c>
      <c r="F13">
        <f t="shared" si="0"/>
        <v>6.5666666666666664</v>
      </c>
      <c r="G13">
        <v>442.8</v>
      </c>
    </row>
    <row r="14" spans="1:9" x14ac:dyDescent="0.35">
      <c r="A14" t="s">
        <v>27</v>
      </c>
      <c r="C14">
        <v>7.35</v>
      </c>
      <c r="D14">
        <v>7.66</v>
      </c>
      <c r="E14">
        <v>7.32</v>
      </c>
      <c r="F14">
        <f t="shared" si="0"/>
        <v>7.4433333333333325</v>
      </c>
      <c r="G14">
        <v>18.100000000000001</v>
      </c>
    </row>
    <row r="15" spans="1:9" x14ac:dyDescent="0.35">
      <c r="A15" t="s">
        <v>28</v>
      </c>
      <c r="C15">
        <v>7.34</v>
      </c>
      <c r="D15">
        <v>7.31</v>
      </c>
      <c r="E15">
        <v>7.24</v>
      </c>
      <c r="F15">
        <f t="shared" si="0"/>
        <v>7.2966666666666669</v>
      </c>
      <c r="G15">
        <v>13.1</v>
      </c>
    </row>
    <row r="16" spans="1:9" x14ac:dyDescent="0.35">
      <c r="A16" t="s">
        <v>29</v>
      </c>
      <c r="C16">
        <v>7.15</v>
      </c>
      <c r="D16">
        <v>7.09</v>
      </c>
      <c r="F16">
        <f t="shared" si="0"/>
        <v>7.12</v>
      </c>
      <c r="G16">
        <v>286.3</v>
      </c>
    </row>
    <row r="17" spans="1:9" x14ac:dyDescent="0.35">
      <c r="A17" t="s">
        <v>30</v>
      </c>
      <c r="C17">
        <v>2.4700000000000002</v>
      </c>
      <c r="D17">
        <v>2.4500000000000002</v>
      </c>
      <c r="E17">
        <v>2.52</v>
      </c>
      <c r="F17">
        <f t="shared" si="0"/>
        <v>2.48</v>
      </c>
      <c r="G17">
        <v>12.2</v>
      </c>
    </row>
    <row r="18" spans="1:9" x14ac:dyDescent="0.35">
      <c r="A18" t="s">
        <v>31</v>
      </c>
      <c r="C18">
        <v>3.66</v>
      </c>
      <c r="D18">
        <v>3.65</v>
      </c>
      <c r="E18">
        <v>3.68</v>
      </c>
      <c r="F18">
        <f t="shared" si="0"/>
        <v>3.6633333333333336</v>
      </c>
      <c r="G18">
        <v>5</v>
      </c>
    </row>
    <row r="19" spans="1:9" x14ac:dyDescent="0.35">
      <c r="A19" t="s">
        <v>32</v>
      </c>
      <c r="C19">
        <v>5</v>
      </c>
      <c r="D19">
        <v>4.5999999999999996</v>
      </c>
      <c r="E19">
        <v>4.49</v>
      </c>
      <c r="F19">
        <f t="shared" si="0"/>
        <v>4.6966666666666663</v>
      </c>
      <c r="G19">
        <v>6.8</v>
      </c>
    </row>
    <row r="20" spans="1:9" x14ac:dyDescent="0.35">
      <c r="A20" t="s">
        <v>33</v>
      </c>
      <c r="C20">
        <v>2.59</v>
      </c>
      <c r="D20">
        <v>2.66</v>
      </c>
      <c r="E20">
        <v>2.6</v>
      </c>
      <c r="F20">
        <f t="shared" si="0"/>
        <v>2.6166666666666667</v>
      </c>
      <c r="G20">
        <v>100.4</v>
      </c>
    </row>
    <row r="21" spans="1:9" x14ac:dyDescent="0.35">
      <c r="A21" t="s">
        <v>34</v>
      </c>
      <c r="C21">
        <v>5.89</v>
      </c>
      <c r="D21">
        <v>5.75</v>
      </c>
      <c r="E21">
        <v>5.71</v>
      </c>
      <c r="F21">
        <f t="shared" si="0"/>
        <v>5.7833333333333341</v>
      </c>
      <c r="G21">
        <v>172.4</v>
      </c>
    </row>
    <row r="22" spans="1:9" x14ac:dyDescent="0.35">
      <c r="A22" t="s">
        <v>35</v>
      </c>
      <c r="C22">
        <v>7.96</v>
      </c>
      <c r="D22">
        <v>8.2799999999999994</v>
      </c>
      <c r="E22">
        <v>8.09</v>
      </c>
      <c r="F22">
        <f t="shared" si="0"/>
        <v>8.11</v>
      </c>
      <c r="G22">
        <v>50.3</v>
      </c>
    </row>
    <row r="23" spans="1:9" x14ac:dyDescent="0.35">
      <c r="A23" t="s">
        <v>36</v>
      </c>
      <c r="C23">
        <v>3.81</v>
      </c>
      <c r="D23">
        <v>3.81</v>
      </c>
      <c r="E23">
        <v>3.75</v>
      </c>
      <c r="F23">
        <f t="shared" si="0"/>
        <v>3.7900000000000005</v>
      </c>
      <c r="G23">
        <v>13.4</v>
      </c>
    </row>
    <row r="24" spans="1:9" x14ac:dyDescent="0.35">
      <c r="A24" t="s">
        <v>37</v>
      </c>
      <c r="C24">
        <v>4.45</v>
      </c>
      <c r="D24">
        <v>4.08</v>
      </c>
      <c r="E24">
        <v>4.2699999999999996</v>
      </c>
      <c r="F24">
        <f t="shared" si="0"/>
        <v>4.2666666666666666</v>
      </c>
      <c r="G24">
        <v>27.2</v>
      </c>
    </row>
    <row r="25" spans="1:9" x14ac:dyDescent="0.35">
      <c r="A25" t="s">
        <v>38</v>
      </c>
      <c r="C25">
        <v>4.75</v>
      </c>
      <c r="D25">
        <v>4.8</v>
      </c>
      <c r="E25">
        <v>4.46</v>
      </c>
      <c r="F25">
        <f t="shared" si="0"/>
        <v>4.6700000000000008</v>
      </c>
      <c r="G25">
        <v>132.1</v>
      </c>
    </row>
    <row r="26" spans="1:9" ht="15" thickBot="1" x14ac:dyDescent="0.4">
      <c r="A26" t="s">
        <v>39</v>
      </c>
      <c r="C26">
        <v>7.46</v>
      </c>
      <c r="D26">
        <v>7.31</v>
      </c>
      <c r="E26">
        <v>6.95</v>
      </c>
      <c r="F26">
        <f t="shared" si="0"/>
        <v>7.2399999999999993</v>
      </c>
      <c r="G26">
        <v>43.4</v>
      </c>
    </row>
    <row r="27" spans="1:9" x14ac:dyDescent="0.35">
      <c r="A27" t="s">
        <v>40</v>
      </c>
      <c r="F27">
        <f>AVERAGE(F3:F26)</f>
        <v>5.4688888888888885</v>
      </c>
      <c r="G27">
        <f>SUM(G3:G26)</f>
        <v>2388.2999999999997</v>
      </c>
      <c r="I27" s="5" t="s">
        <v>41</v>
      </c>
    </row>
    <row r="28" spans="1:9" ht="15" thickBot="1" x14ac:dyDescent="0.4">
      <c r="I28" s="6">
        <f>SUMPRODUCT(F3:F26,G3:G26)/G27</f>
        <v>5.8323951485715089</v>
      </c>
    </row>
    <row r="29" spans="1:9" x14ac:dyDescent="0.35">
      <c r="A29" t="s">
        <v>42</v>
      </c>
      <c r="B29" t="s">
        <v>43</v>
      </c>
      <c r="G29">
        <v>37.799999999999997</v>
      </c>
    </row>
    <row r="30" spans="1:9" x14ac:dyDescent="0.35">
      <c r="A30" t="s">
        <v>44</v>
      </c>
      <c r="B30" t="s">
        <v>43</v>
      </c>
      <c r="G30">
        <v>56.2</v>
      </c>
    </row>
    <row r="31" spans="1:9" x14ac:dyDescent="0.35">
      <c r="A31" t="s">
        <v>45</v>
      </c>
      <c r="B31" t="s">
        <v>43</v>
      </c>
    </row>
    <row r="34" spans="1:1" x14ac:dyDescent="0.35">
      <c r="A34" s="8" t="s">
        <v>46</v>
      </c>
    </row>
    <row r="35" spans="1:1" x14ac:dyDescent="0.35">
      <c r="A35" s="10" t="s">
        <v>47</v>
      </c>
    </row>
  </sheetData>
  <hyperlinks>
    <hyperlink ref="A34" r:id="rId1" display="https://www.ceer.eu/documents/104400/-/-/fd4178b4-ed00-6d06-5f4b-8b87d630b060" xr:uid="{C4C2BBED-D94E-41A7-9A64-2A9DB425D079}"/>
    <hyperlink ref="A35" r:id="rId2" xr:uid="{7CC24F87-7AF7-4A15-9608-835C2B7F05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1064-CF1C-4DFF-A1BA-885D1D8763B9}">
  <sheetPr>
    <tabColor theme="4"/>
  </sheetPr>
  <dimension ref="A1:AH2"/>
  <sheetViews>
    <sheetView tabSelected="1" workbookViewId="0">
      <selection activeCell="A2" sqref="A2"/>
    </sheetView>
  </sheetViews>
  <sheetFormatPr defaultColWidth="11.453125" defaultRowHeight="14.5" x14ac:dyDescent="0.35"/>
  <cols>
    <col min="2" max="34" width="12.26953125" bestFit="1" customWidth="1"/>
  </cols>
  <sheetData>
    <row r="1" spans="1:34" x14ac:dyDescent="0.35">
      <c r="A1" t="s">
        <v>48</v>
      </c>
      <c r="B1">
        <v>2018</v>
      </c>
      <c r="C1">
        <v>2019</v>
      </c>
      <c r="D1">
        <v>2020</v>
      </c>
      <c r="E1">
        <f>D1+1</f>
        <v>2021</v>
      </c>
      <c r="F1">
        <f t="shared" ref="F1:AH1" si="0">E1+1</f>
        <v>2022</v>
      </c>
      <c r="G1">
        <f t="shared" si="0"/>
        <v>2023</v>
      </c>
      <c r="H1">
        <f t="shared" si="0"/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  <c r="O1">
        <f t="shared" si="0"/>
        <v>2031</v>
      </c>
      <c r="P1">
        <f t="shared" si="0"/>
        <v>2032</v>
      </c>
      <c r="Q1">
        <f t="shared" si="0"/>
        <v>2033</v>
      </c>
      <c r="R1">
        <f t="shared" si="0"/>
        <v>2034</v>
      </c>
      <c r="S1">
        <f t="shared" si="0"/>
        <v>2035</v>
      </c>
      <c r="T1">
        <f t="shared" si="0"/>
        <v>2036</v>
      </c>
      <c r="U1">
        <f t="shared" si="0"/>
        <v>2037</v>
      </c>
      <c r="V1">
        <f t="shared" si="0"/>
        <v>2038</v>
      </c>
      <c r="W1">
        <f t="shared" si="0"/>
        <v>2039</v>
      </c>
      <c r="X1">
        <f t="shared" si="0"/>
        <v>2040</v>
      </c>
      <c r="Y1">
        <f t="shared" si="0"/>
        <v>2041</v>
      </c>
      <c r="Z1">
        <f t="shared" si="0"/>
        <v>2042</v>
      </c>
      <c r="AA1">
        <f t="shared" si="0"/>
        <v>2043</v>
      </c>
      <c r="AB1">
        <f t="shared" si="0"/>
        <v>2044</v>
      </c>
      <c r="AC1">
        <f t="shared" si="0"/>
        <v>2045</v>
      </c>
      <c r="AD1">
        <f t="shared" si="0"/>
        <v>2046</v>
      </c>
      <c r="AE1">
        <f t="shared" si="0"/>
        <v>2047</v>
      </c>
      <c r="AF1">
        <f t="shared" si="0"/>
        <v>2048</v>
      </c>
      <c r="AG1">
        <f t="shared" si="0"/>
        <v>2049</v>
      </c>
      <c r="AH1">
        <f t="shared" si="0"/>
        <v>2050</v>
      </c>
    </row>
    <row r="2" spans="1:34" ht="72.5" x14ac:dyDescent="0.35">
      <c r="A2" s="18" t="s">
        <v>49</v>
      </c>
      <c r="B2" s="3">
        <f>Data!$I$28/100</f>
        <v>5.8323951485715092E-2</v>
      </c>
      <c r="C2" s="3">
        <f>Data!$I$28/100</f>
        <v>5.8323951485715092E-2</v>
      </c>
      <c r="D2" s="3">
        <f>Data!$I$28/100</f>
        <v>5.8323951485715092E-2</v>
      </c>
      <c r="E2" s="3">
        <f>Data!$I$28/100</f>
        <v>5.8323951485715092E-2</v>
      </c>
      <c r="F2" s="3">
        <f>Data!$I$28/100</f>
        <v>5.8323951485715092E-2</v>
      </c>
      <c r="G2" s="3">
        <f>Data!$I$28/100</f>
        <v>5.8323951485715092E-2</v>
      </c>
      <c r="H2" s="3">
        <f>Data!$I$28/100</f>
        <v>5.8323951485715092E-2</v>
      </c>
      <c r="I2" s="3">
        <f>Data!$I$28/100</f>
        <v>5.8323951485715092E-2</v>
      </c>
      <c r="J2" s="3">
        <f>Data!$I$28/100</f>
        <v>5.8323951485715092E-2</v>
      </c>
      <c r="K2" s="3">
        <f>Data!$I$28/100</f>
        <v>5.8323951485715092E-2</v>
      </c>
      <c r="L2" s="3">
        <f>Data!$I$28/100</f>
        <v>5.8323951485715092E-2</v>
      </c>
      <c r="M2" s="3">
        <f>Data!$I$28/100</f>
        <v>5.8323951485715092E-2</v>
      </c>
      <c r="N2" s="3">
        <f>Data!$I$28/100</f>
        <v>5.8323951485715092E-2</v>
      </c>
      <c r="O2" s="3">
        <f>Data!$I$28/100</f>
        <v>5.8323951485715092E-2</v>
      </c>
      <c r="P2" s="3">
        <f>Data!$I$28/100</f>
        <v>5.8323951485715092E-2</v>
      </c>
      <c r="Q2" s="3">
        <f>Data!$I$28/100</f>
        <v>5.8323951485715092E-2</v>
      </c>
      <c r="R2" s="3">
        <f>Data!$I$28/100</f>
        <v>5.8323951485715092E-2</v>
      </c>
      <c r="S2" s="3">
        <f>Data!$I$28/100</f>
        <v>5.8323951485715092E-2</v>
      </c>
      <c r="T2" s="3">
        <f>Data!$I$28/100</f>
        <v>5.8323951485715092E-2</v>
      </c>
      <c r="U2" s="3">
        <f>Data!$I$28/100</f>
        <v>5.8323951485715092E-2</v>
      </c>
      <c r="V2" s="3">
        <f>Data!$I$28/100</f>
        <v>5.8323951485715092E-2</v>
      </c>
      <c r="W2" s="3">
        <f>Data!$I$28/100</f>
        <v>5.8323951485715092E-2</v>
      </c>
      <c r="X2" s="3">
        <f>Data!$I$28/100</f>
        <v>5.8323951485715092E-2</v>
      </c>
      <c r="Y2" s="3">
        <f>Data!$I$28/100</f>
        <v>5.8323951485715092E-2</v>
      </c>
      <c r="Z2" s="3">
        <f>Data!$I$28/100</f>
        <v>5.8323951485715092E-2</v>
      </c>
      <c r="AA2" s="3">
        <f>Data!$I$28/100</f>
        <v>5.8323951485715092E-2</v>
      </c>
      <c r="AB2" s="3">
        <f>Data!$I$28/100</f>
        <v>5.8323951485715092E-2</v>
      </c>
      <c r="AC2" s="3">
        <f>Data!$I$28/100</f>
        <v>5.8323951485715092E-2</v>
      </c>
      <c r="AD2" s="3">
        <f>Data!$I$28/100</f>
        <v>5.8323951485715092E-2</v>
      </c>
      <c r="AE2" s="3">
        <f>Data!$I$28/100</f>
        <v>5.8323951485715092E-2</v>
      </c>
      <c r="AF2" s="3">
        <f>Data!$I$28/100</f>
        <v>5.8323951485715092E-2</v>
      </c>
      <c r="AG2" s="3">
        <f>Data!$I$28/100</f>
        <v>5.8323951485715092E-2</v>
      </c>
      <c r="AH2" s="3">
        <f>Data!$I$28/100</f>
        <v>5.8323951485715092E-2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DEC2E0D9-BAD3-4B21-81FA-B02EA1C2D1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2361AA-D500-454D-B49F-DD46C45B7F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795AD0-936B-4A1F-B6A6-6186015A3ED0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BTaDLP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2023-09-12T09:22:56Z</dcterms:created>
  <dcterms:modified xsi:type="dcterms:W3CDTF">2023-11-02T18:06:58Z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