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efep.sharepoint.com/sites/AgoraLUBio/Freigegebene Dokumente/General/0_Working_Documents/EPS/indst/RoNEPtAPPpULA/RoNEPtAPPpULA/"/>
    </mc:Choice>
  </mc:AlternateContent>
  <xr:revisionPtr revIDLastSave="57" documentId="8_{D0A95E74-11B1-4917-88BB-1B8B9F4A0A92}" xr6:coauthVersionLast="47" xr6:coauthVersionMax="47" xr10:uidLastSave="{D478D6BB-BAE8-4202-A0E0-9ED237125B70}"/>
  <bookViews>
    <workbookView xWindow="-110" yWindow="-110" windowWidth="19420" windowHeight="11620" activeTab="1" xr2:uid="{00000000-000D-0000-FFFF-FFFF00000000}"/>
  </bookViews>
  <sheets>
    <sheet name="About" sheetId="1" r:id="rId1"/>
    <sheet name="Data" sheetId="5" r:id="rId2"/>
    <sheet name="Summary_FAOSTAT" sheetId="7" r:id="rId3"/>
    <sheet name="FAOSTAT_animal_products" sheetId="6" r:id="rId4"/>
    <sheet name="RoNEPtAPPpULA" sheetId="3" r:id="rId5"/>
  </sheets>
  <definedNames>
    <definedName name="_xlnm._FilterDatabase" localSheetId="3" hidden="1">FAOSTAT_animal_products!$A$1:$N$181</definedName>
  </definedName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5" i="5"/>
  <c r="E6" i="5"/>
  <c r="E2" i="5"/>
  <c r="C2" i="5"/>
  <c r="D2" i="5" s="1"/>
  <c r="C3" i="5"/>
  <c r="D3" i="5" s="1"/>
  <c r="C4" i="5"/>
  <c r="D4" i="5" s="1"/>
  <c r="C5" i="5"/>
  <c r="D5" i="5" s="1"/>
  <c r="C6" i="5"/>
  <c r="D6" i="5" s="1"/>
  <c r="G2" i="5" l="1"/>
  <c r="B2" i="3" s="1"/>
</calcChain>
</file>

<file path=xl/sharedStrings.xml><?xml version="1.0" encoding="utf-8"?>
<sst xmlns="http://schemas.openxmlformats.org/spreadsheetml/2006/main" count="1532" uniqueCount="78">
  <si>
    <t>RoNEPtAPPpULA Ratio of Nutritionally Equivalent Plant to Animal Products Produced per Unit Land Area</t>
  </si>
  <si>
    <t>Source:</t>
  </si>
  <si>
    <t>Historical Animal Product Production</t>
  </si>
  <si>
    <t>Notes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</si>
  <si>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</si>
  <si>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</si>
  <si>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</si>
  <si>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</si>
  <si>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Product</t>
  </si>
  <si>
    <t>Calculated ratio of plant-based protein output to animal protein output per land area</t>
  </si>
  <si>
    <t>Weighted average ratio</t>
  </si>
  <si>
    <t>Eggs</t>
  </si>
  <si>
    <t>Poultry</t>
  </si>
  <si>
    <t>Dairy</t>
  </si>
  <si>
    <t>Pork</t>
  </si>
  <si>
    <t>Beef</t>
  </si>
  <si>
    <t>Unit: dimensionless (ratio)</t>
  </si>
  <si>
    <t>Ratio of Nutritionally Equivalent Plant to Animal Products Produced per Unit Land Area</t>
  </si>
  <si>
    <t>Protein Conversion Efficiency %</t>
  </si>
  <si>
    <t>FAOSTAT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</si>
  <si>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</si>
  <si>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</si>
  <si>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</si>
  <si>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</si>
  <si>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</si>
  <si>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</si>
  <si>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</si>
  <si>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</si>
  <si>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</si>
  <si>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</si>
  <si>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</si>
  <si>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</si>
  <si>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</si>
  <si>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</si>
  <si>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</si>
  <si>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</si>
  <si>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European Union (27)</t>
  </si>
  <si>
    <t>Production</t>
  </si>
  <si>
    <t>Game meat, fresh, chilled or frozen</t>
  </si>
  <si>
    <t>t</t>
  </si>
  <si>
    <t>E</t>
  </si>
  <si>
    <t>Estimated value</t>
  </si>
  <si>
    <t>Horse meat, fresh or chilled</t>
  </si>
  <si>
    <t>A</t>
  </si>
  <si>
    <t>Official figure</t>
  </si>
  <si>
    <t>Meat of asses, fresh or chilled</t>
  </si>
  <si>
    <t>Meat of buffalo, fresh or chilled</t>
  </si>
  <si>
    <t>Meat of cattle with the bone, fresh or chilled</t>
  </si>
  <si>
    <t>Meat of chickens, fresh or chilled</t>
  </si>
  <si>
    <t>Meat of ducks, fresh or chilled</t>
  </si>
  <si>
    <t>Meat of geese, fresh or chilled</t>
  </si>
  <si>
    <t>Meat of goat, fresh or chilled</t>
  </si>
  <si>
    <t>Meat of mules, fresh or chilled</t>
  </si>
  <si>
    <t>Meat of pig with the bone, fresh or chilled</t>
  </si>
  <si>
    <t>Meat of pigeons and other birds n.e.c., fresh, chilled or frozen</t>
  </si>
  <si>
    <t>Meat of rabbits and hares, fresh or chilled</t>
  </si>
  <si>
    <t>Meat of sheep, fresh or chilled</t>
  </si>
  <si>
    <t>Meat of turkeys, fresh or chilled</t>
  </si>
  <si>
    <t>Other meat n.e.c. (excluding mammals), fresh, chilled or frozen</t>
  </si>
  <si>
    <t>F1806</t>
  </si>
  <si>
    <t>Beef and Buffalo Meat, primary</t>
  </si>
  <si>
    <t>F1783</t>
  </si>
  <si>
    <t>Eggs Primary</t>
  </si>
  <si>
    <t>F1808</t>
  </si>
  <si>
    <t>Meat, Poultry</t>
  </si>
  <si>
    <t>F1780</t>
  </si>
  <si>
    <t>Milk, Total</t>
  </si>
  <si>
    <t>Row Labels</t>
  </si>
  <si>
    <t>Grand Total</t>
  </si>
  <si>
    <t>Column Labels</t>
  </si>
  <si>
    <t>Average of Value</t>
  </si>
  <si>
    <t>Million tons of animal products produced</t>
  </si>
  <si>
    <r>
      <t xml:space="preserve">Alexander, Peter; Brown, Calum; Arneth, Almut; Finnigan, John; Rounsevell, Mark D.A. (2016). </t>
    </r>
    <r>
      <rPr>
        <i/>
        <sz val="11"/>
        <color theme="1"/>
        <rFont val="Calibri"/>
        <family val="2"/>
        <scheme val="minor"/>
      </rPr>
      <t xml:space="preserve">Human appropriation of land for food: The role of diet. Global Environmental Change, 41(), 88–98. </t>
    </r>
    <r>
      <rPr>
        <sz val="11"/>
        <color theme="1"/>
        <rFont val="Calibri"/>
        <family val="2"/>
        <scheme val="minor"/>
      </rPr>
      <t>doi:10.1016/j.gloenvcha.2016.09.005 </t>
    </r>
  </si>
  <si>
    <t>Protein Conversion Efficiency</t>
  </si>
  <si>
    <t>Human appropriation of land for food: The role of diet.</t>
  </si>
  <si>
    <t>Global Environmental Change, 41(), 88–98. doi:10.1016/j.gloenvcha.2016.09.005 </t>
  </si>
  <si>
    <t>https://www.fao.org/faostat/en/</t>
  </si>
  <si>
    <t>Opportunity food loss as calculated from protein conversion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</si>
</sst>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wrapText="1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1" fillId="5" borderId="1" xfId="0" applyFont="1" applyFill="1" applyBorder="1"/>
    <xf numFmtId="0" fontId="1" fillId="5" borderId="2" xfId="0" applyNumberFormat="1" applyFont="1" applyFill="1" applyBorder="1"/>
    <xf numFmtId="0" fontId="1" fillId="0" borderId="0" xfId="0" applyFont="1" applyFill="1" applyAlignment="1">
      <alignment wrapText="1"/>
    </xf>
    <xf numFmtId="2" fontId="0" fillId="0" borderId="0" xfId="3" applyNumberFormat="1" applyFont="1" applyFill="1"/>
    <xf numFmtId="165" fontId="0" fillId="0" borderId="0" xfId="0" applyNumberFormat="1" applyFill="1"/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helm Klümper" refreshedDate="45261.57110173611" createdVersion="8" refreshedVersion="8" minRefreshableVersion="3" recordCount="181" xr:uid="{FEE88C9C-1E0D-4B65-A20A-74DC38CCA155}">
  <cacheSource type="worksheet">
    <worksheetSource ref="A1:N1048576" sheet="FAOSTAT_animal_products"/>
  </cacheSource>
  <cacheFields count="14">
    <cacheField name="Domain Code" numFmtId="0">
      <sharedItems containsBlank="1"/>
    </cacheField>
    <cacheField name="Domain" numFmtId="0">
      <sharedItems containsBlank="1"/>
    </cacheField>
    <cacheField name="Area Code (M49)" numFmtId="0">
      <sharedItems containsString="0" containsBlank="1" containsNumber="1" containsInteger="1" minValue="97" maxValue="97"/>
    </cacheField>
    <cacheField name="Area" numFmtId="0">
      <sharedItems containsBlank="1"/>
    </cacheField>
    <cacheField name="Element Code" numFmtId="0">
      <sharedItems containsString="0" containsBlank="1" containsNumber="1" containsInteger="1" minValue="5510" maxValue="5510"/>
    </cacheField>
    <cacheField name="Element" numFmtId="0">
      <sharedItems containsBlank="1"/>
    </cacheField>
    <cacheField name="Item Code (CPC)" numFmtId="0">
      <sharedItems containsBlank="1" containsMixedTypes="1" containsNumber="1" minValue="21111.01" maxValue="21170.92"/>
    </cacheField>
    <cacheField name="Item" numFmtId="0">
      <sharedItems containsBlank="1" count="21">
        <s v="Game meat, fresh, chilled or frozen"/>
        <s v="Horse meat, fresh or chilled"/>
        <s v="Meat of asses, fresh or chilled"/>
        <s v="Meat of buffalo, fresh or chilled"/>
        <s v="Meat of cattle with the bone, fresh or chilled"/>
        <s v="Meat of chickens, fresh or chilled"/>
        <s v="Meat of ducks, fresh or chilled"/>
        <s v="Meat of geese, fresh or chilled"/>
        <s v="Meat of goat, fresh or chilled"/>
        <s v="Meat of mules, fresh or chilled"/>
        <s v="Meat of pig with the bone, fresh or chilled"/>
        <s v="Meat of pigeons and other birds n.e.c., fresh, chilled or frozen"/>
        <s v="Meat of rabbits and hares, fresh or chilled"/>
        <s v="Meat of sheep, fresh or chilled"/>
        <s v="Meat of turkeys, fresh or chilled"/>
        <s v="Other meat n.e.c. (excluding mammals), fresh, chilled or frozen"/>
        <s v="Beef and Buffalo Meat, primary"/>
        <s v="Eggs Primary"/>
        <s v="Meat, Poultry"/>
        <s v="Milk, Total"/>
        <m/>
      </sharedItems>
    </cacheField>
    <cacheField name="Year Code" numFmtId="0">
      <sharedItems containsString="0" containsBlank="1" containsNumber="1" containsInteger="1" minValue="2012" maxValue="2021"/>
    </cacheField>
    <cacheField name="Year" numFmtId="0">
      <sharedItems containsString="0" containsBlank="1" containsNumber="1" containsInteger="1" minValue="2012" maxValue="2021" count="11"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Unit" numFmtId="0">
      <sharedItems containsBlank="1"/>
    </cacheField>
    <cacheField name="Value" numFmtId="0">
      <sharedItems containsString="0" containsBlank="1" containsNumber="1" minValue="424.2" maxValue="160296170.56"/>
    </cacheField>
    <cacheField name="Flag" numFmtId="0">
      <sharedItems containsBlank="1"/>
    </cacheField>
    <cacheField name="Flag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QCL"/>
    <s v="Crops and livestock products"/>
    <n v="97"/>
    <s v="European Union (27)"/>
    <n v="5510"/>
    <s v="Production"/>
    <n v="21170.02"/>
    <x v="0"/>
    <n v="2012"/>
    <x v="0"/>
    <s v="t"/>
    <n v="123900.23"/>
    <s v="E"/>
    <s v="Estimated value"/>
  </r>
  <r>
    <s v="QCL"/>
    <s v="Crops and livestock products"/>
    <n v="97"/>
    <s v="European Union (27)"/>
    <n v="5510"/>
    <s v="Production"/>
    <n v="21170.02"/>
    <x v="0"/>
    <n v="2013"/>
    <x v="1"/>
    <s v="t"/>
    <n v="121891.21"/>
    <s v="E"/>
    <s v="Estimated value"/>
  </r>
  <r>
    <s v="QCL"/>
    <s v="Crops and livestock products"/>
    <n v="97"/>
    <s v="European Union (27)"/>
    <n v="5510"/>
    <s v="Production"/>
    <n v="21170.02"/>
    <x v="0"/>
    <n v="2014"/>
    <x v="2"/>
    <s v="t"/>
    <n v="116820.09"/>
    <s v="E"/>
    <s v="Estimated value"/>
  </r>
  <r>
    <s v="QCL"/>
    <s v="Crops and livestock products"/>
    <n v="97"/>
    <s v="European Union (27)"/>
    <n v="5510"/>
    <s v="Production"/>
    <n v="21170.02"/>
    <x v="0"/>
    <n v="2015"/>
    <x v="3"/>
    <s v="t"/>
    <n v="104473.83"/>
    <s v="E"/>
    <s v="Estimated value"/>
  </r>
  <r>
    <s v="QCL"/>
    <s v="Crops and livestock products"/>
    <n v="97"/>
    <s v="European Union (27)"/>
    <n v="5510"/>
    <s v="Production"/>
    <n v="21170.02"/>
    <x v="0"/>
    <n v="2016"/>
    <x v="4"/>
    <s v="t"/>
    <n v="113364.13"/>
    <s v="E"/>
    <s v="Estimated value"/>
  </r>
  <r>
    <s v="QCL"/>
    <s v="Crops and livestock products"/>
    <n v="97"/>
    <s v="European Union (27)"/>
    <n v="5510"/>
    <s v="Production"/>
    <n v="21170.02"/>
    <x v="0"/>
    <n v="2017"/>
    <x v="5"/>
    <s v="t"/>
    <n v="110190.61"/>
    <s v="E"/>
    <s v="Estimated value"/>
  </r>
  <r>
    <s v="QCL"/>
    <s v="Crops and livestock products"/>
    <n v="97"/>
    <s v="European Union (27)"/>
    <n v="5510"/>
    <s v="Production"/>
    <n v="21118.01"/>
    <x v="1"/>
    <n v="2012"/>
    <x v="0"/>
    <s v="t"/>
    <n v="65976.800000000003"/>
    <s v="A"/>
    <s v="Official figure"/>
  </r>
  <r>
    <s v="QCL"/>
    <s v="Crops and livestock products"/>
    <n v="97"/>
    <s v="European Union (27)"/>
    <n v="5510"/>
    <s v="Production"/>
    <n v="21118.01"/>
    <x v="1"/>
    <n v="2013"/>
    <x v="1"/>
    <s v="t"/>
    <n v="57683.25"/>
    <s v="A"/>
    <s v="Official figure"/>
  </r>
  <r>
    <s v="QCL"/>
    <s v="Crops and livestock products"/>
    <n v="97"/>
    <s v="European Union (27)"/>
    <n v="5510"/>
    <s v="Production"/>
    <n v="21118.01"/>
    <x v="1"/>
    <n v="2014"/>
    <x v="2"/>
    <s v="t"/>
    <n v="48368.85"/>
    <s v="A"/>
    <s v="Official figure"/>
  </r>
  <r>
    <s v="QCL"/>
    <s v="Crops and livestock products"/>
    <n v="97"/>
    <s v="European Union (27)"/>
    <n v="5510"/>
    <s v="Production"/>
    <n v="21118.01"/>
    <x v="1"/>
    <n v="2015"/>
    <x v="3"/>
    <s v="t"/>
    <n v="51292.94"/>
    <s v="A"/>
    <s v="Official figure"/>
  </r>
  <r>
    <s v="QCL"/>
    <s v="Crops and livestock products"/>
    <n v="97"/>
    <s v="European Union (27)"/>
    <n v="5510"/>
    <s v="Production"/>
    <n v="21118.01"/>
    <x v="1"/>
    <n v="2016"/>
    <x v="4"/>
    <s v="t"/>
    <n v="51757.75"/>
    <s v="A"/>
    <s v="Official figure"/>
  </r>
  <r>
    <s v="QCL"/>
    <s v="Crops and livestock products"/>
    <n v="97"/>
    <s v="European Union (27)"/>
    <n v="5510"/>
    <s v="Production"/>
    <n v="21118.01"/>
    <x v="1"/>
    <n v="2017"/>
    <x v="5"/>
    <s v="t"/>
    <n v="43878.92"/>
    <s v="A"/>
    <s v="Official figure"/>
  </r>
  <r>
    <s v="QCL"/>
    <s v="Crops and livestock products"/>
    <n v="97"/>
    <s v="European Union (27)"/>
    <n v="5510"/>
    <s v="Production"/>
    <n v="21118.01"/>
    <x v="1"/>
    <n v="2018"/>
    <x v="6"/>
    <s v="t"/>
    <n v="40550.86"/>
    <s v="A"/>
    <s v="Official figure"/>
  </r>
  <r>
    <s v="QCL"/>
    <s v="Crops and livestock products"/>
    <n v="97"/>
    <s v="European Union (27)"/>
    <n v="5510"/>
    <s v="Production"/>
    <n v="21118.01"/>
    <x v="1"/>
    <n v="2019"/>
    <x v="7"/>
    <s v="t"/>
    <n v="38497.4"/>
    <s v="E"/>
    <s v="Estimated value"/>
  </r>
  <r>
    <s v="QCL"/>
    <s v="Crops and livestock products"/>
    <n v="97"/>
    <s v="European Union (27)"/>
    <n v="5510"/>
    <s v="Production"/>
    <n v="21118.01"/>
    <x v="1"/>
    <n v="2020"/>
    <x v="8"/>
    <s v="t"/>
    <n v="37604.79"/>
    <s v="E"/>
    <s v="Estimated value"/>
  </r>
  <r>
    <s v="QCL"/>
    <s v="Crops and livestock products"/>
    <n v="97"/>
    <s v="European Union (27)"/>
    <n v="5510"/>
    <s v="Production"/>
    <n v="21118.01"/>
    <x v="1"/>
    <n v="2021"/>
    <x v="9"/>
    <s v="t"/>
    <n v="35648.839999999997"/>
    <s v="E"/>
    <s v="Estimated value"/>
  </r>
  <r>
    <s v="QCL"/>
    <s v="Crops and livestock products"/>
    <n v="97"/>
    <s v="European Union (27)"/>
    <n v="5510"/>
    <s v="Production"/>
    <n v="21118.02"/>
    <x v="2"/>
    <n v="2012"/>
    <x v="0"/>
    <s v="t"/>
    <n v="430"/>
    <s v="E"/>
    <s v="Estimated value"/>
  </r>
  <r>
    <s v="QCL"/>
    <s v="Crops and livestock products"/>
    <n v="97"/>
    <s v="European Union (27)"/>
    <n v="5510"/>
    <s v="Production"/>
    <n v="21118.02"/>
    <x v="2"/>
    <n v="2013"/>
    <x v="1"/>
    <s v="t"/>
    <n v="430"/>
    <s v="E"/>
    <s v="Estimated value"/>
  </r>
  <r>
    <s v="QCL"/>
    <s v="Crops and livestock products"/>
    <n v="97"/>
    <s v="European Union (27)"/>
    <n v="5510"/>
    <s v="Production"/>
    <n v="21118.02"/>
    <x v="2"/>
    <n v="2014"/>
    <x v="2"/>
    <s v="t"/>
    <n v="429.9"/>
    <s v="E"/>
    <s v="Estimated value"/>
  </r>
  <r>
    <s v="QCL"/>
    <s v="Crops and livestock products"/>
    <n v="97"/>
    <s v="European Union (27)"/>
    <n v="5510"/>
    <s v="Production"/>
    <n v="21118.02"/>
    <x v="2"/>
    <n v="2015"/>
    <x v="3"/>
    <s v="t"/>
    <n v="424.2"/>
    <s v="E"/>
    <s v="Estimated value"/>
  </r>
  <r>
    <s v="QCL"/>
    <s v="Crops and livestock products"/>
    <n v="97"/>
    <s v="European Union (27)"/>
    <n v="5510"/>
    <s v="Production"/>
    <n v="21118.02"/>
    <x v="2"/>
    <n v="2016"/>
    <x v="4"/>
    <s v="t"/>
    <n v="426.83"/>
    <s v="E"/>
    <s v="Estimated value"/>
  </r>
  <r>
    <s v="QCL"/>
    <s v="Crops and livestock products"/>
    <n v="97"/>
    <s v="European Union (27)"/>
    <n v="5510"/>
    <s v="Production"/>
    <n v="21118.02"/>
    <x v="2"/>
    <n v="2017"/>
    <x v="5"/>
    <s v="t"/>
    <n v="427.3"/>
    <s v="E"/>
    <s v="Estimated value"/>
  </r>
  <r>
    <s v="QCL"/>
    <s v="Crops and livestock products"/>
    <n v="97"/>
    <s v="European Union (27)"/>
    <n v="5510"/>
    <s v="Production"/>
    <n v="21112"/>
    <x v="3"/>
    <n v="2012"/>
    <x v="0"/>
    <s v="t"/>
    <n v="24355.73"/>
    <s v="A"/>
    <s v="Official figure"/>
  </r>
  <r>
    <s v="QCL"/>
    <s v="Crops and livestock products"/>
    <n v="97"/>
    <s v="European Union (27)"/>
    <n v="5510"/>
    <s v="Production"/>
    <n v="21112"/>
    <x v="3"/>
    <n v="2013"/>
    <x v="1"/>
    <s v="t"/>
    <n v="12321.76"/>
    <s v="A"/>
    <s v="Official figure"/>
  </r>
  <r>
    <s v="QCL"/>
    <s v="Crops and livestock products"/>
    <n v="97"/>
    <s v="European Union (27)"/>
    <n v="5510"/>
    <s v="Production"/>
    <n v="21112"/>
    <x v="3"/>
    <n v="2014"/>
    <x v="2"/>
    <s v="t"/>
    <n v="15392.14"/>
    <s v="E"/>
    <s v="Estimated value"/>
  </r>
  <r>
    <s v="QCL"/>
    <s v="Crops and livestock products"/>
    <n v="97"/>
    <s v="European Union (27)"/>
    <n v="5510"/>
    <s v="Production"/>
    <n v="21112"/>
    <x v="3"/>
    <n v="2015"/>
    <x v="3"/>
    <s v="t"/>
    <n v="17947.400000000001"/>
    <s v="A"/>
    <s v="Official figure"/>
  </r>
  <r>
    <s v="QCL"/>
    <s v="Crops and livestock products"/>
    <n v="97"/>
    <s v="European Union (27)"/>
    <n v="5510"/>
    <s v="Production"/>
    <n v="21112"/>
    <x v="3"/>
    <n v="2016"/>
    <x v="4"/>
    <s v="t"/>
    <n v="19719.21"/>
    <s v="A"/>
    <s v="Official figure"/>
  </r>
  <r>
    <s v="QCL"/>
    <s v="Crops and livestock products"/>
    <n v="97"/>
    <s v="European Union (27)"/>
    <n v="5510"/>
    <s v="Production"/>
    <n v="21112"/>
    <x v="3"/>
    <n v="2017"/>
    <x v="5"/>
    <s v="t"/>
    <n v="18002"/>
    <s v="A"/>
    <s v="Official figure"/>
  </r>
  <r>
    <s v="QCL"/>
    <s v="Crops and livestock products"/>
    <n v="97"/>
    <s v="European Union (27)"/>
    <n v="5510"/>
    <s v="Production"/>
    <n v="21112"/>
    <x v="3"/>
    <n v="2018"/>
    <x v="6"/>
    <s v="t"/>
    <n v="23165.62"/>
    <s v="E"/>
    <s v="Estimated value"/>
  </r>
  <r>
    <s v="QCL"/>
    <s v="Crops and livestock products"/>
    <n v="97"/>
    <s v="European Union (27)"/>
    <n v="5510"/>
    <s v="Production"/>
    <n v="21112"/>
    <x v="3"/>
    <n v="2019"/>
    <x v="7"/>
    <s v="t"/>
    <n v="22026.9"/>
    <s v="E"/>
    <s v="Estimated value"/>
  </r>
  <r>
    <s v="QCL"/>
    <s v="Crops and livestock products"/>
    <n v="97"/>
    <s v="European Union (27)"/>
    <n v="5510"/>
    <s v="Production"/>
    <n v="21112"/>
    <x v="3"/>
    <n v="2020"/>
    <x v="8"/>
    <s v="t"/>
    <n v="21629.11"/>
    <s v="E"/>
    <s v="Estimated value"/>
  </r>
  <r>
    <s v="QCL"/>
    <s v="Crops and livestock products"/>
    <n v="97"/>
    <s v="European Union (27)"/>
    <n v="5510"/>
    <s v="Production"/>
    <n v="21112"/>
    <x v="3"/>
    <n v="2021"/>
    <x v="9"/>
    <s v="t"/>
    <n v="21524.2"/>
    <s v="E"/>
    <s v="Estimated value"/>
  </r>
  <r>
    <s v="QCL"/>
    <s v="Crops and livestock products"/>
    <n v="97"/>
    <s v="European Union (27)"/>
    <n v="5510"/>
    <s v="Production"/>
    <n v="21111.01"/>
    <x v="4"/>
    <n v="2012"/>
    <x v="0"/>
    <s v="t"/>
    <n v="6826322.6900000004"/>
    <s v="A"/>
    <s v="Official figure"/>
  </r>
  <r>
    <s v="QCL"/>
    <s v="Crops and livestock products"/>
    <n v="97"/>
    <s v="European Union (27)"/>
    <n v="5510"/>
    <s v="Production"/>
    <n v="21111.01"/>
    <x v="4"/>
    <n v="2013"/>
    <x v="1"/>
    <s v="t"/>
    <n v="6552037.0899999999"/>
    <s v="A"/>
    <s v="Official figure"/>
  </r>
  <r>
    <s v="QCL"/>
    <s v="Crops and livestock products"/>
    <n v="97"/>
    <s v="European Union (27)"/>
    <n v="5510"/>
    <s v="Production"/>
    <n v="21111.01"/>
    <x v="4"/>
    <n v="2014"/>
    <x v="2"/>
    <s v="t"/>
    <n v="6572738.3099999996"/>
    <s v="A"/>
    <s v="Official figure"/>
  </r>
  <r>
    <s v="QCL"/>
    <s v="Crops and livestock products"/>
    <n v="97"/>
    <s v="European Union (27)"/>
    <n v="5510"/>
    <s v="Production"/>
    <n v="21111.01"/>
    <x v="4"/>
    <n v="2015"/>
    <x v="3"/>
    <s v="t"/>
    <n v="6799424.5999999996"/>
    <s v="A"/>
    <s v="Official figure"/>
  </r>
  <r>
    <s v="QCL"/>
    <s v="Crops and livestock products"/>
    <n v="97"/>
    <s v="European Union (27)"/>
    <n v="5510"/>
    <s v="Production"/>
    <n v="21111.01"/>
    <x v="4"/>
    <n v="2016"/>
    <x v="4"/>
    <s v="t"/>
    <n v="6969447.0300000003"/>
    <s v="A"/>
    <s v="Official figure"/>
  </r>
  <r>
    <s v="QCL"/>
    <s v="Crops and livestock products"/>
    <n v="97"/>
    <s v="European Union (27)"/>
    <n v="5510"/>
    <s v="Production"/>
    <n v="21111.01"/>
    <x v="4"/>
    <n v="2017"/>
    <x v="5"/>
    <s v="t"/>
    <n v="6964962.6399999997"/>
    <s v="A"/>
    <s v="Official figure"/>
  </r>
  <r>
    <s v="QCL"/>
    <s v="Crops and livestock products"/>
    <n v="97"/>
    <s v="European Union (27)"/>
    <n v="5510"/>
    <s v="Production"/>
    <n v="21111.01"/>
    <x v="4"/>
    <n v="2018"/>
    <x v="6"/>
    <s v="t"/>
    <n v="7067070"/>
    <s v="A"/>
    <s v="Official figure"/>
  </r>
  <r>
    <s v="QCL"/>
    <s v="Crops and livestock products"/>
    <n v="97"/>
    <s v="European Union (27)"/>
    <n v="5510"/>
    <s v="Production"/>
    <n v="21111.01"/>
    <x v="4"/>
    <n v="2019"/>
    <x v="7"/>
    <s v="t"/>
    <n v="6964050"/>
    <s v="A"/>
    <s v="Official figure"/>
  </r>
  <r>
    <s v="QCL"/>
    <s v="Crops and livestock products"/>
    <n v="97"/>
    <s v="European Union (27)"/>
    <n v="5510"/>
    <s v="Production"/>
    <n v="21111.01"/>
    <x v="4"/>
    <n v="2020"/>
    <x v="8"/>
    <s v="t"/>
    <n v="6903300"/>
    <s v="A"/>
    <s v="Official figure"/>
  </r>
  <r>
    <s v="QCL"/>
    <s v="Crops and livestock products"/>
    <n v="97"/>
    <s v="European Union (27)"/>
    <n v="5510"/>
    <s v="Production"/>
    <n v="21111.01"/>
    <x v="4"/>
    <n v="2021"/>
    <x v="9"/>
    <s v="t"/>
    <n v="6882070"/>
    <s v="A"/>
    <s v="Official figure"/>
  </r>
  <r>
    <s v="QCL"/>
    <s v="Crops and livestock products"/>
    <n v="97"/>
    <s v="European Union (27)"/>
    <n v="5510"/>
    <s v="Production"/>
    <n v="21121"/>
    <x v="5"/>
    <n v="2012"/>
    <x v="0"/>
    <s v="t"/>
    <n v="8954508.0500000007"/>
    <s v="A"/>
    <s v="Official figure"/>
  </r>
  <r>
    <s v="QCL"/>
    <s v="Crops and livestock products"/>
    <n v="97"/>
    <s v="European Union (27)"/>
    <n v="5510"/>
    <s v="Production"/>
    <n v="21121"/>
    <x v="5"/>
    <n v="2013"/>
    <x v="1"/>
    <s v="t"/>
    <n v="9064571.0600000005"/>
    <s v="A"/>
    <s v="Official figure"/>
  </r>
  <r>
    <s v="QCL"/>
    <s v="Crops and livestock products"/>
    <n v="97"/>
    <s v="European Union (27)"/>
    <n v="5510"/>
    <s v="Production"/>
    <n v="21121"/>
    <x v="5"/>
    <n v="2014"/>
    <x v="2"/>
    <s v="t"/>
    <n v="9436517.6799999997"/>
    <s v="A"/>
    <s v="Official figure"/>
  </r>
  <r>
    <s v="QCL"/>
    <s v="Crops and livestock products"/>
    <n v="97"/>
    <s v="European Union (27)"/>
    <n v="5510"/>
    <s v="Production"/>
    <n v="21121"/>
    <x v="5"/>
    <n v="2015"/>
    <x v="3"/>
    <s v="t"/>
    <n v="9704001.9800000004"/>
    <s v="A"/>
    <s v="Official figure"/>
  </r>
  <r>
    <s v="QCL"/>
    <s v="Crops and livestock products"/>
    <n v="97"/>
    <s v="European Union (27)"/>
    <n v="5510"/>
    <s v="Production"/>
    <n v="21121"/>
    <x v="5"/>
    <n v="2016"/>
    <x v="4"/>
    <s v="t"/>
    <n v="10010855.75"/>
    <s v="A"/>
    <s v="Official figure"/>
  </r>
  <r>
    <s v="QCL"/>
    <s v="Crops and livestock products"/>
    <n v="97"/>
    <s v="European Union (27)"/>
    <n v="5510"/>
    <s v="Production"/>
    <n v="21121"/>
    <x v="5"/>
    <n v="2017"/>
    <x v="5"/>
    <s v="t"/>
    <n v="10110930.119999999"/>
    <s v="A"/>
    <s v="Official figure"/>
  </r>
  <r>
    <s v="QCL"/>
    <s v="Crops and livestock products"/>
    <n v="97"/>
    <s v="European Union (27)"/>
    <n v="5510"/>
    <s v="Production"/>
    <n v="21121"/>
    <x v="5"/>
    <n v="2018"/>
    <x v="6"/>
    <s v="t"/>
    <n v="10640967"/>
    <s v="A"/>
    <s v="Official figure"/>
  </r>
  <r>
    <s v="QCL"/>
    <s v="Crops and livestock products"/>
    <n v="97"/>
    <s v="European Union (27)"/>
    <n v="5510"/>
    <s v="Production"/>
    <n v="21121"/>
    <x v="5"/>
    <n v="2019"/>
    <x v="7"/>
    <s v="t"/>
    <n v="10894174"/>
    <s v="A"/>
    <s v="Official figure"/>
  </r>
  <r>
    <s v="QCL"/>
    <s v="Crops and livestock products"/>
    <n v="97"/>
    <s v="European Union (27)"/>
    <n v="5510"/>
    <s v="Production"/>
    <n v="21121"/>
    <x v="5"/>
    <n v="2020"/>
    <x v="8"/>
    <s v="t"/>
    <n v="11036940.609999999"/>
    <s v="A"/>
    <s v="Official figure"/>
  </r>
  <r>
    <s v="QCL"/>
    <s v="Crops and livestock products"/>
    <n v="97"/>
    <s v="European Union (27)"/>
    <n v="5510"/>
    <s v="Production"/>
    <n v="21121"/>
    <x v="5"/>
    <n v="2021"/>
    <x v="9"/>
    <s v="t"/>
    <n v="10763707.220000001"/>
    <s v="A"/>
    <s v="Official figure"/>
  </r>
  <r>
    <s v="QCL"/>
    <s v="Crops and livestock products"/>
    <n v="97"/>
    <s v="European Union (27)"/>
    <n v="5510"/>
    <s v="Production"/>
    <n v="21122"/>
    <x v="6"/>
    <n v="2012"/>
    <x v="0"/>
    <s v="t"/>
    <n v="462060.09"/>
    <s v="E"/>
    <s v="Estimated value"/>
  </r>
  <r>
    <s v="QCL"/>
    <s v="Crops and livestock products"/>
    <n v="97"/>
    <s v="European Union (27)"/>
    <n v="5510"/>
    <s v="Production"/>
    <n v="21122"/>
    <x v="6"/>
    <n v="2013"/>
    <x v="1"/>
    <s v="t"/>
    <n v="454548.33"/>
    <s v="E"/>
    <s v="Estimated value"/>
  </r>
  <r>
    <s v="QCL"/>
    <s v="Crops and livestock products"/>
    <n v="97"/>
    <s v="European Union (27)"/>
    <n v="5510"/>
    <s v="Production"/>
    <n v="21122"/>
    <x v="6"/>
    <n v="2014"/>
    <x v="2"/>
    <s v="t"/>
    <n v="474004.65"/>
    <s v="E"/>
    <s v="Estimated value"/>
  </r>
  <r>
    <s v="QCL"/>
    <s v="Crops and livestock products"/>
    <n v="97"/>
    <s v="European Union (27)"/>
    <n v="5510"/>
    <s v="Production"/>
    <n v="21122"/>
    <x v="6"/>
    <n v="2015"/>
    <x v="3"/>
    <s v="t"/>
    <n v="480555.89"/>
    <s v="E"/>
    <s v="Estimated value"/>
  </r>
  <r>
    <s v="QCL"/>
    <s v="Crops and livestock products"/>
    <n v="97"/>
    <s v="European Union (27)"/>
    <n v="5510"/>
    <s v="Production"/>
    <n v="21122"/>
    <x v="6"/>
    <n v="2016"/>
    <x v="4"/>
    <s v="t"/>
    <n v="431404.23"/>
    <s v="E"/>
    <s v="Estimated value"/>
  </r>
  <r>
    <s v="QCL"/>
    <s v="Crops and livestock products"/>
    <n v="97"/>
    <s v="European Union (27)"/>
    <n v="5510"/>
    <s v="Production"/>
    <n v="21122"/>
    <x v="6"/>
    <n v="2017"/>
    <x v="5"/>
    <s v="t"/>
    <n v="374512.89"/>
    <s v="E"/>
    <s v="Estimated value"/>
  </r>
  <r>
    <s v="QCL"/>
    <s v="Crops and livestock products"/>
    <n v="97"/>
    <s v="European Union (27)"/>
    <n v="5510"/>
    <s v="Production"/>
    <n v="21122"/>
    <x v="6"/>
    <n v="2018"/>
    <x v="6"/>
    <s v="t"/>
    <n v="473159"/>
    <s v="A"/>
    <s v="Official figure"/>
  </r>
  <r>
    <s v="QCL"/>
    <s v="Crops and livestock products"/>
    <n v="97"/>
    <s v="European Union (27)"/>
    <n v="5510"/>
    <s v="Production"/>
    <n v="21122"/>
    <x v="6"/>
    <n v="2019"/>
    <x v="7"/>
    <s v="t"/>
    <n v="455980.03"/>
    <s v="A"/>
    <s v="Official figure"/>
  </r>
  <r>
    <s v="QCL"/>
    <s v="Crops and livestock products"/>
    <n v="97"/>
    <s v="European Union (27)"/>
    <n v="5510"/>
    <s v="Production"/>
    <n v="21122"/>
    <x v="6"/>
    <n v="2020"/>
    <x v="8"/>
    <s v="t"/>
    <n v="393820.05"/>
    <s v="A"/>
    <s v="Official figure"/>
  </r>
  <r>
    <s v="QCL"/>
    <s v="Crops and livestock products"/>
    <n v="97"/>
    <s v="European Union (27)"/>
    <n v="5510"/>
    <s v="Production"/>
    <n v="21122"/>
    <x v="6"/>
    <n v="2021"/>
    <x v="9"/>
    <s v="t"/>
    <n v="393651.25"/>
    <s v="A"/>
    <s v="Official figure"/>
  </r>
  <r>
    <s v="QCL"/>
    <s v="Crops and livestock products"/>
    <n v="97"/>
    <s v="European Union (27)"/>
    <n v="5510"/>
    <s v="Production"/>
    <n v="21123"/>
    <x v="7"/>
    <n v="2012"/>
    <x v="0"/>
    <s v="t"/>
    <n v="67897.279999999999"/>
    <s v="A"/>
    <s v="Official figure"/>
  </r>
  <r>
    <s v="QCL"/>
    <s v="Crops and livestock products"/>
    <n v="97"/>
    <s v="European Union (27)"/>
    <n v="5510"/>
    <s v="Production"/>
    <n v="21123"/>
    <x v="7"/>
    <n v="2013"/>
    <x v="1"/>
    <s v="t"/>
    <n v="68003.839999999997"/>
    <s v="A"/>
    <s v="Official figure"/>
  </r>
  <r>
    <s v="QCL"/>
    <s v="Crops and livestock products"/>
    <n v="97"/>
    <s v="European Union (27)"/>
    <n v="5510"/>
    <s v="Production"/>
    <n v="21123"/>
    <x v="7"/>
    <n v="2014"/>
    <x v="2"/>
    <s v="t"/>
    <n v="67213.600000000006"/>
    <s v="A"/>
    <s v="Official figure"/>
  </r>
  <r>
    <s v="QCL"/>
    <s v="Crops and livestock products"/>
    <n v="97"/>
    <s v="European Union (27)"/>
    <n v="5510"/>
    <s v="Production"/>
    <n v="21123"/>
    <x v="7"/>
    <n v="2015"/>
    <x v="3"/>
    <s v="t"/>
    <n v="63714.49"/>
    <s v="A"/>
    <s v="Official figure"/>
  </r>
  <r>
    <s v="QCL"/>
    <s v="Crops and livestock products"/>
    <n v="97"/>
    <s v="European Union (27)"/>
    <n v="5510"/>
    <s v="Production"/>
    <n v="21123"/>
    <x v="7"/>
    <n v="2016"/>
    <x v="4"/>
    <s v="t"/>
    <n v="64577.51"/>
    <s v="A"/>
    <s v="Official figure"/>
  </r>
  <r>
    <s v="QCL"/>
    <s v="Crops and livestock products"/>
    <n v="97"/>
    <s v="European Union (27)"/>
    <n v="5510"/>
    <s v="Production"/>
    <n v="21123"/>
    <x v="7"/>
    <n v="2017"/>
    <x v="5"/>
    <s v="t"/>
    <n v="55476.160000000003"/>
    <s v="A"/>
    <s v="Official figure"/>
  </r>
  <r>
    <s v="QCL"/>
    <s v="Crops and livestock products"/>
    <n v="97"/>
    <s v="European Union (27)"/>
    <n v="5510"/>
    <s v="Production"/>
    <n v="21123"/>
    <x v="7"/>
    <n v="2018"/>
    <x v="6"/>
    <s v="t"/>
    <n v="68291.039999999994"/>
    <s v="A"/>
    <s v="Official figure"/>
  </r>
  <r>
    <s v="QCL"/>
    <s v="Crops and livestock products"/>
    <n v="97"/>
    <s v="European Union (27)"/>
    <n v="5510"/>
    <s v="Production"/>
    <n v="21123"/>
    <x v="7"/>
    <n v="2019"/>
    <x v="7"/>
    <s v="t"/>
    <n v="43552.88"/>
    <s v="E"/>
    <s v="Estimated value"/>
  </r>
  <r>
    <s v="QCL"/>
    <s v="Crops and livestock products"/>
    <n v="97"/>
    <s v="European Union (27)"/>
    <n v="5510"/>
    <s v="Production"/>
    <n v="21123"/>
    <x v="7"/>
    <n v="2020"/>
    <x v="8"/>
    <s v="t"/>
    <n v="46629.14"/>
    <s v="E"/>
    <s v="Estimated value"/>
  </r>
  <r>
    <s v="QCL"/>
    <s v="Crops and livestock products"/>
    <n v="97"/>
    <s v="European Union (27)"/>
    <n v="5510"/>
    <s v="Production"/>
    <n v="21123"/>
    <x v="7"/>
    <n v="2021"/>
    <x v="9"/>
    <s v="t"/>
    <n v="25921.78"/>
    <s v="E"/>
    <s v="Estimated value"/>
  </r>
  <r>
    <s v="QCL"/>
    <s v="Crops and livestock products"/>
    <n v="97"/>
    <s v="European Union (27)"/>
    <n v="5510"/>
    <s v="Production"/>
    <n v="21116"/>
    <x v="8"/>
    <n v="2012"/>
    <x v="0"/>
    <s v="t"/>
    <n v="96910.84"/>
    <s v="A"/>
    <s v="Official figure"/>
  </r>
  <r>
    <s v="QCL"/>
    <s v="Crops and livestock products"/>
    <n v="97"/>
    <s v="European Union (27)"/>
    <n v="5510"/>
    <s v="Production"/>
    <n v="21116"/>
    <x v="8"/>
    <n v="2013"/>
    <x v="1"/>
    <s v="t"/>
    <n v="91943.49"/>
    <s v="A"/>
    <s v="Official figure"/>
  </r>
  <r>
    <s v="QCL"/>
    <s v="Crops and livestock products"/>
    <n v="97"/>
    <s v="European Union (27)"/>
    <n v="5510"/>
    <s v="Production"/>
    <n v="21116"/>
    <x v="8"/>
    <n v="2014"/>
    <x v="2"/>
    <s v="t"/>
    <n v="71151.14"/>
    <s v="A"/>
    <s v="Official figure"/>
  </r>
  <r>
    <s v="QCL"/>
    <s v="Crops and livestock products"/>
    <n v="97"/>
    <s v="European Union (27)"/>
    <n v="5510"/>
    <s v="Production"/>
    <n v="21116"/>
    <x v="8"/>
    <n v="2015"/>
    <x v="3"/>
    <s v="t"/>
    <n v="67155.41"/>
    <s v="A"/>
    <s v="Official figure"/>
  </r>
  <r>
    <s v="QCL"/>
    <s v="Crops and livestock products"/>
    <n v="97"/>
    <s v="European Union (27)"/>
    <n v="5510"/>
    <s v="Production"/>
    <n v="21116"/>
    <x v="8"/>
    <n v="2016"/>
    <x v="4"/>
    <s v="t"/>
    <n v="67889.279999999999"/>
    <s v="A"/>
    <s v="Official figure"/>
  </r>
  <r>
    <s v="QCL"/>
    <s v="Crops and livestock products"/>
    <n v="97"/>
    <s v="European Union (27)"/>
    <n v="5510"/>
    <s v="Production"/>
    <n v="21116"/>
    <x v="8"/>
    <n v="2017"/>
    <x v="5"/>
    <s v="t"/>
    <n v="64979.9"/>
    <s v="A"/>
    <s v="Official figure"/>
  </r>
  <r>
    <s v="QCL"/>
    <s v="Crops and livestock products"/>
    <n v="97"/>
    <s v="European Union (27)"/>
    <n v="5510"/>
    <s v="Production"/>
    <n v="21116"/>
    <x v="8"/>
    <n v="2018"/>
    <x v="6"/>
    <s v="t"/>
    <n v="58860"/>
    <s v="A"/>
    <s v="Official figure"/>
  </r>
  <r>
    <s v="QCL"/>
    <s v="Crops and livestock products"/>
    <n v="97"/>
    <s v="European Union (27)"/>
    <n v="5510"/>
    <s v="Production"/>
    <n v="21116"/>
    <x v="8"/>
    <n v="2019"/>
    <x v="7"/>
    <s v="t"/>
    <n v="61320"/>
    <s v="A"/>
    <s v="Official figure"/>
  </r>
  <r>
    <s v="QCL"/>
    <s v="Crops and livestock products"/>
    <n v="97"/>
    <s v="European Union (27)"/>
    <n v="5510"/>
    <s v="Production"/>
    <n v="21116"/>
    <x v="8"/>
    <n v="2020"/>
    <x v="8"/>
    <s v="t"/>
    <n v="54480"/>
    <s v="A"/>
    <s v="Official figure"/>
  </r>
  <r>
    <s v="QCL"/>
    <s v="Crops and livestock products"/>
    <n v="97"/>
    <s v="European Union (27)"/>
    <n v="5510"/>
    <s v="Production"/>
    <n v="21116"/>
    <x v="8"/>
    <n v="2021"/>
    <x v="9"/>
    <s v="t"/>
    <n v="56230"/>
    <s v="A"/>
    <s v="Official figure"/>
  </r>
  <r>
    <s v="QCL"/>
    <s v="Crops and livestock products"/>
    <n v="97"/>
    <s v="European Union (27)"/>
    <n v="5510"/>
    <s v="Production"/>
    <n v="21118.03"/>
    <x v="9"/>
    <n v="2012"/>
    <x v="0"/>
    <s v="t"/>
    <n v="700"/>
    <s v="E"/>
    <s v="Estimated value"/>
  </r>
  <r>
    <s v="QCL"/>
    <s v="Crops and livestock products"/>
    <n v="97"/>
    <s v="European Union (27)"/>
    <n v="5510"/>
    <s v="Production"/>
    <n v="21118.03"/>
    <x v="9"/>
    <n v="2013"/>
    <x v="1"/>
    <s v="t"/>
    <n v="700"/>
    <s v="E"/>
    <s v="Estimated value"/>
  </r>
  <r>
    <s v="QCL"/>
    <s v="Crops and livestock products"/>
    <n v="97"/>
    <s v="European Union (27)"/>
    <n v="5510"/>
    <s v="Production"/>
    <n v="21118.03"/>
    <x v="9"/>
    <n v="2014"/>
    <x v="2"/>
    <s v="t"/>
    <n v="702.4"/>
    <s v="E"/>
    <s v="Estimated value"/>
  </r>
  <r>
    <s v="QCL"/>
    <s v="Crops and livestock products"/>
    <n v="97"/>
    <s v="European Union (27)"/>
    <n v="5510"/>
    <s v="Production"/>
    <n v="21118.03"/>
    <x v="9"/>
    <n v="2015"/>
    <x v="3"/>
    <s v="t"/>
    <n v="706.86"/>
    <s v="E"/>
    <s v="Estimated value"/>
  </r>
  <r>
    <s v="QCL"/>
    <s v="Crops and livestock products"/>
    <n v="97"/>
    <s v="European Union (27)"/>
    <n v="5510"/>
    <s v="Production"/>
    <n v="21118.03"/>
    <x v="9"/>
    <n v="2016"/>
    <x v="4"/>
    <s v="t"/>
    <n v="701.31"/>
    <s v="E"/>
    <s v="Estimated value"/>
  </r>
  <r>
    <s v="QCL"/>
    <s v="Crops and livestock products"/>
    <n v="97"/>
    <s v="European Union (27)"/>
    <n v="5510"/>
    <s v="Production"/>
    <n v="21118.03"/>
    <x v="9"/>
    <n v="2017"/>
    <x v="5"/>
    <s v="t"/>
    <n v="702.47"/>
    <s v="E"/>
    <s v="Estimated value"/>
  </r>
  <r>
    <s v="QCL"/>
    <s v="Crops and livestock products"/>
    <n v="97"/>
    <s v="European Union (27)"/>
    <n v="5510"/>
    <s v="Production"/>
    <n v="21113.01"/>
    <x v="10"/>
    <n v="2012"/>
    <x v="0"/>
    <s v="t"/>
    <n v="22011883.300000001"/>
    <s v="A"/>
    <s v="Official figure"/>
  </r>
  <r>
    <s v="QCL"/>
    <s v="Crops and livestock products"/>
    <n v="97"/>
    <s v="European Union (27)"/>
    <n v="5510"/>
    <s v="Production"/>
    <n v="21113.01"/>
    <x v="10"/>
    <n v="2013"/>
    <x v="1"/>
    <s v="t"/>
    <n v="21697761.59"/>
    <s v="A"/>
    <s v="Official figure"/>
  </r>
  <r>
    <s v="QCL"/>
    <s v="Crops and livestock products"/>
    <n v="97"/>
    <s v="European Union (27)"/>
    <n v="5510"/>
    <s v="Production"/>
    <n v="21113.01"/>
    <x v="10"/>
    <n v="2014"/>
    <x v="2"/>
    <s v="t"/>
    <n v="21745581.719999999"/>
    <s v="A"/>
    <s v="Official figure"/>
  </r>
  <r>
    <s v="QCL"/>
    <s v="Crops and livestock products"/>
    <n v="97"/>
    <s v="European Union (27)"/>
    <n v="5510"/>
    <s v="Production"/>
    <n v="21113.01"/>
    <x v="10"/>
    <n v="2015"/>
    <x v="3"/>
    <s v="t"/>
    <n v="22569121.100000001"/>
    <s v="A"/>
    <s v="Official figure"/>
  </r>
  <r>
    <s v="QCL"/>
    <s v="Crops and livestock products"/>
    <n v="97"/>
    <s v="European Union (27)"/>
    <n v="5510"/>
    <s v="Production"/>
    <n v="21113.01"/>
    <x v="10"/>
    <n v="2016"/>
    <x v="4"/>
    <s v="t"/>
    <n v="22945890.390000001"/>
    <s v="A"/>
    <s v="Official figure"/>
  </r>
  <r>
    <s v="QCL"/>
    <s v="Crops and livestock products"/>
    <n v="97"/>
    <s v="European Union (27)"/>
    <n v="5510"/>
    <s v="Production"/>
    <n v="21113.01"/>
    <x v="10"/>
    <n v="2017"/>
    <x v="5"/>
    <s v="t"/>
    <n v="22824293.989999998"/>
    <s v="A"/>
    <s v="Official figure"/>
  </r>
  <r>
    <s v="QCL"/>
    <s v="Crops and livestock products"/>
    <n v="97"/>
    <s v="European Union (27)"/>
    <n v="5510"/>
    <s v="Production"/>
    <n v="21113.01"/>
    <x v="10"/>
    <n v="2018"/>
    <x v="6"/>
    <s v="t"/>
    <n v="23155520"/>
    <s v="A"/>
    <s v="Official figure"/>
  </r>
  <r>
    <s v="QCL"/>
    <s v="Crops and livestock products"/>
    <n v="97"/>
    <s v="European Union (27)"/>
    <n v="5510"/>
    <s v="Production"/>
    <n v="21113.01"/>
    <x v="10"/>
    <n v="2019"/>
    <x v="7"/>
    <s v="t"/>
    <n v="22996180"/>
    <s v="A"/>
    <s v="Official figure"/>
  </r>
  <r>
    <s v="QCL"/>
    <s v="Crops and livestock products"/>
    <n v="97"/>
    <s v="European Union (27)"/>
    <n v="5510"/>
    <s v="Production"/>
    <n v="21113.01"/>
    <x v="10"/>
    <n v="2020"/>
    <x v="8"/>
    <s v="t"/>
    <n v="23218680"/>
    <s v="A"/>
    <s v="Official figure"/>
  </r>
  <r>
    <s v="QCL"/>
    <s v="Crops and livestock products"/>
    <n v="97"/>
    <s v="European Union (27)"/>
    <n v="5510"/>
    <s v="Production"/>
    <n v="21113.01"/>
    <x v="10"/>
    <n v="2021"/>
    <x v="9"/>
    <s v="t"/>
    <n v="23614670"/>
    <s v="A"/>
    <s v="Official figure"/>
  </r>
  <r>
    <s v="QCL"/>
    <s v="Crops and livestock products"/>
    <n v="97"/>
    <s v="European Union (27)"/>
    <n v="5510"/>
    <s v="Production"/>
    <n v="21170.01"/>
    <x v="11"/>
    <n v="2012"/>
    <x v="0"/>
    <s v="t"/>
    <n v="1213.17"/>
    <s v="E"/>
    <s v="Estimated value"/>
  </r>
  <r>
    <s v="QCL"/>
    <s v="Crops and livestock products"/>
    <n v="97"/>
    <s v="European Union (27)"/>
    <n v="5510"/>
    <s v="Production"/>
    <n v="21170.01"/>
    <x v="11"/>
    <n v="2013"/>
    <x v="1"/>
    <s v="t"/>
    <n v="1218.3399999999999"/>
    <s v="E"/>
    <s v="Estimated value"/>
  </r>
  <r>
    <s v="QCL"/>
    <s v="Crops and livestock products"/>
    <n v="97"/>
    <s v="European Union (27)"/>
    <n v="5510"/>
    <s v="Production"/>
    <n v="21170.01"/>
    <x v="11"/>
    <n v="2014"/>
    <x v="2"/>
    <s v="t"/>
    <n v="1189.57"/>
    <s v="E"/>
    <s v="Estimated value"/>
  </r>
  <r>
    <s v="QCL"/>
    <s v="Crops and livestock products"/>
    <n v="97"/>
    <s v="European Union (27)"/>
    <n v="5510"/>
    <s v="Production"/>
    <n v="21170.01"/>
    <x v="11"/>
    <n v="2015"/>
    <x v="3"/>
    <s v="t"/>
    <n v="1170.8499999999999"/>
    <s v="E"/>
    <s v="Estimated value"/>
  </r>
  <r>
    <s v="QCL"/>
    <s v="Crops and livestock products"/>
    <n v="97"/>
    <s v="European Union (27)"/>
    <n v="5510"/>
    <s v="Production"/>
    <n v="21170.01"/>
    <x v="11"/>
    <n v="2016"/>
    <x v="4"/>
    <s v="t"/>
    <n v="1131.1500000000001"/>
    <s v="E"/>
    <s v="Estimated value"/>
  </r>
  <r>
    <s v="QCL"/>
    <s v="Crops and livestock products"/>
    <n v="97"/>
    <s v="European Union (27)"/>
    <n v="5510"/>
    <s v="Production"/>
    <n v="21170.01"/>
    <x v="11"/>
    <n v="2017"/>
    <x v="5"/>
    <s v="t"/>
    <n v="1129.6300000000001"/>
    <s v="E"/>
    <s v="Estimated value"/>
  </r>
  <r>
    <s v="QCL"/>
    <s v="Crops and livestock products"/>
    <n v="97"/>
    <s v="European Union (27)"/>
    <n v="5510"/>
    <s v="Production"/>
    <n v="21114"/>
    <x v="12"/>
    <n v="2012"/>
    <x v="0"/>
    <s v="t"/>
    <n v="235233.31"/>
    <s v="A"/>
    <s v="Official figure"/>
  </r>
  <r>
    <s v="QCL"/>
    <s v="Crops and livestock products"/>
    <n v="97"/>
    <s v="European Union (27)"/>
    <n v="5510"/>
    <s v="Production"/>
    <n v="21114"/>
    <x v="12"/>
    <n v="2013"/>
    <x v="1"/>
    <s v="t"/>
    <n v="235104.59"/>
    <s v="A"/>
    <s v="Official figure"/>
  </r>
  <r>
    <s v="QCL"/>
    <s v="Crops and livestock products"/>
    <n v="97"/>
    <s v="European Union (27)"/>
    <n v="5510"/>
    <s v="Production"/>
    <n v="21114"/>
    <x v="12"/>
    <n v="2014"/>
    <x v="2"/>
    <s v="t"/>
    <n v="235282.97"/>
    <s v="A"/>
    <s v="Official figure"/>
  </r>
  <r>
    <s v="QCL"/>
    <s v="Crops and livestock products"/>
    <n v="97"/>
    <s v="European Union (27)"/>
    <n v="5510"/>
    <s v="Production"/>
    <n v="21114"/>
    <x v="12"/>
    <n v="2015"/>
    <x v="3"/>
    <s v="t"/>
    <n v="223237.64"/>
    <s v="E"/>
    <s v="Estimated value"/>
  </r>
  <r>
    <s v="QCL"/>
    <s v="Crops and livestock products"/>
    <n v="97"/>
    <s v="European Union (27)"/>
    <n v="5510"/>
    <s v="Production"/>
    <n v="21114"/>
    <x v="12"/>
    <n v="2016"/>
    <x v="4"/>
    <s v="t"/>
    <n v="225822.16"/>
    <s v="A"/>
    <s v="Official figure"/>
  </r>
  <r>
    <s v="QCL"/>
    <s v="Crops and livestock products"/>
    <n v="97"/>
    <s v="European Union (27)"/>
    <n v="5510"/>
    <s v="Production"/>
    <n v="21114"/>
    <x v="12"/>
    <n v="2017"/>
    <x v="5"/>
    <s v="t"/>
    <n v="191279.98"/>
    <s v="A"/>
    <s v="Official figure"/>
  </r>
  <r>
    <s v="QCL"/>
    <s v="Crops and livestock products"/>
    <n v="97"/>
    <s v="European Union (27)"/>
    <n v="5510"/>
    <s v="Production"/>
    <n v="21114"/>
    <x v="12"/>
    <n v="2018"/>
    <x v="6"/>
    <s v="t"/>
    <n v="140181.76999999999"/>
    <s v="A"/>
    <s v="Official figure"/>
  </r>
  <r>
    <s v="QCL"/>
    <s v="Crops and livestock products"/>
    <n v="97"/>
    <s v="European Union (27)"/>
    <n v="5510"/>
    <s v="Production"/>
    <n v="21114"/>
    <x v="12"/>
    <n v="2019"/>
    <x v="7"/>
    <s v="t"/>
    <n v="137197.07999999999"/>
    <s v="E"/>
    <s v="Estimated value"/>
  </r>
  <r>
    <s v="QCL"/>
    <s v="Crops and livestock products"/>
    <n v="97"/>
    <s v="European Union (27)"/>
    <n v="5510"/>
    <s v="Production"/>
    <n v="21114"/>
    <x v="12"/>
    <n v="2020"/>
    <x v="8"/>
    <s v="t"/>
    <n v="121433.79"/>
    <s v="E"/>
    <s v="Estimated value"/>
  </r>
  <r>
    <s v="QCL"/>
    <s v="Crops and livestock products"/>
    <n v="97"/>
    <s v="European Union (27)"/>
    <n v="5510"/>
    <s v="Production"/>
    <n v="21114"/>
    <x v="12"/>
    <n v="2021"/>
    <x v="9"/>
    <s v="t"/>
    <n v="118836.45"/>
    <s v="E"/>
    <s v="Estimated value"/>
  </r>
  <r>
    <s v="QCL"/>
    <s v="Crops and livestock products"/>
    <n v="97"/>
    <s v="European Union (27)"/>
    <n v="5510"/>
    <s v="Production"/>
    <n v="21115"/>
    <x v="13"/>
    <n v="2012"/>
    <x v="0"/>
    <s v="t"/>
    <n v="609310.26"/>
    <s v="A"/>
    <s v="Official figure"/>
  </r>
  <r>
    <s v="QCL"/>
    <s v="Crops and livestock products"/>
    <n v="97"/>
    <s v="European Union (27)"/>
    <n v="5510"/>
    <s v="Production"/>
    <n v="21115"/>
    <x v="13"/>
    <n v="2013"/>
    <x v="1"/>
    <s v="t"/>
    <n v="587203.92000000004"/>
    <s v="A"/>
    <s v="Official figure"/>
  </r>
  <r>
    <s v="QCL"/>
    <s v="Crops and livestock products"/>
    <n v="97"/>
    <s v="European Union (27)"/>
    <n v="5510"/>
    <s v="Production"/>
    <n v="21115"/>
    <x v="13"/>
    <n v="2014"/>
    <x v="2"/>
    <s v="t"/>
    <n v="542227.91"/>
    <s v="A"/>
    <s v="Official figure"/>
  </r>
  <r>
    <s v="QCL"/>
    <s v="Crops and livestock products"/>
    <n v="97"/>
    <s v="European Union (27)"/>
    <n v="5510"/>
    <s v="Production"/>
    <n v="21115"/>
    <x v="13"/>
    <n v="2015"/>
    <x v="3"/>
    <s v="t"/>
    <n v="551608.43999999994"/>
    <s v="A"/>
    <s v="Official figure"/>
  </r>
  <r>
    <s v="QCL"/>
    <s v="Crops and livestock products"/>
    <n v="97"/>
    <s v="European Union (27)"/>
    <n v="5510"/>
    <s v="Production"/>
    <n v="21115"/>
    <x v="13"/>
    <n v="2016"/>
    <x v="4"/>
    <s v="t"/>
    <n v="555302.39"/>
    <s v="A"/>
    <s v="Official figure"/>
  </r>
  <r>
    <s v="QCL"/>
    <s v="Crops and livestock products"/>
    <n v="97"/>
    <s v="European Union (27)"/>
    <n v="5510"/>
    <s v="Production"/>
    <n v="21115"/>
    <x v="13"/>
    <n v="2017"/>
    <x v="5"/>
    <s v="t"/>
    <n v="548635.69999999995"/>
    <s v="A"/>
    <s v="Official figure"/>
  </r>
  <r>
    <s v="QCL"/>
    <s v="Crops and livestock products"/>
    <n v="97"/>
    <s v="European Union (27)"/>
    <n v="5510"/>
    <s v="Production"/>
    <n v="21115"/>
    <x v="13"/>
    <n v="2018"/>
    <x v="6"/>
    <s v="t"/>
    <n v="520790"/>
    <s v="A"/>
    <s v="Official figure"/>
  </r>
  <r>
    <s v="QCL"/>
    <s v="Crops and livestock products"/>
    <n v="97"/>
    <s v="European Union (27)"/>
    <n v="5510"/>
    <s v="Production"/>
    <n v="21115"/>
    <x v="13"/>
    <n v="2019"/>
    <x v="7"/>
    <s v="t"/>
    <n v="523720"/>
    <s v="A"/>
    <s v="Official figure"/>
  </r>
  <r>
    <s v="QCL"/>
    <s v="Crops and livestock products"/>
    <n v="97"/>
    <s v="European Union (27)"/>
    <n v="5510"/>
    <s v="Production"/>
    <n v="21115"/>
    <x v="13"/>
    <n v="2020"/>
    <x v="8"/>
    <s v="t"/>
    <n v="513800"/>
    <s v="A"/>
    <s v="Official figure"/>
  </r>
  <r>
    <s v="QCL"/>
    <s v="Crops and livestock products"/>
    <n v="97"/>
    <s v="European Union (27)"/>
    <n v="5510"/>
    <s v="Production"/>
    <n v="21115"/>
    <x v="13"/>
    <n v="2021"/>
    <x v="9"/>
    <s v="t"/>
    <n v="521260"/>
    <s v="A"/>
    <s v="Official figure"/>
  </r>
  <r>
    <s v="QCL"/>
    <s v="Crops and livestock products"/>
    <n v="97"/>
    <s v="European Union (27)"/>
    <n v="5510"/>
    <s v="Production"/>
    <n v="21124"/>
    <x v="14"/>
    <n v="2012"/>
    <x v="0"/>
    <s v="t"/>
    <n v="1764438.63"/>
    <s v="A"/>
    <s v="Official figure"/>
  </r>
  <r>
    <s v="QCL"/>
    <s v="Crops and livestock products"/>
    <n v="97"/>
    <s v="European Union (27)"/>
    <n v="5510"/>
    <s v="Production"/>
    <n v="21124"/>
    <x v="14"/>
    <n v="2013"/>
    <x v="1"/>
    <s v="t"/>
    <n v="1662804.74"/>
    <s v="A"/>
    <s v="Official figure"/>
  </r>
  <r>
    <s v="QCL"/>
    <s v="Crops and livestock products"/>
    <n v="97"/>
    <s v="European Union (27)"/>
    <n v="5510"/>
    <s v="Production"/>
    <n v="21124"/>
    <x v="14"/>
    <n v="2014"/>
    <x v="2"/>
    <s v="t"/>
    <n v="1713762.56"/>
    <s v="A"/>
    <s v="Official figure"/>
  </r>
  <r>
    <s v="QCL"/>
    <s v="Crops and livestock products"/>
    <n v="97"/>
    <s v="European Union (27)"/>
    <n v="5510"/>
    <s v="Production"/>
    <n v="21124"/>
    <x v="14"/>
    <n v="2015"/>
    <x v="3"/>
    <s v="t"/>
    <n v="1731608.02"/>
    <s v="A"/>
    <s v="Official figure"/>
  </r>
  <r>
    <s v="QCL"/>
    <s v="Crops and livestock products"/>
    <n v="97"/>
    <s v="European Union (27)"/>
    <n v="5510"/>
    <s v="Production"/>
    <n v="21124"/>
    <x v="14"/>
    <n v="2016"/>
    <x v="4"/>
    <s v="t"/>
    <n v="1850751.83"/>
    <s v="A"/>
    <s v="Official figure"/>
  </r>
  <r>
    <s v="QCL"/>
    <s v="Crops and livestock products"/>
    <n v="97"/>
    <s v="European Union (27)"/>
    <n v="5510"/>
    <s v="Production"/>
    <n v="21124"/>
    <x v="14"/>
    <n v="2017"/>
    <x v="5"/>
    <s v="t"/>
    <n v="1763640.43"/>
    <s v="A"/>
    <s v="Official figure"/>
  </r>
  <r>
    <s v="QCL"/>
    <s v="Crops and livestock products"/>
    <n v="97"/>
    <s v="European Union (27)"/>
    <n v="5510"/>
    <s v="Production"/>
    <n v="21124"/>
    <x v="14"/>
    <n v="2018"/>
    <x v="6"/>
    <s v="t"/>
    <n v="1880116.36"/>
    <s v="A"/>
    <s v="Official figure"/>
  </r>
  <r>
    <s v="QCL"/>
    <s v="Crops and livestock products"/>
    <n v="97"/>
    <s v="European Union (27)"/>
    <n v="5510"/>
    <s v="Production"/>
    <n v="21124"/>
    <x v="14"/>
    <n v="2019"/>
    <x v="7"/>
    <s v="t"/>
    <n v="1884457.08"/>
    <s v="A"/>
    <s v="Official figure"/>
  </r>
  <r>
    <s v="QCL"/>
    <s v="Crops and livestock products"/>
    <n v="97"/>
    <s v="European Union (27)"/>
    <n v="5510"/>
    <s v="Production"/>
    <n v="21124"/>
    <x v="14"/>
    <n v="2020"/>
    <x v="8"/>
    <s v="t"/>
    <n v="1948984.65"/>
    <s v="A"/>
    <s v="Official figure"/>
  </r>
  <r>
    <s v="QCL"/>
    <s v="Crops and livestock products"/>
    <n v="97"/>
    <s v="European Union (27)"/>
    <n v="5510"/>
    <s v="Production"/>
    <n v="21124"/>
    <x v="14"/>
    <n v="2021"/>
    <x v="9"/>
    <s v="t"/>
    <n v="1815430.18"/>
    <s v="A"/>
    <s v="Official figure"/>
  </r>
  <r>
    <s v="QCL"/>
    <s v="Crops and livestock products"/>
    <n v="97"/>
    <s v="European Union (27)"/>
    <n v="5510"/>
    <s v="Production"/>
    <n v="21170.92"/>
    <x v="15"/>
    <n v="2012"/>
    <x v="0"/>
    <s v="t"/>
    <n v="118071.66"/>
    <s v="E"/>
    <s v="Estimated value"/>
  </r>
  <r>
    <s v="QCL"/>
    <s v="Crops and livestock products"/>
    <n v="97"/>
    <s v="European Union (27)"/>
    <n v="5510"/>
    <s v="Production"/>
    <n v="21170.92"/>
    <x v="15"/>
    <n v="2013"/>
    <x v="1"/>
    <s v="t"/>
    <n v="122636.49"/>
    <s v="E"/>
    <s v="Estimated value"/>
  </r>
  <r>
    <s v="QCL"/>
    <s v="Crops and livestock products"/>
    <n v="97"/>
    <s v="European Union (27)"/>
    <n v="5510"/>
    <s v="Production"/>
    <n v="21170.92"/>
    <x v="15"/>
    <n v="2014"/>
    <x v="2"/>
    <s v="t"/>
    <n v="126182.09"/>
    <s v="E"/>
    <s v="Estimated value"/>
  </r>
  <r>
    <s v="QCL"/>
    <s v="Crops and livestock products"/>
    <n v="97"/>
    <s v="European Union (27)"/>
    <n v="5510"/>
    <s v="Production"/>
    <n v="21170.92"/>
    <x v="15"/>
    <n v="2015"/>
    <x v="3"/>
    <s v="t"/>
    <n v="123503.88"/>
    <s v="E"/>
    <s v="Estimated value"/>
  </r>
  <r>
    <s v="QCL"/>
    <s v="Crops and livestock products"/>
    <n v="97"/>
    <s v="European Union (27)"/>
    <n v="5510"/>
    <s v="Production"/>
    <n v="21170.92"/>
    <x v="15"/>
    <n v="2016"/>
    <x v="4"/>
    <s v="t"/>
    <n v="122360.93"/>
    <s v="E"/>
    <s v="Estimated value"/>
  </r>
  <r>
    <s v="QCL"/>
    <s v="Crops and livestock products"/>
    <n v="97"/>
    <s v="European Union (27)"/>
    <n v="5510"/>
    <s v="Production"/>
    <n v="21170.92"/>
    <x v="15"/>
    <n v="2017"/>
    <x v="5"/>
    <s v="t"/>
    <n v="118366.75"/>
    <s v="E"/>
    <s v="Estimated value"/>
  </r>
  <r>
    <s v="QCL"/>
    <s v="Crops and livestock products"/>
    <n v="97"/>
    <s v="European Union (27)"/>
    <n v="5510"/>
    <s v="Production"/>
    <s v="F1806"/>
    <x v="16"/>
    <n v="2012"/>
    <x v="0"/>
    <s v="t"/>
    <n v="6850678.4199999999"/>
    <s v="A"/>
    <s v="Official figure"/>
  </r>
  <r>
    <s v="QCL"/>
    <s v="Crops and livestock products"/>
    <n v="97"/>
    <s v="European Union (27)"/>
    <n v="5510"/>
    <s v="Production"/>
    <s v="F1806"/>
    <x v="16"/>
    <n v="2013"/>
    <x v="1"/>
    <s v="t"/>
    <n v="6564358.8499999996"/>
    <s v="A"/>
    <s v="Official figure"/>
  </r>
  <r>
    <s v="QCL"/>
    <s v="Crops and livestock products"/>
    <n v="97"/>
    <s v="European Union (27)"/>
    <n v="5510"/>
    <s v="Production"/>
    <s v="F1806"/>
    <x v="16"/>
    <n v="2014"/>
    <x v="2"/>
    <s v="t"/>
    <n v="6588130.4500000002"/>
    <s v="E"/>
    <s v="Estimated value"/>
  </r>
  <r>
    <s v="QCL"/>
    <s v="Crops and livestock products"/>
    <n v="97"/>
    <s v="European Union (27)"/>
    <n v="5510"/>
    <s v="Production"/>
    <s v="F1806"/>
    <x v="16"/>
    <n v="2015"/>
    <x v="3"/>
    <s v="t"/>
    <n v="6817372"/>
    <s v="A"/>
    <s v="Official figure"/>
  </r>
  <r>
    <s v="QCL"/>
    <s v="Crops and livestock products"/>
    <n v="97"/>
    <s v="European Union (27)"/>
    <n v="5510"/>
    <s v="Production"/>
    <s v="F1806"/>
    <x v="16"/>
    <n v="2016"/>
    <x v="4"/>
    <s v="t"/>
    <n v="6989166.2400000002"/>
    <s v="A"/>
    <s v="Official figure"/>
  </r>
  <r>
    <s v="QCL"/>
    <s v="Crops and livestock products"/>
    <n v="97"/>
    <s v="European Union (27)"/>
    <n v="5510"/>
    <s v="Production"/>
    <s v="F1806"/>
    <x v="16"/>
    <n v="2017"/>
    <x v="5"/>
    <s v="t"/>
    <n v="6982964.6399999997"/>
    <s v="A"/>
    <s v="Official figure"/>
  </r>
  <r>
    <s v="QCL"/>
    <s v="Crops and livestock products"/>
    <n v="97"/>
    <s v="European Union (27)"/>
    <n v="5510"/>
    <s v="Production"/>
    <s v="F1806"/>
    <x v="16"/>
    <n v="2018"/>
    <x v="6"/>
    <s v="t"/>
    <n v="7090235.6200000001"/>
    <s v="E"/>
    <s v="Estimated value"/>
  </r>
  <r>
    <s v="QCL"/>
    <s v="Crops and livestock products"/>
    <n v="97"/>
    <s v="European Union (27)"/>
    <n v="5510"/>
    <s v="Production"/>
    <s v="F1806"/>
    <x v="16"/>
    <n v="2019"/>
    <x v="7"/>
    <s v="t"/>
    <n v="6986076.9000000004"/>
    <s v="E"/>
    <s v="Estimated value"/>
  </r>
  <r>
    <s v="QCL"/>
    <s v="Crops and livestock products"/>
    <n v="97"/>
    <s v="European Union (27)"/>
    <n v="5510"/>
    <s v="Production"/>
    <s v="F1806"/>
    <x v="16"/>
    <n v="2020"/>
    <x v="8"/>
    <s v="t"/>
    <n v="6924929.1100000003"/>
    <s v="E"/>
    <s v="Estimated value"/>
  </r>
  <r>
    <s v="QCL"/>
    <s v="Crops and livestock products"/>
    <n v="97"/>
    <s v="European Union (27)"/>
    <n v="5510"/>
    <s v="Production"/>
    <s v="F1806"/>
    <x v="16"/>
    <n v="2021"/>
    <x v="9"/>
    <s v="t"/>
    <n v="6903594.2000000002"/>
    <s v="E"/>
    <s v="Estimated value"/>
  </r>
  <r>
    <s v="QCL"/>
    <s v="Crops and livestock products"/>
    <n v="97"/>
    <s v="European Union (27)"/>
    <n v="5510"/>
    <s v="Production"/>
    <s v="F1783"/>
    <x v="17"/>
    <n v="2012"/>
    <x v="0"/>
    <s v="t"/>
    <n v="5925026.3099999996"/>
    <s v="E"/>
    <s v="Estimated value"/>
  </r>
  <r>
    <s v="QCL"/>
    <s v="Crops and livestock products"/>
    <n v="97"/>
    <s v="European Union (27)"/>
    <n v="5510"/>
    <s v="Production"/>
    <s v="F1783"/>
    <x v="17"/>
    <n v="2013"/>
    <x v="1"/>
    <s v="t"/>
    <n v="6140160.0899999999"/>
    <s v="E"/>
    <s v="Estimated value"/>
  </r>
  <r>
    <s v="QCL"/>
    <s v="Crops and livestock products"/>
    <n v="97"/>
    <s v="European Union (27)"/>
    <n v="5510"/>
    <s v="Production"/>
    <s v="F1783"/>
    <x v="17"/>
    <n v="2014"/>
    <x v="2"/>
    <s v="t"/>
    <n v="6226224.1399999997"/>
    <s v="E"/>
    <s v="Estimated value"/>
  </r>
  <r>
    <s v="QCL"/>
    <s v="Crops and livestock products"/>
    <n v="97"/>
    <s v="European Union (27)"/>
    <n v="5510"/>
    <s v="Production"/>
    <s v="F1783"/>
    <x v="17"/>
    <n v="2015"/>
    <x v="3"/>
    <s v="t"/>
    <n v="6233268.3700000001"/>
    <s v="E"/>
    <s v="Estimated value"/>
  </r>
  <r>
    <s v="QCL"/>
    <s v="Crops and livestock products"/>
    <n v="97"/>
    <s v="European Union (27)"/>
    <n v="5510"/>
    <s v="Production"/>
    <s v="F1783"/>
    <x v="17"/>
    <n v="2016"/>
    <x v="4"/>
    <s v="t"/>
    <n v="6162835.5800000001"/>
    <s v="E"/>
    <s v="Estimated value"/>
  </r>
  <r>
    <s v="QCL"/>
    <s v="Crops and livestock products"/>
    <n v="97"/>
    <s v="European Union (27)"/>
    <n v="5510"/>
    <s v="Production"/>
    <s v="F1783"/>
    <x v="17"/>
    <n v="2017"/>
    <x v="5"/>
    <s v="t"/>
    <n v="6231188.1299999999"/>
    <s v="E"/>
    <s v="Estimated value"/>
  </r>
  <r>
    <s v="QCL"/>
    <s v="Crops and livestock products"/>
    <n v="97"/>
    <s v="European Union (27)"/>
    <n v="5510"/>
    <s v="Production"/>
    <s v="F1783"/>
    <x v="17"/>
    <n v="2018"/>
    <x v="6"/>
    <s v="t"/>
    <n v="6342329.5499999998"/>
    <s v="E"/>
    <s v="Estimated value"/>
  </r>
  <r>
    <s v="QCL"/>
    <s v="Crops and livestock products"/>
    <n v="97"/>
    <s v="European Union (27)"/>
    <n v="5510"/>
    <s v="Production"/>
    <s v="F1783"/>
    <x v="17"/>
    <n v="2019"/>
    <x v="7"/>
    <s v="t"/>
    <n v="6475012"/>
    <s v="E"/>
    <s v="Estimated value"/>
  </r>
  <r>
    <s v="QCL"/>
    <s v="Crops and livestock products"/>
    <n v="97"/>
    <s v="European Union (27)"/>
    <n v="5510"/>
    <s v="Production"/>
    <s v="F1783"/>
    <x v="17"/>
    <n v="2020"/>
    <x v="8"/>
    <s v="t"/>
    <n v="6536879.1799999997"/>
    <s v="E"/>
    <s v="Estimated value"/>
  </r>
  <r>
    <s v="QCL"/>
    <s v="Crops and livestock products"/>
    <n v="97"/>
    <s v="European Union (27)"/>
    <n v="5510"/>
    <s v="Production"/>
    <s v="F1783"/>
    <x v="17"/>
    <n v="2021"/>
    <x v="9"/>
    <s v="t"/>
    <n v="6467583.6399999997"/>
    <s v="E"/>
    <s v="Estimated value"/>
  </r>
  <r>
    <s v="QCL"/>
    <s v="Crops and livestock products"/>
    <n v="97"/>
    <s v="European Union (27)"/>
    <n v="5510"/>
    <s v="Production"/>
    <s v="F1808"/>
    <x v="18"/>
    <n v="2012"/>
    <x v="0"/>
    <s v="t"/>
    <n v="11250117.220000001"/>
    <s v="E"/>
    <s v="Estimated value"/>
  </r>
  <r>
    <s v="QCL"/>
    <s v="Crops and livestock products"/>
    <n v="97"/>
    <s v="European Union (27)"/>
    <n v="5510"/>
    <s v="Production"/>
    <s v="F1808"/>
    <x v="18"/>
    <n v="2013"/>
    <x v="1"/>
    <s v="t"/>
    <n v="11251146.310000001"/>
    <s v="E"/>
    <s v="Estimated value"/>
  </r>
  <r>
    <s v="QCL"/>
    <s v="Crops and livestock products"/>
    <n v="97"/>
    <s v="European Union (27)"/>
    <n v="5510"/>
    <s v="Production"/>
    <s v="F1808"/>
    <x v="18"/>
    <n v="2014"/>
    <x v="2"/>
    <s v="t"/>
    <n v="11692688.060000001"/>
    <s v="E"/>
    <s v="Estimated value"/>
  </r>
  <r>
    <s v="QCL"/>
    <s v="Crops and livestock products"/>
    <n v="97"/>
    <s v="European Union (27)"/>
    <n v="5510"/>
    <s v="Production"/>
    <s v="F1808"/>
    <x v="18"/>
    <n v="2015"/>
    <x v="3"/>
    <s v="t"/>
    <n v="11981051.220000001"/>
    <s v="E"/>
    <s v="Estimated value"/>
  </r>
  <r>
    <s v="QCL"/>
    <s v="Crops and livestock products"/>
    <n v="97"/>
    <s v="European Union (27)"/>
    <n v="5510"/>
    <s v="Production"/>
    <s v="F1808"/>
    <x v="18"/>
    <n v="2016"/>
    <x v="4"/>
    <s v="t"/>
    <n v="12358720.470000001"/>
    <s v="E"/>
    <s v="Estimated value"/>
  </r>
  <r>
    <s v="QCL"/>
    <s v="Crops and livestock products"/>
    <n v="97"/>
    <s v="European Union (27)"/>
    <n v="5510"/>
    <s v="Production"/>
    <s v="F1808"/>
    <x v="18"/>
    <n v="2017"/>
    <x v="5"/>
    <s v="t"/>
    <n v="12305689.23"/>
    <s v="E"/>
    <s v="Estimated value"/>
  </r>
  <r>
    <s v="QCL"/>
    <s v="Crops and livestock products"/>
    <n v="97"/>
    <s v="European Union (27)"/>
    <n v="5510"/>
    <s v="Production"/>
    <s v="F1808"/>
    <x v="18"/>
    <n v="2018"/>
    <x v="6"/>
    <s v="t"/>
    <n v="13062533.4"/>
    <s v="A"/>
    <s v="Official figure"/>
  </r>
  <r>
    <s v="QCL"/>
    <s v="Crops and livestock products"/>
    <n v="97"/>
    <s v="European Union (27)"/>
    <n v="5510"/>
    <s v="Production"/>
    <s v="F1808"/>
    <x v="18"/>
    <n v="2019"/>
    <x v="7"/>
    <s v="t"/>
    <n v="13278163.99"/>
    <s v="A"/>
    <s v="Official figure"/>
  </r>
  <r>
    <s v="QCL"/>
    <s v="Crops and livestock products"/>
    <n v="97"/>
    <s v="European Union (27)"/>
    <n v="5510"/>
    <s v="Production"/>
    <s v="F1808"/>
    <x v="18"/>
    <n v="2020"/>
    <x v="8"/>
    <s v="t"/>
    <n v="13426374.460000001"/>
    <s v="A"/>
    <s v="Official figure"/>
  </r>
  <r>
    <s v="QCL"/>
    <s v="Crops and livestock products"/>
    <n v="97"/>
    <s v="European Union (27)"/>
    <n v="5510"/>
    <s v="Production"/>
    <s v="F1808"/>
    <x v="18"/>
    <n v="2021"/>
    <x v="9"/>
    <s v="t"/>
    <n v="12998710.43"/>
    <s v="A"/>
    <s v="Official figure"/>
  </r>
  <r>
    <s v="QCL"/>
    <s v="Crops and livestock products"/>
    <n v="97"/>
    <s v="European Union (27)"/>
    <n v="5510"/>
    <s v="Production"/>
    <s v="F1780"/>
    <x v="19"/>
    <n v="2012"/>
    <x v="0"/>
    <s v="t"/>
    <n v="141781217.91"/>
    <s v="A"/>
    <s v="Official figure"/>
  </r>
  <r>
    <s v="QCL"/>
    <s v="Crops and livestock products"/>
    <n v="97"/>
    <s v="European Union (27)"/>
    <n v="5510"/>
    <s v="Production"/>
    <s v="F1780"/>
    <x v="19"/>
    <n v="2013"/>
    <x v="1"/>
    <s v="t"/>
    <n v="143353710.62"/>
    <s v="A"/>
    <s v="Official figure"/>
  </r>
  <r>
    <s v="QCL"/>
    <s v="Crops and livestock products"/>
    <n v="97"/>
    <s v="European Union (27)"/>
    <n v="5510"/>
    <s v="Production"/>
    <s v="F1780"/>
    <x v="19"/>
    <n v="2014"/>
    <x v="2"/>
    <s v="t"/>
    <n v="148395005.16"/>
    <s v="A"/>
    <s v="Official figure"/>
  </r>
  <r>
    <s v="QCL"/>
    <s v="Crops and livestock products"/>
    <n v="97"/>
    <s v="European Union (27)"/>
    <n v="5510"/>
    <s v="Production"/>
    <s v="F1780"/>
    <x v="19"/>
    <n v="2015"/>
    <x v="3"/>
    <s v="t"/>
    <n v="151326146.53"/>
    <s v="A"/>
    <s v="Official figure"/>
  </r>
  <r>
    <s v="QCL"/>
    <s v="Crops and livestock products"/>
    <n v="97"/>
    <s v="European Union (27)"/>
    <n v="5510"/>
    <s v="Production"/>
    <s v="F1780"/>
    <x v="19"/>
    <n v="2016"/>
    <x v="4"/>
    <s v="t"/>
    <n v="152921904.97999999"/>
    <s v="A"/>
    <s v="Official figure"/>
  </r>
  <r>
    <s v="QCL"/>
    <s v="Crops and livestock products"/>
    <n v="97"/>
    <s v="European Union (27)"/>
    <n v="5510"/>
    <s v="Production"/>
    <s v="F1780"/>
    <x v="19"/>
    <n v="2017"/>
    <x v="5"/>
    <s v="t"/>
    <n v="154081922.22999999"/>
    <s v="A"/>
    <s v="Official figure"/>
  </r>
  <r>
    <s v="QCL"/>
    <s v="Crops and livestock products"/>
    <n v="97"/>
    <s v="European Union (27)"/>
    <n v="5510"/>
    <s v="Production"/>
    <s v="F1780"/>
    <x v="19"/>
    <n v="2018"/>
    <x v="6"/>
    <s v="t"/>
    <n v="156754770.93000001"/>
    <s v="A"/>
    <s v="Official figure"/>
  </r>
  <r>
    <s v="QCL"/>
    <s v="Crops and livestock products"/>
    <n v="97"/>
    <s v="European Union (27)"/>
    <n v="5510"/>
    <s v="Production"/>
    <s v="F1780"/>
    <x v="19"/>
    <n v="2019"/>
    <x v="7"/>
    <s v="t"/>
    <n v="158297054.06"/>
    <s v="A"/>
    <s v="Official figure"/>
  </r>
  <r>
    <s v="QCL"/>
    <s v="Crops and livestock products"/>
    <n v="97"/>
    <s v="European Union (27)"/>
    <n v="5510"/>
    <s v="Production"/>
    <s v="F1780"/>
    <x v="19"/>
    <n v="2020"/>
    <x v="8"/>
    <s v="t"/>
    <n v="160296170.56"/>
    <s v="A"/>
    <s v="Official figure"/>
  </r>
  <r>
    <s v="QCL"/>
    <s v="Crops and livestock products"/>
    <n v="97"/>
    <s v="European Union (27)"/>
    <n v="5510"/>
    <s v="Production"/>
    <s v="F1780"/>
    <x v="19"/>
    <n v="2021"/>
    <x v="9"/>
    <s v="t"/>
    <n v="159871864.19"/>
    <s v="A"/>
    <s v="Official figure"/>
  </r>
  <r>
    <m/>
    <m/>
    <m/>
    <m/>
    <m/>
    <m/>
    <m/>
    <x v="20"/>
    <m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EDDC5-A352-4C52-A2A5-2A22C975619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h="1" x="16"/>
        <item x="17"/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x="18"/>
        <item x="19"/>
        <item h="1" x="15"/>
        <item h="1" x="20"/>
        <item t="default"/>
      </items>
    </pivotField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6">
    <i>
      <x v="1"/>
    </i>
    <i>
      <x v="6"/>
    </i>
    <i>
      <x v="12"/>
    </i>
    <i>
      <x v="17"/>
    </i>
    <i>
      <x v="18"/>
    </i>
    <i t="grand">
      <x/>
    </i>
  </rowItems>
  <colFields count="1">
    <field x="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B15" sqref="B15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1" t="s">
        <v>1</v>
      </c>
    </row>
    <row r="4" spans="1:7" x14ac:dyDescent="0.35">
      <c r="A4" s="1"/>
      <c r="B4" s="10" t="s">
        <v>73</v>
      </c>
      <c r="C4" s="9"/>
      <c r="D4" s="9"/>
      <c r="E4" s="9"/>
      <c r="F4" s="9"/>
      <c r="G4" s="9"/>
    </row>
    <row r="5" spans="1:7" x14ac:dyDescent="0.35">
      <c r="A5" s="1"/>
      <c r="B5" t="s">
        <v>72</v>
      </c>
    </row>
    <row r="6" spans="1:7" x14ac:dyDescent="0.35">
      <c r="A6" s="1"/>
      <c r="B6" s="2">
        <v>2016</v>
      </c>
    </row>
    <row r="7" spans="1:7" x14ac:dyDescent="0.35">
      <c r="A7" s="1"/>
      <c r="B7" t="s">
        <v>74</v>
      </c>
    </row>
    <row r="8" spans="1:7" x14ac:dyDescent="0.35">
      <c r="A8" s="1"/>
      <c r="B8" t="s">
        <v>75</v>
      </c>
    </row>
    <row r="9" spans="1:7" x14ac:dyDescent="0.35">
      <c r="A9" s="1"/>
    </row>
    <row r="10" spans="1:7" x14ac:dyDescent="0.35">
      <c r="B10" s="10" t="s">
        <v>2</v>
      </c>
      <c r="C10" s="9"/>
      <c r="D10" s="9"/>
      <c r="E10" s="9"/>
      <c r="F10" s="9"/>
      <c r="G10" s="9"/>
    </row>
    <row r="11" spans="1:7" x14ac:dyDescent="0.35">
      <c r="B11" t="s">
        <v>19</v>
      </c>
    </row>
    <row r="12" spans="1:7" x14ac:dyDescent="0.35">
      <c r="B12" s="2">
        <v>2023</v>
      </c>
    </row>
    <row r="13" spans="1:7" x14ac:dyDescent="0.35">
      <c r="B13" s="3" t="s">
        <v>76</v>
      </c>
    </row>
    <row r="24" spans="1:1" x14ac:dyDescent="0.35">
      <c r="A24" s="1" t="s">
        <v>3</v>
      </c>
    </row>
    <row r="25" spans="1:1" x14ac:dyDescent="0.35">
      <c r="A25" t="s">
        <v>4</v>
      </c>
    </row>
    <row r="26" spans="1:1" x14ac:dyDescent="0.35">
      <c r="A26" t="s">
        <v>5</v>
      </c>
    </row>
    <row r="27" spans="1:1" x14ac:dyDescent="0.35">
      <c r="A27" t="s">
        <v>6</v>
      </c>
    </row>
    <row r="28" spans="1:1" x14ac:dyDescent="0.35">
      <c r="A2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6A00-DE3F-4B31-B861-1C994D3B72E4}">
  <dimension ref="A1:H6"/>
  <sheetViews>
    <sheetView tabSelected="1" zoomScaleNormal="100" workbookViewId="0">
      <selection activeCell="D2" sqref="D2"/>
    </sheetView>
  </sheetViews>
  <sheetFormatPr defaultRowHeight="14.5" x14ac:dyDescent="0.35"/>
  <cols>
    <col min="1" max="1" width="39.54296875" customWidth="1"/>
    <col min="2" max="3" width="11.7265625" customWidth="1"/>
    <col min="4" max="4" width="23.26953125" customWidth="1"/>
    <col min="5" max="6" width="12.81640625" customWidth="1"/>
  </cols>
  <sheetData>
    <row r="1" spans="1:8" ht="101.5" x14ac:dyDescent="0.35">
      <c r="A1" s="5" t="s">
        <v>8</v>
      </c>
      <c r="B1" s="17" t="s">
        <v>18</v>
      </c>
      <c r="C1" s="17" t="s">
        <v>77</v>
      </c>
      <c r="D1" s="17" t="s">
        <v>9</v>
      </c>
      <c r="E1" s="5" t="s">
        <v>71</v>
      </c>
      <c r="F1" s="5"/>
      <c r="G1" s="12" t="s">
        <v>10</v>
      </c>
      <c r="H1">
        <v>100</v>
      </c>
    </row>
    <row r="2" spans="1:8" x14ac:dyDescent="0.35">
      <c r="A2" t="s">
        <v>11</v>
      </c>
      <c r="B2" s="18">
        <v>25</v>
      </c>
      <c r="C2" s="18">
        <f>$H$1-B2</f>
        <v>75</v>
      </c>
      <c r="D2" s="19">
        <f>100/(100-C2)</f>
        <v>4</v>
      </c>
      <c r="E2">
        <f>Summary_FAOSTAT!M5/1000000</f>
        <v>6.274050699</v>
      </c>
      <c r="G2" s="7">
        <f>SUMPRODUCT(D2:D6,E2:E6)/SUM(E2:E6)</f>
        <v>5.8321598442170668</v>
      </c>
    </row>
    <row r="3" spans="1:8" x14ac:dyDescent="0.35">
      <c r="A3" t="s">
        <v>12</v>
      </c>
      <c r="B3" s="18">
        <v>19.600000000000001</v>
      </c>
      <c r="C3" s="18">
        <f>$H$1-B3</f>
        <v>80.400000000000006</v>
      </c>
      <c r="D3" s="19">
        <f>100/(100-C3)</f>
        <v>5.1020408163265323</v>
      </c>
      <c r="E3">
        <f>Summary_FAOSTAT!M8/1000000</f>
        <v>12.360519479000002</v>
      </c>
    </row>
    <row r="4" spans="1:8" x14ac:dyDescent="0.35">
      <c r="A4" t="s">
        <v>13</v>
      </c>
      <c r="B4" s="18">
        <v>24</v>
      </c>
      <c r="C4" s="18">
        <f>$H$1-B4</f>
        <v>76</v>
      </c>
      <c r="D4" s="19">
        <f>100/(100-C4)</f>
        <v>4.166666666666667</v>
      </c>
      <c r="E4">
        <f>Summary_FAOSTAT!M9/1000000</f>
        <v>152.70797671699998</v>
      </c>
    </row>
    <row r="5" spans="1:8" x14ac:dyDescent="0.35">
      <c r="A5" t="s">
        <v>14</v>
      </c>
      <c r="B5" s="18">
        <v>8.5</v>
      </c>
      <c r="C5" s="18">
        <f>$H$1-B5</f>
        <v>91.5</v>
      </c>
      <c r="D5" s="19">
        <f>100/(100-C5)</f>
        <v>11.764705882352942</v>
      </c>
      <c r="E5">
        <f>Summary_FAOSTAT!M7/1000000</f>
        <v>22.677958209</v>
      </c>
      <c r="F5" s="6"/>
    </row>
    <row r="6" spans="1:8" x14ac:dyDescent="0.35">
      <c r="A6" t="s">
        <v>15</v>
      </c>
      <c r="B6" s="18">
        <v>3.8</v>
      </c>
      <c r="C6" s="18">
        <f>$H$1-B6</f>
        <v>96.2</v>
      </c>
      <c r="D6" s="19">
        <f>100/(100-C6)</f>
        <v>26.31578947368423</v>
      </c>
      <c r="E6">
        <f>Summary_FAOSTAT!M6/1000000</f>
        <v>6.8501422359999999</v>
      </c>
      <c r="F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AB2-FEB1-4173-AA7D-585E47863D66}">
  <dimension ref="A3:M10"/>
  <sheetViews>
    <sheetView workbookViewId="0">
      <selection activeCell="I23" sqref="I23"/>
    </sheetView>
  </sheetViews>
  <sheetFormatPr defaultRowHeight="14.5" x14ac:dyDescent="0.35"/>
  <cols>
    <col min="1" max="1" width="38.26953125" bestFit="1" customWidth="1"/>
    <col min="2" max="2" width="15.26953125" bestFit="1" customWidth="1"/>
    <col min="3" max="13" width="11.81640625" bestFit="1" customWidth="1"/>
  </cols>
  <sheetData>
    <row r="3" spans="1:13" x14ac:dyDescent="0.35">
      <c r="A3" s="13" t="s">
        <v>70</v>
      </c>
      <c r="B3" s="13" t="s">
        <v>69</v>
      </c>
    </row>
    <row r="4" spans="1:13" x14ac:dyDescent="0.35">
      <c r="A4" s="13" t="s">
        <v>67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 t="s">
        <v>68</v>
      </c>
      <c r="M4" s="15" t="s">
        <v>68</v>
      </c>
    </row>
    <row r="5" spans="1:13" x14ac:dyDescent="0.35">
      <c r="A5" s="2" t="s">
        <v>62</v>
      </c>
      <c r="B5" s="14">
        <v>5925026.3099999996</v>
      </c>
      <c r="C5" s="14">
        <v>6140160.0899999999</v>
      </c>
      <c r="D5" s="14">
        <v>6226224.1399999997</v>
      </c>
      <c r="E5" s="14">
        <v>6233268.3700000001</v>
      </c>
      <c r="F5" s="14">
        <v>6162835.5800000001</v>
      </c>
      <c r="G5" s="14">
        <v>6231188.1299999999</v>
      </c>
      <c r="H5" s="14">
        <v>6342329.5499999998</v>
      </c>
      <c r="I5" s="14">
        <v>6475012</v>
      </c>
      <c r="J5" s="14">
        <v>6536879.1799999997</v>
      </c>
      <c r="K5" s="14">
        <v>6467583.6399999997</v>
      </c>
      <c r="L5" s="14">
        <v>6274050.699</v>
      </c>
      <c r="M5" s="14">
        <v>6274050.699</v>
      </c>
    </row>
    <row r="6" spans="1:13" x14ac:dyDescent="0.35">
      <c r="A6" s="2" t="s">
        <v>47</v>
      </c>
      <c r="B6" s="14">
        <v>6826322.6900000004</v>
      </c>
      <c r="C6" s="14">
        <v>6552037.0899999999</v>
      </c>
      <c r="D6" s="14">
        <v>6572738.3099999996</v>
      </c>
      <c r="E6" s="14">
        <v>6799424.5999999996</v>
      </c>
      <c r="F6" s="14">
        <v>6969447.0300000003</v>
      </c>
      <c r="G6" s="14">
        <v>6964962.6399999997</v>
      </c>
      <c r="H6" s="14">
        <v>7067070</v>
      </c>
      <c r="I6" s="14">
        <v>6964050</v>
      </c>
      <c r="J6" s="14">
        <v>6903300</v>
      </c>
      <c r="K6" s="14">
        <v>6882070</v>
      </c>
      <c r="L6" s="14">
        <v>6850142.2359999996</v>
      </c>
      <c r="M6" s="14">
        <v>6850142.2359999996</v>
      </c>
    </row>
    <row r="7" spans="1:13" x14ac:dyDescent="0.35">
      <c r="A7" s="2" t="s">
        <v>53</v>
      </c>
      <c r="B7" s="14">
        <v>22011883.300000001</v>
      </c>
      <c r="C7" s="14">
        <v>21697761.59</v>
      </c>
      <c r="D7" s="14">
        <v>21745581.719999999</v>
      </c>
      <c r="E7" s="14">
        <v>22569121.100000001</v>
      </c>
      <c r="F7" s="14">
        <v>22945890.390000001</v>
      </c>
      <c r="G7" s="14">
        <v>22824293.989999998</v>
      </c>
      <c r="H7" s="14">
        <v>23155520</v>
      </c>
      <c r="I7" s="14">
        <v>22996180</v>
      </c>
      <c r="J7" s="14">
        <v>23218680</v>
      </c>
      <c r="K7" s="14">
        <v>23614670</v>
      </c>
      <c r="L7" s="14">
        <v>22677958.208999999</v>
      </c>
      <c r="M7" s="14">
        <v>22677958.208999999</v>
      </c>
    </row>
    <row r="8" spans="1:13" x14ac:dyDescent="0.35">
      <c r="A8" s="2" t="s">
        <v>64</v>
      </c>
      <c r="B8" s="14">
        <v>11250117.220000001</v>
      </c>
      <c r="C8" s="14">
        <v>11251146.310000001</v>
      </c>
      <c r="D8" s="14">
        <v>11692688.060000001</v>
      </c>
      <c r="E8" s="14">
        <v>11981051.220000001</v>
      </c>
      <c r="F8" s="14">
        <v>12358720.470000001</v>
      </c>
      <c r="G8" s="14">
        <v>12305689.23</v>
      </c>
      <c r="H8" s="14">
        <v>13062533.4</v>
      </c>
      <c r="I8" s="14">
        <v>13278163.99</v>
      </c>
      <c r="J8" s="14">
        <v>13426374.460000001</v>
      </c>
      <c r="K8" s="14">
        <v>12998710.43</v>
      </c>
      <c r="L8" s="14">
        <v>12360519.479000002</v>
      </c>
      <c r="M8" s="14">
        <v>12360519.479000002</v>
      </c>
    </row>
    <row r="9" spans="1:13" x14ac:dyDescent="0.35">
      <c r="A9" s="2" t="s">
        <v>66</v>
      </c>
      <c r="B9" s="14">
        <v>141781217.91</v>
      </c>
      <c r="C9" s="14">
        <v>143353710.62</v>
      </c>
      <c r="D9" s="14">
        <v>148395005.16</v>
      </c>
      <c r="E9" s="14">
        <v>151326146.53</v>
      </c>
      <c r="F9" s="14">
        <v>152921904.97999999</v>
      </c>
      <c r="G9" s="14">
        <v>154081922.22999999</v>
      </c>
      <c r="H9" s="14">
        <v>156754770.93000001</v>
      </c>
      <c r="I9" s="14">
        <v>158297054.06</v>
      </c>
      <c r="J9" s="14">
        <v>160296170.56</v>
      </c>
      <c r="K9" s="14">
        <v>159871864.19</v>
      </c>
      <c r="L9" s="14">
        <v>152707976.71699998</v>
      </c>
      <c r="M9" s="14">
        <v>152707976.71699998</v>
      </c>
    </row>
    <row r="10" spans="1:13" x14ac:dyDescent="0.35">
      <c r="A10" s="2" t="s">
        <v>68</v>
      </c>
      <c r="B10" s="14">
        <v>37558913.486000001</v>
      </c>
      <c r="C10" s="14">
        <v>37798963.140000001</v>
      </c>
      <c r="D10" s="14">
        <v>38926447.478</v>
      </c>
      <c r="E10" s="14">
        <v>39781802.364</v>
      </c>
      <c r="F10" s="14">
        <v>40271759.689999998</v>
      </c>
      <c r="G10" s="14">
        <v>40481611.243999995</v>
      </c>
      <c r="H10" s="14">
        <v>41276444.776000001</v>
      </c>
      <c r="I10" s="14">
        <v>41602092.010000005</v>
      </c>
      <c r="J10" s="14">
        <v>42076280.839999996</v>
      </c>
      <c r="K10" s="14">
        <v>41966979.651999995</v>
      </c>
      <c r="L10" s="14">
        <v>40174129.467999995</v>
      </c>
      <c r="M10" s="16">
        <v>40174129.467999995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CBC0-F365-42E1-90C8-8EFA23DF7172}">
  <sheetPr filterMode="1"/>
  <dimension ref="A1:N181"/>
  <sheetViews>
    <sheetView workbookViewId="0">
      <selection sqref="A1:N1048576"/>
    </sheetView>
  </sheetViews>
  <sheetFormatPr defaultRowHeight="14.5" x14ac:dyDescent="0.35"/>
  <sheetData>
    <row r="1" spans="1:14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hidden="1" x14ac:dyDescent="0.35">
      <c r="A2" t="s">
        <v>34</v>
      </c>
      <c r="B2" t="s">
        <v>35</v>
      </c>
      <c r="C2">
        <v>97</v>
      </c>
      <c r="D2" t="s">
        <v>36</v>
      </c>
      <c r="E2">
        <v>5510</v>
      </c>
      <c r="F2" t="s">
        <v>37</v>
      </c>
      <c r="G2">
        <v>21170.02</v>
      </c>
      <c r="H2" t="s">
        <v>38</v>
      </c>
      <c r="I2">
        <v>2012</v>
      </c>
      <c r="J2">
        <v>2012</v>
      </c>
      <c r="K2" t="s">
        <v>39</v>
      </c>
      <c r="L2">
        <v>123900.23</v>
      </c>
      <c r="M2" t="s">
        <v>40</v>
      </c>
      <c r="N2" t="s">
        <v>41</v>
      </c>
    </row>
    <row r="3" spans="1:14" hidden="1" x14ac:dyDescent="0.35">
      <c r="A3" t="s">
        <v>34</v>
      </c>
      <c r="B3" t="s">
        <v>35</v>
      </c>
      <c r="C3">
        <v>97</v>
      </c>
      <c r="D3" t="s">
        <v>36</v>
      </c>
      <c r="E3">
        <v>5510</v>
      </c>
      <c r="F3" t="s">
        <v>37</v>
      </c>
      <c r="G3">
        <v>21170.02</v>
      </c>
      <c r="H3" t="s">
        <v>38</v>
      </c>
      <c r="I3">
        <v>2013</v>
      </c>
      <c r="J3">
        <v>2013</v>
      </c>
      <c r="K3" t="s">
        <v>39</v>
      </c>
      <c r="L3">
        <v>121891.21</v>
      </c>
      <c r="M3" t="s">
        <v>40</v>
      </c>
      <c r="N3" t="s">
        <v>41</v>
      </c>
    </row>
    <row r="4" spans="1:14" hidden="1" x14ac:dyDescent="0.35">
      <c r="A4" t="s">
        <v>34</v>
      </c>
      <c r="B4" t="s">
        <v>35</v>
      </c>
      <c r="C4">
        <v>97</v>
      </c>
      <c r="D4" t="s">
        <v>36</v>
      </c>
      <c r="E4">
        <v>5510</v>
      </c>
      <c r="F4" t="s">
        <v>37</v>
      </c>
      <c r="G4">
        <v>21170.02</v>
      </c>
      <c r="H4" t="s">
        <v>38</v>
      </c>
      <c r="I4">
        <v>2014</v>
      </c>
      <c r="J4">
        <v>2014</v>
      </c>
      <c r="K4" t="s">
        <v>39</v>
      </c>
      <c r="L4">
        <v>116820.09</v>
      </c>
      <c r="M4" t="s">
        <v>40</v>
      </c>
      <c r="N4" t="s">
        <v>41</v>
      </c>
    </row>
    <row r="5" spans="1:14" hidden="1" x14ac:dyDescent="0.35">
      <c r="A5" t="s">
        <v>34</v>
      </c>
      <c r="B5" t="s">
        <v>35</v>
      </c>
      <c r="C5">
        <v>97</v>
      </c>
      <c r="D5" t="s">
        <v>36</v>
      </c>
      <c r="E5">
        <v>5510</v>
      </c>
      <c r="F5" t="s">
        <v>37</v>
      </c>
      <c r="G5">
        <v>21170.02</v>
      </c>
      <c r="H5" t="s">
        <v>38</v>
      </c>
      <c r="I5">
        <v>2015</v>
      </c>
      <c r="J5">
        <v>2015</v>
      </c>
      <c r="K5" t="s">
        <v>39</v>
      </c>
      <c r="L5">
        <v>104473.83</v>
      </c>
      <c r="M5" t="s">
        <v>40</v>
      </c>
      <c r="N5" t="s">
        <v>41</v>
      </c>
    </row>
    <row r="6" spans="1:14" hidden="1" x14ac:dyDescent="0.35">
      <c r="A6" t="s">
        <v>34</v>
      </c>
      <c r="B6" t="s">
        <v>35</v>
      </c>
      <c r="C6">
        <v>97</v>
      </c>
      <c r="D6" t="s">
        <v>36</v>
      </c>
      <c r="E6">
        <v>5510</v>
      </c>
      <c r="F6" t="s">
        <v>37</v>
      </c>
      <c r="G6">
        <v>21170.02</v>
      </c>
      <c r="H6" t="s">
        <v>38</v>
      </c>
      <c r="I6">
        <v>2016</v>
      </c>
      <c r="J6">
        <v>2016</v>
      </c>
      <c r="K6" t="s">
        <v>39</v>
      </c>
      <c r="L6">
        <v>113364.13</v>
      </c>
      <c r="M6" t="s">
        <v>40</v>
      </c>
      <c r="N6" t="s">
        <v>41</v>
      </c>
    </row>
    <row r="7" spans="1:14" hidden="1" x14ac:dyDescent="0.35">
      <c r="A7" t="s">
        <v>34</v>
      </c>
      <c r="B7" t="s">
        <v>35</v>
      </c>
      <c r="C7">
        <v>97</v>
      </c>
      <c r="D7" t="s">
        <v>36</v>
      </c>
      <c r="E7">
        <v>5510</v>
      </c>
      <c r="F7" t="s">
        <v>37</v>
      </c>
      <c r="G7">
        <v>21170.02</v>
      </c>
      <c r="H7" t="s">
        <v>38</v>
      </c>
      <c r="I7">
        <v>2017</v>
      </c>
      <c r="J7">
        <v>2017</v>
      </c>
      <c r="K7" t="s">
        <v>39</v>
      </c>
      <c r="L7">
        <v>110190.61</v>
      </c>
      <c r="M7" t="s">
        <v>40</v>
      </c>
      <c r="N7" t="s">
        <v>41</v>
      </c>
    </row>
    <row r="8" spans="1:14" hidden="1" x14ac:dyDescent="0.35">
      <c r="A8" t="s">
        <v>34</v>
      </c>
      <c r="B8" t="s">
        <v>35</v>
      </c>
      <c r="C8">
        <v>97</v>
      </c>
      <c r="D8" t="s">
        <v>36</v>
      </c>
      <c r="E8">
        <v>5510</v>
      </c>
      <c r="F8" t="s">
        <v>37</v>
      </c>
      <c r="G8">
        <v>21118.01</v>
      </c>
      <c r="H8" t="s">
        <v>42</v>
      </c>
      <c r="I8">
        <v>2012</v>
      </c>
      <c r="J8">
        <v>2012</v>
      </c>
      <c r="K8" t="s">
        <v>39</v>
      </c>
      <c r="L8">
        <v>65976.800000000003</v>
      </c>
      <c r="M8" t="s">
        <v>43</v>
      </c>
      <c r="N8" t="s">
        <v>44</v>
      </c>
    </row>
    <row r="9" spans="1:14" hidden="1" x14ac:dyDescent="0.35">
      <c r="A9" t="s">
        <v>34</v>
      </c>
      <c r="B9" t="s">
        <v>35</v>
      </c>
      <c r="C9">
        <v>97</v>
      </c>
      <c r="D9" t="s">
        <v>36</v>
      </c>
      <c r="E9">
        <v>5510</v>
      </c>
      <c r="F9" t="s">
        <v>37</v>
      </c>
      <c r="G9">
        <v>21118.01</v>
      </c>
      <c r="H9" t="s">
        <v>42</v>
      </c>
      <c r="I9">
        <v>2013</v>
      </c>
      <c r="J9">
        <v>2013</v>
      </c>
      <c r="K9" t="s">
        <v>39</v>
      </c>
      <c r="L9">
        <v>57683.25</v>
      </c>
      <c r="M9" t="s">
        <v>43</v>
      </c>
      <c r="N9" t="s">
        <v>44</v>
      </c>
    </row>
    <row r="10" spans="1:14" hidden="1" x14ac:dyDescent="0.35">
      <c r="A10" t="s">
        <v>34</v>
      </c>
      <c r="B10" t="s">
        <v>35</v>
      </c>
      <c r="C10">
        <v>97</v>
      </c>
      <c r="D10" t="s">
        <v>36</v>
      </c>
      <c r="E10">
        <v>5510</v>
      </c>
      <c r="F10" t="s">
        <v>37</v>
      </c>
      <c r="G10">
        <v>21118.01</v>
      </c>
      <c r="H10" t="s">
        <v>42</v>
      </c>
      <c r="I10">
        <v>2014</v>
      </c>
      <c r="J10">
        <v>2014</v>
      </c>
      <c r="K10" t="s">
        <v>39</v>
      </c>
      <c r="L10">
        <v>48368.85</v>
      </c>
      <c r="M10" t="s">
        <v>43</v>
      </c>
      <c r="N10" t="s">
        <v>44</v>
      </c>
    </row>
    <row r="11" spans="1:14" hidden="1" x14ac:dyDescent="0.35">
      <c r="A11" t="s">
        <v>34</v>
      </c>
      <c r="B11" t="s">
        <v>35</v>
      </c>
      <c r="C11">
        <v>97</v>
      </c>
      <c r="D11" t="s">
        <v>36</v>
      </c>
      <c r="E11">
        <v>5510</v>
      </c>
      <c r="F11" t="s">
        <v>37</v>
      </c>
      <c r="G11">
        <v>21118.01</v>
      </c>
      <c r="H11" t="s">
        <v>42</v>
      </c>
      <c r="I11">
        <v>2015</v>
      </c>
      <c r="J11">
        <v>2015</v>
      </c>
      <c r="K11" t="s">
        <v>39</v>
      </c>
      <c r="L11">
        <v>51292.94</v>
      </c>
      <c r="M11" t="s">
        <v>43</v>
      </c>
      <c r="N11" t="s">
        <v>44</v>
      </c>
    </row>
    <row r="12" spans="1:14" hidden="1" x14ac:dyDescent="0.35">
      <c r="A12" t="s">
        <v>34</v>
      </c>
      <c r="B12" t="s">
        <v>35</v>
      </c>
      <c r="C12">
        <v>97</v>
      </c>
      <c r="D12" t="s">
        <v>36</v>
      </c>
      <c r="E12">
        <v>5510</v>
      </c>
      <c r="F12" t="s">
        <v>37</v>
      </c>
      <c r="G12">
        <v>21118.01</v>
      </c>
      <c r="H12" t="s">
        <v>42</v>
      </c>
      <c r="I12">
        <v>2016</v>
      </c>
      <c r="J12">
        <v>2016</v>
      </c>
      <c r="K12" t="s">
        <v>39</v>
      </c>
      <c r="L12">
        <v>51757.75</v>
      </c>
      <c r="M12" t="s">
        <v>43</v>
      </c>
      <c r="N12" t="s">
        <v>44</v>
      </c>
    </row>
    <row r="13" spans="1:14" hidden="1" x14ac:dyDescent="0.35">
      <c r="A13" t="s">
        <v>34</v>
      </c>
      <c r="B13" t="s">
        <v>35</v>
      </c>
      <c r="C13">
        <v>97</v>
      </c>
      <c r="D13" t="s">
        <v>36</v>
      </c>
      <c r="E13">
        <v>5510</v>
      </c>
      <c r="F13" t="s">
        <v>37</v>
      </c>
      <c r="G13">
        <v>21118.01</v>
      </c>
      <c r="H13" t="s">
        <v>42</v>
      </c>
      <c r="I13">
        <v>2017</v>
      </c>
      <c r="J13">
        <v>2017</v>
      </c>
      <c r="K13" t="s">
        <v>39</v>
      </c>
      <c r="L13">
        <v>43878.92</v>
      </c>
      <c r="M13" t="s">
        <v>43</v>
      </c>
      <c r="N13" t="s">
        <v>44</v>
      </c>
    </row>
    <row r="14" spans="1:14" hidden="1" x14ac:dyDescent="0.35">
      <c r="A14" t="s">
        <v>34</v>
      </c>
      <c r="B14" t="s">
        <v>35</v>
      </c>
      <c r="C14">
        <v>97</v>
      </c>
      <c r="D14" t="s">
        <v>36</v>
      </c>
      <c r="E14">
        <v>5510</v>
      </c>
      <c r="F14" t="s">
        <v>37</v>
      </c>
      <c r="G14">
        <v>21118.01</v>
      </c>
      <c r="H14" t="s">
        <v>42</v>
      </c>
      <c r="I14">
        <v>2018</v>
      </c>
      <c r="J14">
        <v>2018</v>
      </c>
      <c r="K14" t="s">
        <v>39</v>
      </c>
      <c r="L14">
        <v>40550.86</v>
      </c>
      <c r="M14" t="s">
        <v>43</v>
      </c>
      <c r="N14" t="s">
        <v>44</v>
      </c>
    </row>
    <row r="15" spans="1:14" hidden="1" x14ac:dyDescent="0.35">
      <c r="A15" t="s">
        <v>34</v>
      </c>
      <c r="B15" t="s">
        <v>35</v>
      </c>
      <c r="C15">
        <v>97</v>
      </c>
      <c r="D15" t="s">
        <v>36</v>
      </c>
      <c r="E15">
        <v>5510</v>
      </c>
      <c r="F15" t="s">
        <v>37</v>
      </c>
      <c r="G15">
        <v>21118.01</v>
      </c>
      <c r="H15" t="s">
        <v>42</v>
      </c>
      <c r="I15">
        <v>2019</v>
      </c>
      <c r="J15">
        <v>2019</v>
      </c>
      <c r="K15" t="s">
        <v>39</v>
      </c>
      <c r="L15">
        <v>38497.4</v>
      </c>
      <c r="M15" t="s">
        <v>40</v>
      </c>
      <c r="N15" t="s">
        <v>41</v>
      </c>
    </row>
    <row r="16" spans="1:14" hidden="1" x14ac:dyDescent="0.35">
      <c r="A16" t="s">
        <v>34</v>
      </c>
      <c r="B16" t="s">
        <v>35</v>
      </c>
      <c r="C16">
        <v>97</v>
      </c>
      <c r="D16" t="s">
        <v>36</v>
      </c>
      <c r="E16">
        <v>5510</v>
      </c>
      <c r="F16" t="s">
        <v>37</v>
      </c>
      <c r="G16">
        <v>21118.01</v>
      </c>
      <c r="H16" t="s">
        <v>42</v>
      </c>
      <c r="I16">
        <v>2020</v>
      </c>
      <c r="J16">
        <v>2020</v>
      </c>
      <c r="K16" t="s">
        <v>39</v>
      </c>
      <c r="L16">
        <v>37604.79</v>
      </c>
      <c r="M16" t="s">
        <v>40</v>
      </c>
      <c r="N16" t="s">
        <v>41</v>
      </c>
    </row>
    <row r="17" spans="1:14" hidden="1" x14ac:dyDescent="0.35">
      <c r="A17" t="s">
        <v>34</v>
      </c>
      <c r="B17" t="s">
        <v>35</v>
      </c>
      <c r="C17">
        <v>97</v>
      </c>
      <c r="D17" t="s">
        <v>36</v>
      </c>
      <c r="E17">
        <v>5510</v>
      </c>
      <c r="F17" t="s">
        <v>37</v>
      </c>
      <c r="G17">
        <v>21118.01</v>
      </c>
      <c r="H17" t="s">
        <v>42</v>
      </c>
      <c r="I17">
        <v>2021</v>
      </c>
      <c r="J17">
        <v>2021</v>
      </c>
      <c r="K17" t="s">
        <v>39</v>
      </c>
      <c r="L17">
        <v>35648.839999999997</v>
      </c>
      <c r="M17" t="s">
        <v>40</v>
      </c>
      <c r="N17" t="s">
        <v>41</v>
      </c>
    </row>
    <row r="18" spans="1:14" hidden="1" x14ac:dyDescent="0.35">
      <c r="A18" t="s">
        <v>34</v>
      </c>
      <c r="B18" t="s">
        <v>35</v>
      </c>
      <c r="C18">
        <v>97</v>
      </c>
      <c r="D18" t="s">
        <v>36</v>
      </c>
      <c r="E18">
        <v>5510</v>
      </c>
      <c r="F18" t="s">
        <v>37</v>
      </c>
      <c r="G18">
        <v>21118.02</v>
      </c>
      <c r="H18" t="s">
        <v>45</v>
      </c>
      <c r="I18">
        <v>2012</v>
      </c>
      <c r="J18">
        <v>2012</v>
      </c>
      <c r="K18" t="s">
        <v>39</v>
      </c>
      <c r="L18">
        <v>430</v>
      </c>
      <c r="M18" t="s">
        <v>40</v>
      </c>
      <c r="N18" t="s">
        <v>41</v>
      </c>
    </row>
    <row r="19" spans="1:14" hidden="1" x14ac:dyDescent="0.35">
      <c r="A19" t="s">
        <v>34</v>
      </c>
      <c r="B19" t="s">
        <v>35</v>
      </c>
      <c r="C19">
        <v>97</v>
      </c>
      <c r="D19" t="s">
        <v>36</v>
      </c>
      <c r="E19">
        <v>5510</v>
      </c>
      <c r="F19" t="s">
        <v>37</v>
      </c>
      <c r="G19">
        <v>21118.02</v>
      </c>
      <c r="H19" t="s">
        <v>45</v>
      </c>
      <c r="I19">
        <v>2013</v>
      </c>
      <c r="J19">
        <v>2013</v>
      </c>
      <c r="K19" t="s">
        <v>39</v>
      </c>
      <c r="L19">
        <v>430</v>
      </c>
      <c r="M19" t="s">
        <v>40</v>
      </c>
      <c r="N19" t="s">
        <v>41</v>
      </c>
    </row>
    <row r="20" spans="1:14" hidden="1" x14ac:dyDescent="0.35">
      <c r="A20" t="s">
        <v>34</v>
      </c>
      <c r="B20" t="s">
        <v>35</v>
      </c>
      <c r="C20">
        <v>97</v>
      </c>
      <c r="D20" t="s">
        <v>36</v>
      </c>
      <c r="E20">
        <v>5510</v>
      </c>
      <c r="F20" t="s">
        <v>37</v>
      </c>
      <c r="G20">
        <v>21118.02</v>
      </c>
      <c r="H20" t="s">
        <v>45</v>
      </c>
      <c r="I20">
        <v>2014</v>
      </c>
      <c r="J20">
        <v>2014</v>
      </c>
      <c r="K20" t="s">
        <v>39</v>
      </c>
      <c r="L20">
        <v>429.9</v>
      </c>
      <c r="M20" t="s">
        <v>40</v>
      </c>
      <c r="N20" t="s">
        <v>41</v>
      </c>
    </row>
    <row r="21" spans="1:14" hidden="1" x14ac:dyDescent="0.35">
      <c r="A21" t="s">
        <v>34</v>
      </c>
      <c r="B21" t="s">
        <v>35</v>
      </c>
      <c r="C21">
        <v>97</v>
      </c>
      <c r="D21" t="s">
        <v>36</v>
      </c>
      <c r="E21">
        <v>5510</v>
      </c>
      <c r="F21" t="s">
        <v>37</v>
      </c>
      <c r="G21">
        <v>21118.02</v>
      </c>
      <c r="H21" t="s">
        <v>45</v>
      </c>
      <c r="I21">
        <v>2015</v>
      </c>
      <c r="J21">
        <v>2015</v>
      </c>
      <c r="K21" t="s">
        <v>39</v>
      </c>
      <c r="L21">
        <v>424.2</v>
      </c>
      <c r="M21" t="s">
        <v>40</v>
      </c>
      <c r="N21" t="s">
        <v>41</v>
      </c>
    </row>
    <row r="22" spans="1:14" hidden="1" x14ac:dyDescent="0.35">
      <c r="A22" t="s">
        <v>34</v>
      </c>
      <c r="B22" t="s">
        <v>35</v>
      </c>
      <c r="C22">
        <v>97</v>
      </c>
      <c r="D22" t="s">
        <v>36</v>
      </c>
      <c r="E22">
        <v>5510</v>
      </c>
      <c r="F22" t="s">
        <v>37</v>
      </c>
      <c r="G22">
        <v>21118.02</v>
      </c>
      <c r="H22" t="s">
        <v>45</v>
      </c>
      <c r="I22">
        <v>2016</v>
      </c>
      <c r="J22">
        <v>2016</v>
      </c>
      <c r="K22" t="s">
        <v>39</v>
      </c>
      <c r="L22">
        <v>426.83</v>
      </c>
      <c r="M22" t="s">
        <v>40</v>
      </c>
      <c r="N22" t="s">
        <v>41</v>
      </c>
    </row>
    <row r="23" spans="1:14" hidden="1" x14ac:dyDescent="0.35">
      <c r="A23" t="s">
        <v>34</v>
      </c>
      <c r="B23" t="s">
        <v>35</v>
      </c>
      <c r="C23">
        <v>97</v>
      </c>
      <c r="D23" t="s">
        <v>36</v>
      </c>
      <c r="E23">
        <v>5510</v>
      </c>
      <c r="F23" t="s">
        <v>37</v>
      </c>
      <c r="G23">
        <v>21118.02</v>
      </c>
      <c r="H23" t="s">
        <v>45</v>
      </c>
      <c r="I23">
        <v>2017</v>
      </c>
      <c r="J23">
        <v>2017</v>
      </c>
      <c r="K23" t="s">
        <v>39</v>
      </c>
      <c r="L23">
        <v>427.3</v>
      </c>
      <c r="M23" t="s">
        <v>40</v>
      </c>
      <c r="N23" t="s">
        <v>41</v>
      </c>
    </row>
    <row r="24" spans="1:14" hidden="1" x14ac:dyDescent="0.35">
      <c r="A24" t="s">
        <v>34</v>
      </c>
      <c r="B24" t="s">
        <v>35</v>
      </c>
      <c r="C24">
        <v>97</v>
      </c>
      <c r="D24" t="s">
        <v>36</v>
      </c>
      <c r="E24">
        <v>5510</v>
      </c>
      <c r="F24" t="s">
        <v>37</v>
      </c>
      <c r="G24">
        <v>21112</v>
      </c>
      <c r="H24" t="s">
        <v>46</v>
      </c>
      <c r="I24">
        <v>2012</v>
      </c>
      <c r="J24">
        <v>2012</v>
      </c>
      <c r="K24" t="s">
        <v>39</v>
      </c>
      <c r="L24">
        <v>24355.73</v>
      </c>
      <c r="M24" t="s">
        <v>43</v>
      </c>
      <c r="N24" t="s">
        <v>44</v>
      </c>
    </row>
    <row r="25" spans="1:14" hidden="1" x14ac:dyDescent="0.35">
      <c r="A25" t="s">
        <v>34</v>
      </c>
      <c r="B25" t="s">
        <v>35</v>
      </c>
      <c r="C25">
        <v>97</v>
      </c>
      <c r="D25" t="s">
        <v>36</v>
      </c>
      <c r="E25">
        <v>5510</v>
      </c>
      <c r="F25" t="s">
        <v>37</v>
      </c>
      <c r="G25">
        <v>21112</v>
      </c>
      <c r="H25" t="s">
        <v>46</v>
      </c>
      <c r="I25">
        <v>2013</v>
      </c>
      <c r="J25">
        <v>2013</v>
      </c>
      <c r="K25" t="s">
        <v>39</v>
      </c>
      <c r="L25">
        <v>12321.76</v>
      </c>
      <c r="M25" t="s">
        <v>43</v>
      </c>
      <c r="N25" t="s">
        <v>44</v>
      </c>
    </row>
    <row r="26" spans="1:14" hidden="1" x14ac:dyDescent="0.35">
      <c r="A26" t="s">
        <v>34</v>
      </c>
      <c r="B26" t="s">
        <v>35</v>
      </c>
      <c r="C26">
        <v>97</v>
      </c>
      <c r="D26" t="s">
        <v>36</v>
      </c>
      <c r="E26">
        <v>5510</v>
      </c>
      <c r="F26" t="s">
        <v>37</v>
      </c>
      <c r="G26">
        <v>21112</v>
      </c>
      <c r="H26" t="s">
        <v>46</v>
      </c>
      <c r="I26">
        <v>2014</v>
      </c>
      <c r="J26">
        <v>2014</v>
      </c>
      <c r="K26" t="s">
        <v>39</v>
      </c>
      <c r="L26">
        <v>15392.14</v>
      </c>
      <c r="M26" t="s">
        <v>40</v>
      </c>
      <c r="N26" t="s">
        <v>41</v>
      </c>
    </row>
    <row r="27" spans="1:14" hidden="1" x14ac:dyDescent="0.35">
      <c r="A27" t="s">
        <v>34</v>
      </c>
      <c r="B27" t="s">
        <v>35</v>
      </c>
      <c r="C27">
        <v>97</v>
      </c>
      <c r="D27" t="s">
        <v>36</v>
      </c>
      <c r="E27">
        <v>5510</v>
      </c>
      <c r="F27" t="s">
        <v>37</v>
      </c>
      <c r="G27">
        <v>21112</v>
      </c>
      <c r="H27" t="s">
        <v>46</v>
      </c>
      <c r="I27">
        <v>2015</v>
      </c>
      <c r="J27">
        <v>2015</v>
      </c>
      <c r="K27" t="s">
        <v>39</v>
      </c>
      <c r="L27">
        <v>17947.400000000001</v>
      </c>
      <c r="M27" t="s">
        <v>43</v>
      </c>
      <c r="N27" t="s">
        <v>44</v>
      </c>
    </row>
    <row r="28" spans="1:14" hidden="1" x14ac:dyDescent="0.35">
      <c r="A28" t="s">
        <v>34</v>
      </c>
      <c r="B28" t="s">
        <v>35</v>
      </c>
      <c r="C28">
        <v>97</v>
      </c>
      <c r="D28" t="s">
        <v>36</v>
      </c>
      <c r="E28">
        <v>5510</v>
      </c>
      <c r="F28" t="s">
        <v>37</v>
      </c>
      <c r="G28">
        <v>21112</v>
      </c>
      <c r="H28" t="s">
        <v>46</v>
      </c>
      <c r="I28">
        <v>2016</v>
      </c>
      <c r="J28">
        <v>2016</v>
      </c>
      <c r="K28" t="s">
        <v>39</v>
      </c>
      <c r="L28">
        <v>19719.21</v>
      </c>
      <c r="M28" t="s">
        <v>43</v>
      </c>
      <c r="N28" t="s">
        <v>44</v>
      </c>
    </row>
    <row r="29" spans="1:14" hidden="1" x14ac:dyDescent="0.35">
      <c r="A29" t="s">
        <v>34</v>
      </c>
      <c r="B29" t="s">
        <v>35</v>
      </c>
      <c r="C29">
        <v>97</v>
      </c>
      <c r="D29" t="s">
        <v>36</v>
      </c>
      <c r="E29">
        <v>5510</v>
      </c>
      <c r="F29" t="s">
        <v>37</v>
      </c>
      <c r="G29">
        <v>21112</v>
      </c>
      <c r="H29" t="s">
        <v>46</v>
      </c>
      <c r="I29">
        <v>2017</v>
      </c>
      <c r="J29">
        <v>2017</v>
      </c>
      <c r="K29" t="s">
        <v>39</v>
      </c>
      <c r="L29">
        <v>18002</v>
      </c>
      <c r="M29" t="s">
        <v>43</v>
      </c>
      <c r="N29" t="s">
        <v>44</v>
      </c>
    </row>
    <row r="30" spans="1:14" hidden="1" x14ac:dyDescent="0.35">
      <c r="A30" t="s">
        <v>34</v>
      </c>
      <c r="B30" t="s">
        <v>35</v>
      </c>
      <c r="C30">
        <v>97</v>
      </c>
      <c r="D30" t="s">
        <v>36</v>
      </c>
      <c r="E30">
        <v>5510</v>
      </c>
      <c r="F30" t="s">
        <v>37</v>
      </c>
      <c r="G30">
        <v>21112</v>
      </c>
      <c r="H30" t="s">
        <v>46</v>
      </c>
      <c r="I30">
        <v>2018</v>
      </c>
      <c r="J30">
        <v>2018</v>
      </c>
      <c r="K30" t="s">
        <v>39</v>
      </c>
      <c r="L30">
        <v>23165.62</v>
      </c>
      <c r="M30" t="s">
        <v>40</v>
      </c>
      <c r="N30" t="s">
        <v>41</v>
      </c>
    </row>
    <row r="31" spans="1:14" hidden="1" x14ac:dyDescent="0.35">
      <c r="A31" t="s">
        <v>34</v>
      </c>
      <c r="B31" t="s">
        <v>35</v>
      </c>
      <c r="C31">
        <v>97</v>
      </c>
      <c r="D31" t="s">
        <v>36</v>
      </c>
      <c r="E31">
        <v>5510</v>
      </c>
      <c r="F31" t="s">
        <v>37</v>
      </c>
      <c r="G31">
        <v>21112</v>
      </c>
      <c r="H31" t="s">
        <v>46</v>
      </c>
      <c r="I31">
        <v>2019</v>
      </c>
      <c r="J31">
        <v>2019</v>
      </c>
      <c r="K31" t="s">
        <v>39</v>
      </c>
      <c r="L31">
        <v>22026.9</v>
      </c>
      <c r="M31" t="s">
        <v>40</v>
      </c>
      <c r="N31" t="s">
        <v>41</v>
      </c>
    </row>
    <row r="32" spans="1:14" hidden="1" x14ac:dyDescent="0.35">
      <c r="A32" t="s">
        <v>34</v>
      </c>
      <c r="B32" t="s">
        <v>35</v>
      </c>
      <c r="C32">
        <v>97</v>
      </c>
      <c r="D32" t="s">
        <v>36</v>
      </c>
      <c r="E32">
        <v>5510</v>
      </c>
      <c r="F32" t="s">
        <v>37</v>
      </c>
      <c r="G32">
        <v>21112</v>
      </c>
      <c r="H32" t="s">
        <v>46</v>
      </c>
      <c r="I32">
        <v>2020</v>
      </c>
      <c r="J32">
        <v>2020</v>
      </c>
      <c r="K32" t="s">
        <v>39</v>
      </c>
      <c r="L32">
        <v>21629.11</v>
      </c>
      <c r="M32" t="s">
        <v>40</v>
      </c>
      <c r="N32" t="s">
        <v>41</v>
      </c>
    </row>
    <row r="33" spans="1:14" hidden="1" x14ac:dyDescent="0.35">
      <c r="A33" t="s">
        <v>34</v>
      </c>
      <c r="B33" t="s">
        <v>35</v>
      </c>
      <c r="C33">
        <v>97</v>
      </c>
      <c r="D33" t="s">
        <v>36</v>
      </c>
      <c r="E33">
        <v>5510</v>
      </c>
      <c r="F33" t="s">
        <v>37</v>
      </c>
      <c r="G33">
        <v>21112</v>
      </c>
      <c r="H33" t="s">
        <v>46</v>
      </c>
      <c r="I33">
        <v>2021</v>
      </c>
      <c r="J33">
        <v>2021</v>
      </c>
      <c r="K33" t="s">
        <v>39</v>
      </c>
      <c r="L33">
        <v>21524.2</v>
      </c>
      <c r="M33" t="s">
        <v>40</v>
      </c>
      <c r="N33" t="s">
        <v>41</v>
      </c>
    </row>
    <row r="34" spans="1:14" x14ac:dyDescent="0.35">
      <c r="A34" t="s">
        <v>34</v>
      </c>
      <c r="B34" t="s">
        <v>35</v>
      </c>
      <c r="C34">
        <v>97</v>
      </c>
      <c r="D34" t="s">
        <v>36</v>
      </c>
      <c r="E34">
        <v>5510</v>
      </c>
      <c r="F34" t="s">
        <v>37</v>
      </c>
      <c r="G34">
        <v>21111.01</v>
      </c>
      <c r="H34" t="s">
        <v>47</v>
      </c>
      <c r="I34">
        <v>2012</v>
      </c>
      <c r="J34">
        <v>2012</v>
      </c>
      <c r="K34" t="s">
        <v>39</v>
      </c>
      <c r="L34">
        <v>6826322.6900000004</v>
      </c>
      <c r="M34" t="s">
        <v>43</v>
      </c>
      <c r="N34" t="s">
        <v>44</v>
      </c>
    </row>
    <row r="35" spans="1:14" x14ac:dyDescent="0.35">
      <c r="A35" t="s">
        <v>34</v>
      </c>
      <c r="B35" t="s">
        <v>35</v>
      </c>
      <c r="C35">
        <v>97</v>
      </c>
      <c r="D35" t="s">
        <v>36</v>
      </c>
      <c r="E35">
        <v>5510</v>
      </c>
      <c r="F35" t="s">
        <v>37</v>
      </c>
      <c r="G35">
        <v>21111.01</v>
      </c>
      <c r="H35" t="s">
        <v>47</v>
      </c>
      <c r="I35">
        <v>2013</v>
      </c>
      <c r="J35">
        <v>2013</v>
      </c>
      <c r="K35" t="s">
        <v>39</v>
      </c>
      <c r="L35">
        <v>6552037.0899999999</v>
      </c>
      <c r="M35" t="s">
        <v>43</v>
      </c>
      <c r="N35" t="s">
        <v>44</v>
      </c>
    </row>
    <row r="36" spans="1:14" x14ac:dyDescent="0.35">
      <c r="A36" t="s">
        <v>34</v>
      </c>
      <c r="B36" t="s">
        <v>35</v>
      </c>
      <c r="C36">
        <v>97</v>
      </c>
      <c r="D36" t="s">
        <v>36</v>
      </c>
      <c r="E36">
        <v>5510</v>
      </c>
      <c r="F36" t="s">
        <v>37</v>
      </c>
      <c r="G36">
        <v>21111.01</v>
      </c>
      <c r="H36" t="s">
        <v>47</v>
      </c>
      <c r="I36">
        <v>2014</v>
      </c>
      <c r="J36">
        <v>2014</v>
      </c>
      <c r="K36" t="s">
        <v>39</v>
      </c>
      <c r="L36">
        <v>6572738.3099999996</v>
      </c>
      <c r="M36" t="s">
        <v>43</v>
      </c>
      <c r="N36" t="s">
        <v>44</v>
      </c>
    </row>
    <row r="37" spans="1:14" x14ac:dyDescent="0.35">
      <c r="A37" t="s">
        <v>34</v>
      </c>
      <c r="B37" t="s">
        <v>35</v>
      </c>
      <c r="C37">
        <v>97</v>
      </c>
      <c r="D37" t="s">
        <v>36</v>
      </c>
      <c r="E37">
        <v>5510</v>
      </c>
      <c r="F37" t="s">
        <v>37</v>
      </c>
      <c r="G37">
        <v>21111.01</v>
      </c>
      <c r="H37" t="s">
        <v>47</v>
      </c>
      <c r="I37">
        <v>2015</v>
      </c>
      <c r="J37">
        <v>2015</v>
      </c>
      <c r="K37" t="s">
        <v>39</v>
      </c>
      <c r="L37">
        <v>6799424.5999999996</v>
      </c>
      <c r="M37" t="s">
        <v>43</v>
      </c>
      <c r="N37" t="s">
        <v>44</v>
      </c>
    </row>
    <row r="38" spans="1:14" x14ac:dyDescent="0.35">
      <c r="A38" t="s">
        <v>34</v>
      </c>
      <c r="B38" t="s">
        <v>35</v>
      </c>
      <c r="C38">
        <v>97</v>
      </c>
      <c r="D38" t="s">
        <v>36</v>
      </c>
      <c r="E38">
        <v>5510</v>
      </c>
      <c r="F38" t="s">
        <v>37</v>
      </c>
      <c r="G38">
        <v>21111.01</v>
      </c>
      <c r="H38" t="s">
        <v>47</v>
      </c>
      <c r="I38">
        <v>2016</v>
      </c>
      <c r="J38">
        <v>2016</v>
      </c>
      <c r="K38" t="s">
        <v>39</v>
      </c>
      <c r="L38">
        <v>6969447.0300000003</v>
      </c>
      <c r="M38" t="s">
        <v>43</v>
      </c>
      <c r="N38" t="s">
        <v>44</v>
      </c>
    </row>
    <row r="39" spans="1:14" x14ac:dyDescent="0.35">
      <c r="A39" t="s">
        <v>34</v>
      </c>
      <c r="B39" t="s">
        <v>35</v>
      </c>
      <c r="C39">
        <v>97</v>
      </c>
      <c r="D39" t="s">
        <v>36</v>
      </c>
      <c r="E39">
        <v>5510</v>
      </c>
      <c r="F39" t="s">
        <v>37</v>
      </c>
      <c r="G39">
        <v>21111.01</v>
      </c>
      <c r="H39" t="s">
        <v>47</v>
      </c>
      <c r="I39">
        <v>2017</v>
      </c>
      <c r="J39">
        <v>2017</v>
      </c>
      <c r="K39" t="s">
        <v>39</v>
      </c>
      <c r="L39">
        <v>6964962.6399999997</v>
      </c>
      <c r="M39" t="s">
        <v>43</v>
      </c>
      <c r="N39" t="s">
        <v>44</v>
      </c>
    </row>
    <row r="40" spans="1:14" x14ac:dyDescent="0.35">
      <c r="A40" t="s">
        <v>34</v>
      </c>
      <c r="B40" t="s">
        <v>35</v>
      </c>
      <c r="C40">
        <v>97</v>
      </c>
      <c r="D40" t="s">
        <v>36</v>
      </c>
      <c r="E40">
        <v>5510</v>
      </c>
      <c r="F40" t="s">
        <v>37</v>
      </c>
      <c r="G40">
        <v>21111.01</v>
      </c>
      <c r="H40" t="s">
        <v>47</v>
      </c>
      <c r="I40">
        <v>2018</v>
      </c>
      <c r="J40">
        <v>2018</v>
      </c>
      <c r="K40" t="s">
        <v>39</v>
      </c>
      <c r="L40">
        <v>7067070</v>
      </c>
      <c r="M40" t="s">
        <v>43</v>
      </c>
      <c r="N40" t="s">
        <v>44</v>
      </c>
    </row>
    <row r="41" spans="1:14" x14ac:dyDescent="0.35">
      <c r="A41" t="s">
        <v>34</v>
      </c>
      <c r="B41" t="s">
        <v>35</v>
      </c>
      <c r="C41">
        <v>97</v>
      </c>
      <c r="D41" t="s">
        <v>36</v>
      </c>
      <c r="E41">
        <v>5510</v>
      </c>
      <c r="F41" t="s">
        <v>37</v>
      </c>
      <c r="G41">
        <v>21111.01</v>
      </c>
      <c r="H41" t="s">
        <v>47</v>
      </c>
      <c r="I41">
        <v>2019</v>
      </c>
      <c r="J41">
        <v>2019</v>
      </c>
      <c r="K41" t="s">
        <v>39</v>
      </c>
      <c r="L41">
        <v>6964050</v>
      </c>
      <c r="M41" t="s">
        <v>43</v>
      </c>
      <c r="N41" t="s">
        <v>44</v>
      </c>
    </row>
    <row r="42" spans="1:14" x14ac:dyDescent="0.35">
      <c r="A42" t="s">
        <v>34</v>
      </c>
      <c r="B42" t="s">
        <v>35</v>
      </c>
      <c r="C42">
        <v>97</v>
      </c>
      <c r="D42" t="s">
        <v>36</v>
      </c>
      <c r="E42">
        <v>5510</v>
      </c>
      <c r="F42" t="s">
        <v>37</v>
      </c>
      <c r="G42">
        <v>21111.01</v>
      </c>
      <c r="H42" t="s">
        <v>47</v>
      </c>
      <c r="I42">
        <v>2020</v>
      </c>
      <c r="J42">
        <v>2020</v>
      </c>
      <c r="K42" t="s">
        <v>39</v>
      </c>
      <c r="L42">
        <v>6903300</v>
      </c>
      <c r="M42" t="s">
        <v>43</v>
      </c>
      <c r="N42" t="s">
        <v>44</v>
      </c>
    </row>
    <row r="43" spans="1:14" x14ac:dyDescent="0.35">
      <c r="A43" t="s">
        <v>34</v>
      </c>
      <c r="B43" t="s">
        <v>35</v>
      </c>
      <c r="C43">
        <v>97</v>
      </c>
      <c r="D43" t="s">
        <v>36</v>
      </c>
      <c r="E43">
        <v>5510</v>
      </c>
      <c r="F43" t="s">
        <v>37</v>
      </c>
      <c r="G43">
        <v>21111.01</v>
      </c>
      <c r="H43" t="s">
        <v>47</v>
      </c>
      <c r="I43">
        <v>2021</v>
      </c>
      <c r="J43">
        <v>2021</v>
      </c>
      <c r="K43" t="s">
        <v>39</v>
      </c>
      <c r="L43">
        <v>6882070</v>
      </c>
      <c r="M43" t="s">
        <v>43</v>
      </c>
      <c r="N43" t="s">
        <v>44</v>
      </c>
    </row>
    <row r="44" spans="1:14" hidden="1" x14ac:dyDescent="0.35">
      <c r="A44" t="s">
        <v>34</v>
      </c>
      <c r="B44" t="s">
        <v>35</v>
      </c>
      <c r="C44">
        <v>97</v>
      </c>
      <c r="D44" t="s">
        <v>36</v>
      </c>
      <c r="E44">
        <v>5510</v>
      </c>
      <c r="F44" t="s">
        <v>37</v>
      </c>
      <c r="G44">
        <v>21121</v>
      </c>
      <c r="H44" t="s">
        <v>48</v>
      </c>
      <c r="I44">
        <v>2012</v>
      </c>
      <c r="J44">
        <v>2012</v>
      </c>
      <c r="K44" t="s">
        <v>39</v>
      </c>
      <c r="L44">
        <v>8954508.0500000007</v>
      </c>
      <c r="M44" t="s">
        <v>43</v>
      </c>
      <c r="N44" t="s">
        <v>44</v>
      </c>
    </row>
    <row r="45" spans="1:14" hidden="1" x14ac:dyDescent="0.35">
      <c r="A45" t="s">
        <v>34</v>
      </c>
      <c r="B45" t="s">
        <v>35</v>
      </c>
      <c r="C45">
        <v>97</v>
      </c>
      <c r="D45" t="s">
        <v>36</v>
      </c>
      <c r="E45">
        <v>5510</v>
      </c>
      <c r="F45" t="s">
        <v>37</v>
      </c>
      <c r="G45">
        <v>21121</v>
      </c>
      <c r="H45" t="s">
        <v>48</v>
      </c>
      <c r="I45">
        <v>2013</v>
      </c>
      <c r="J45">
        <v>2013</v>
      </c>
      <c r="K45" t="s">
        <v>39</v>
      </c>
      <c r="L45">
        <v>9064571.0600000005</v>
      </c>
      <c r="M45" t="s">
        <v>43</v>
      </c>
      <c r="N45" t="s">
        <v>44</v>
      </c>
    </row>
    <row r="46" spans="1:14" hidden="1" x14ac:dyDescent="0.35">
      <c r="A46" t="s">
        <v>34</v>
      </c>
      <c r="B46" t="s">
        <v>35</v>
      </c>
      <c r="C46">
        <v>97</v>
      </c>
      <c r="D46" t="s">
        <v>36</v>
      </c>
      <c r="E46">
        <v>5510</v>
      </c>
      <c r="F46" t="s">
        <v>37</v>
      </c>
      <c r="G46">
        <v>21121</v>
      </c>
      <c r="H46" t="s">
        <v>48</v>
      </c>
      <c r="I46">
        <v>2014</v>
      </c>
      <c r="J46">
        <v>2014</v>
      </c>
      <c r="K46" t="s">
        <v>39</v>
      </c>
      <c r="L46">
        <v>9436517.6799999997</v>
      </c>
      <c r="M46" t="s">
        <v>43</v>
      </c>
      <c r="N46" t="s">
        <v>44</v>
      </c>
    </row>
    <row r="47" spans="1:14" hidden="1" x14ac:dyDescent="0.35">
      <c r="A47" t="s">
        <v>34</v>
      </c>
      <c r="B47" t="s">
        <v>35</v>
      </c>
      <c r="C47">
        <v>97</v>
      </c>
      <c r="D47" t="s">
        <v>36</v>
      </c>
      <c r="E47">
        <v>5510</v>
      </c>
      <c r="F47" t="s">
        <v>37</v>
      </c>
      <c r="G47">
        <v>21121</v>
      </c>
      <c r="H47" t="s">
        <v>48</v>
      </c>
      <c r="I47">
        <v>2015</v>
      </c>
      <c r="J47">
        <v>2015</v>
      </c>
      <c r="K47" t="s">
        <v>39</v>
      </c>
      <c r="L47">
        <v>9704001.9800000004</v>
      </c>
      <c r="M47" t="s">
        <v>43</v>
      </c>
      <c r="N47" t="s">
        <v>44</v>
      </c>
    </row>
    <row r="48" spans="1:14" hidden="1" x14ac:dyDescent="0.35">
      <c r="A48" t="s">
        <v>34</v>
      </c>
      <c r="B48" t="s">
        <v>35</v>
      </c>
      <c r="C48">
        <v>97</v>
      </c>
      <c r="D48" t="s">
        <v>36</v>
      </c>
      <c r="E48">
        <v>5510</v>
      </c>
      <c r="F48" t="s">
        <v>37</v>
      </c>
      <c r="G48">
        <v>21121</v>
      </c>
      <c r="H48" t="s">
        <v>48</v>
      </c>
      <c r="I48">
        <v>2016</v>
      </c>
      <c r="J48">
        <v>2016</v>
      </c>
      <c r="K48" t="s">
        <v>39</v>
      </c>
      <c r="L48">
        <v>10010855.75</v>
      </c>
      <c r="M48" t="s">
        <v>43</v>
      </c>
      <c r="N48" t="s">
        <v>44</v>
      </c>
    </row>
    <row r="49" spans="1:14" hidden="1" x14ac:dyDescent="0.35">
      <c r="A49" t="s">
        <v>34</v>
      </c>
      <c r="B49" t="s">
        <v>35</v>
      </c>
      <c r="C49">
        <v>97</v>
      </c>
      <c r="D49" t="s">
        <v>36</v>
      </c>
      <c r="E49">
        <v>5510</v>
      </c>
      <c r="F49" t="s">
        <v>37</v>
      </c>
      <c r="G49">
        <v>21121</v>
      </c>
      <c r="H49" t="s">
        <v>48</v>
      </c>
      <c r="I49">
        <v>2017</v>
      </c>
      <c r="J49">
        <v>2017</v>
      </c>
      <c r="K49" t="s">
        <v>39</v>
      </c>
      <c r="L49">
        <v>10110930.119999999</v>
      </c>
      <c r="M49" t="s">
        <v>43</v>
      </c>
      <c r="N49" t="s">
        <v>44</v>
      </c>
    </row>
    <row r="50" spans="1:14" hidden="1" x14ac:dyDescent="0.35">
      <c r="A50" t="s">
        <v>34</v>
      </c>
      <c r="B50" t="s">
        <v>35</v>
      </c>
      <c r="C50">
        <v>97</v>
      </c>
      <c r="D50" t="s">
        <v>36</v>
      </c>
      <c r="E50">
        <v>5510</v>
      </c>
      <c r="F50" t="s">
        <v>37</v>
      </c>
      <c r="G50">
        <v>21121</v>
      </c>
      <c r="H50" t="s">
        <v>48</v>
      </c>
      <c r="I50">
        <v>2018</v>
      </c>
      <c r="J50">
        <v>2018</v>
      </c>
      <c r="K50" t="s">
        <v>39</v>
      </c>
      <c r="L50">
        <v>10640967</v>
      </c>
      <c r="M50" t="s">
        <v>43</v>
      </c>
      <c r="N50" t="s">
        <v>44</v>
      </c>
    </row>
    <row r="51" spans="1:14" hidden="1" x14ac:dyDescent="0.35">
      <c r="A51" t="s">
        <v>34</v>
      </c>
      <c r="B51" t="s">
        <v>35</v>
      </c>
      <c r="C51">
        <v>97</v>
      </c>
      <c r="D51" t="s">
        <v>36</v>
      </c>
      <c r="E51">
        <v>5510</v>
      </c>
      <c r="F51" t="s">
        <v>37</v>
      </c>
      <c r="G51">
        <v>21121</v>
      </c>
      <c r="H51" t="s">
        <v>48</v>
      </c>
      <c r="I51">
        <v>2019</v>
      </c>
      <c r="J51">
        <v>2019</v>
      </c>
      <c r="K51" t="s">
        <v>39</v>
      </c>
      <c r="L51">
        <v>10894174</v>
      </c>
      <c r="M51" t="s">
        <v>43</v>
      </c>
      <c r="N51" t="s">
        <v>44</v>
      </c>
    </row>
    <row r="52" spans="1:14" hidden="1" x14ac:dyDescent="0.35">
      <c r="A52" t="s">
        <v>34</v>
      </c>
      <c r="B52" t="s">
        <v>35</v>
      </c>
      <c r="C52">
        <v>97</v>
      </c>
      <c r="D52" t="s">
        <v>36</v>
      </c>
      <c r="E52">
        <v>5510</v>
      </c>
      <c r="F52" t="s">
        <v>37</v>
      </c>
      <c r="G52">
        <v>21121</v>
      </c>
      <c r="H52" t="s">
        <v>48</v>
      </c>
      <c r="I52">
        <v>2020</v>
      </c>
      <c r="J52">
        <v>2020</v>
      </c>
      <c r="K52" t="s">
        <v>39</v>
      </c>
      <c r="L52">
        <v>11036940.609999999</v>
      </c>
      <c r="M52" t="s">
        <v>43</v>
      </c>
      <c r="N52" t="s">
        <v>44</v>
      </c>
    </row>
    <row r="53" spans="1:14" hidden="1" x14ac:dyDescent="0.35">
      <c r="A53" t="s">
        <v>34</v>
      </c>
      <c r="B53" t="s">
        <v>35</v>
      </c>
      <c r="C53">
        <v>97</v>
      </c>
      <c r="D53" t="s">
        <v>36</v>
      </c>
      <c r="E53">
        <v>5510</v>
      </c>
      <c r="F53" t="s">
        <v>37</v>
      </c>
      <c r="G53">
        <v>21121</v>
      </c>
      <c r="H53" t="s">
        <v>48</v>
      </c>
      <c r="I53">
        <v>2021</v>
      </c>
      <c r="J53">
        <v>2021</v>
      </c>
      <c r="K53" t="s">
        <v>39</v>
      </c>
      <c r="L53">
        <v>10763707.220000001</v>
      </c>
      <c r="M53" t="s">
        <v>43</v>
      </c>
      <c r="N53" t="s">
        <v>44</v>
      </c>
    </row>
    <row r="54" spans="1:14" hidden="1" x14ac:dyDescent="0.35">
      <c r="A54" t="s">
        <v>34</v>
      </c>
      <c r="B54" t="s">
        <v>35</v>
      </c>
      <c r="C54">
        <v>97</v>
      </c>
      <c r="D54" t="s">
        <v>36</v>
      </c>
      <c r="E54">
        <v>5510</v>
      </c>
      <c r="F54" t="s">
        <v>37</v>
      </c>
      <c r="G54">
        <v>21122</v>
      </c>
      <c r="H54" t="s">
        <v>49</v>
      </c>
      <c r="I54">
        <v>2012</v>
      </c>
      <c r="J54">
        <v>2012</v>
      </c>
      <c r="K54" t="s">
        <v>39</v>
      </c>
      <c r="L54">
        <v>462060.09</v>
      </c>
      <c r="M54" t="s">
        <v>40</v>
      </c>
      <c r="N54" t="s">
        <v>41</v>
      </c>
    </row>
    <row r="55" spans="1:14" hidden="1" x14ac:dyDescent="0.35">
      <c r="A55" t="s">
        <v>34</v>
      </c>
      <c r="B55" t="s">
        <v>35</v>
      </c>
      <c r="C55">
        <v>97</v>
      </c>
      <c r="D55" t="s">
        <v>36</v>
      </c>
      <c r="E55">
        <v>5510</v>
      </c>
      <c r="F55" t="s">
        <v>37</v>
      </c>
      <c r="G55">
        <v>21122</v>
      </c>
      <c r="H55" t="s">
        <v>49</v>
      </c>
      <c r="I55">
        <v>2013</v>
      </c>
      <c r="J55">
        <v>2013</v>
      </c>
      <c r="K55" t="s">
        <v>39</v>
      </c>
      <c r="L55">
        <v>454548.33</v>
      </c>
      <c r="M55" t="s">
        <v>40</v>
      </c>
      <c r="N55" t="s">
        <v>41</v>
      </c>
    </row>
    <row r="56" spans="1:14" hidden="1" x14ac:dyDescent="0.35">
      <c r="A56" t="s">
        <v>34</v>
      </c>
      <c r="B56" t="s">
        <v>35</v>
      </c>
      <c r="C56">
        <v>97</v>
      </c>
      <c r="D56" t="s">
        <v>36</v>
      </c>
      <c r="E56">
        <v>5510</v>
      </c>
      <c r="F56" t="s">
        <v>37</v>
      </c>
      <c r="G56">
        <v>21122</v>
      </c>
      <c r="H56" t="s">
        <v>49</v>
      </c>
      <c r="I56">
        <v>2014</v>
      </c>
      <c r="J56">
        <v>2014</v>
      </c>
      <c r="K56" t="s">
        <v>39</v>
      </c>
      <c r="L56">
        <v>474004.65</v>
      </c>
      <c r="M56" t="s">
        <v>40</v>
      </c>
      <c r="N56" t="s">
        <v>41</v>
      </c>
    </row>
    <row r="57" spans="1:14" hidden="1" x14ac:dyDescent="0.35">
      <c r="A57" t="s">
        <v>34</v>
      </c>
      <c r="B57" t="s">
        <v>35</v>
      </c>
      <c r="C57">
        <v>97</v>
      </c>
      <c r="D57" t="s">
        <v>36</v>
      </c>
      <c r="E57">
        <v>5510</v>
      </c>
      <c r="F57" t="s">
        <v>37</v>
      </c>
      <c r="G57">
        <v>21122</v>
      </c>
      <c r="H57" t="s">
        <v>49</v>
      </c>
      <c r="I57">
        <v>2015</v>
      </c>
      <c r="J57">
        <v>2015</v>
      </c>
      <c r="K57" t="s">
        <v>39</v>
      </c>
      <c r="L57">
        <v>480555.89</v>
      </c>
      <c r="M57" t="s">
        <v>40</v>
      </c>
      <c r="N57" t="s">
        <v>41</v>
      </c>
    </row>
    <row r="58" spans="1:14" hidden="1" x14ac:dyDescent="0.35">
      <c r="A58" t="s">
        <v>34</v>
      </c>
      <c r="B58" t="s">
        <v>35</v>
      </c>
      <c r="C58">
        <v>97</v>
      </c>
      <c r="D58" t="s">
        <v>36</v>
      </c>
      <c r="E58">
        <v>5510</v>
      </c>
      <c r="F58" t="s">
        <v>37</v>
      </c>
      <c r="G58">
        <v>21122</v>
      </c>
      <c r="H58" t="s">
        <v>49</v>
      </c>
      <c r="I58">
        <v>2016</v>
      </c>
      <c r="J58">
        <v>2016</v>
      </c>
      <c r="K58" t="s">
        <v>39</v>
      </c>
      <c r="L58">
        <v>431404.23</v>
      </c>
      <c r="M58" t="s">
        <v>40</v>
      </c>
      <c r="N58" t="s">
        <v>41</v>
      </c>
    </row>
    <row r="59" spans="1:14" hidden="1" x14ac:dyDescent="0.35">
      <c r="A59" t="s">
        <v>34</v>
      </c>
      <c r="B59" t="s">
        <v>35</v>
      </c>
      <c r="C59">
        <v>97</v>
      </c>
      <c r="D59" t="s">
        <v>36</v>
      </c>
      <c r="E59">
        <v>5510</v>
      </c>
      <c r="F59" t="s">
        <v>37</v>
      </c>
      <c r="G59">
        <v>21122</v>
      </c>
      <c r="H59" t="s">
        <v>49</v>
      </c>
      <c r="I59">
        <v>2017</v>
      </c>
      <c r="J59">
        <v>2017</v>
      </c>
      <c r="K59" t="s">
        <v>39</v>
      </c>
      <c r="L59">
        <v>374512.89</v>
      </c>
      <c r="M59" t="s">
        <v>40</v>
      </c>
      <c r="N59" t="s">
        <v>41</v>
      </c>
    </row>
    <row r="60" spans="1:14" hidden="1" x14ac:dyDescent="0.35">
      <c r="A60" t="s">
        <v>34</v>
      </c>
      <c r="B60" t="s">
        <v>35</v>
      </c>
      <c r="C60">
        <v>97</v>
      </c>
      <c r="D60" t="s">
        <v>36</v>
      </c>
      <c r="E60">
        <v>5510</v>
      </c>
      <c r="F60" t="s">
        <v>37</v>
      </c>
      <c r="G60">
        <v>21122</v>
      </c>
      <c r="H60" t="s">
        <v>49</v>
      </c>
      <c r="I60">
        <v>2018</v>
      </c>
      <c r="J60">
        <v>2018</v>
      </c>
      <c r="K60" t="s">
        <v>39</v>
      </c>
      <c r="L60">
        <v>473159</v>
      </c>
      <c r="M60" t="s">
        <v>43</v>
      </c>
      <c r="N60" t="s">
        <v>44</v>
      </c>
    </row>
    <row r="61" spans="1:14" hidden="1" x14ac:dyDescent="0.35">
      <c r="A61" t="s">
        <v>34</v>
      </c>
      <c r="B61" t="s">
        <v>35</v>
      </c>
      <c r="C61">
        <v>97</v>
      </c>
      <c r="D61" t="s">
        <v>36</v>
      </c>
      <c r="E61">
        <v>5510</v>
      </c>
      <c r="F61" t="s">
        <v>37</v>
      </c>
      <c r="G61">
        <v>21122</v>
      </c>
      <c r="H61" t="s">
        <v>49</v>
      </c>
      <c r="I61">
        <v>2019</v>
      </c>
      <c r="J61">
        <v>2019</v>
      </c>
      <c r="K61" t="s">
        <v>39</v>
      </c>
      <c r="L61">
        <v>455980.03</v>
      </c>
      <c r="M61" t="s">
        <v>43</v>
      </c>
      <c r="N61" t="s">
        <v>44</v>
      </c>
    </row>
    <row r="62" spans="1:14" hidden="1" x14ac:dyDescent="0.35">
      <c r="A62" t="s">
        <v>34</v>
      </c>
      <c r="B62" t="s">
        <v>35</v>
      </c>
      <c r="C62">
        <v>97</v>
      </c>
      <c r="D62" t="s">
        <v>36</v>
      </c>
      <c r="E62">
        <v>5510</v>
      </c>
      <c r="F62" t="s">
        <v>37</v>
      </c>
      <c r="G62">
        <v>21122</v>
      </c>
      <c r="H62" t="s">
        <v>49</v>
      </c>
      <c r="I62">
        <v>2020</v>
      </c>
      <c r="J62">
        <v>2020</v>
      </c>
      <c r="K62" t="s">
        <v>39</v>
      </c>
      <c r="L62">
        <v>393820.05</v>
      </c>
      <c r="M62" t="s">
        <v>43</v>
      </c>
      <c r="N62" t="s">
        <v>44</v>
      </c>
    </row>
    <row r="63" spans="1:14" hidden="1" x14ac:dyDescent="0.35">
      <c r="A63" t="s">
        <v>34</v>
      </c>
      <c r="B63" t="s">
        <v>35</v>
      </c>
      <c r="C63">
        <v>97</v>
      </c>
      <c r="D63" t="s">
        <v>36</v>
      </c>
      <c r="E63">
        <v>5510</v>
      </c>
      <c r="F63" t="s">
        <v>37</v>
      </c>
      <c r="G63">
        <v>21122</v>
      </c>
      <c r="H63" t="s">
        <v>49</v>
      </c>
      <c r="I63">
        <v>2021</v>
      </c>
      <c r="J63">
        <v>2021</v>
      </c>
      <c r="K63" t="s">
        <v>39</v>
      </c>
      <c r="L63">
        <v>393651.25</v>
      </c>
      <c r="M63" t="s">
        <v>43</v>
      </c>
      <c r="N63" t="s">
        <v>44</v>
      </c>
    </row>
    <row r="64" spans="1:14" hidden="1" x14ac:dyDescent="0.35">
      <c r="A64" t="s">
        <v>34</v>
      </c>
      <c r="B64" t="s">
        <v>35</v>
      </c>
      <c r="C64">
        <v>97</v>
      </c>
      <c r="D64" t="s">
        <v>36</v>
      </c>
      <c r="E64">
        <v>5510</v>
      </c>
      <c r="F64" t="s">
        <v>37</v>
      </c>
      <c r="G64">
        <v>21123</v>
      </c>
      <c r="H64" t="s">
        <v>50</v>
      </c>
      <c r="I64">
        <v>2012</v>
      </c>
      <c r="J64">
        <v>2012</v>
      </c>
      <c r="K64" t="s">
        <v>39</v>
      </c>
      <c r="L64">
        <v>67897.279999999999</v>
      </c>
      <c r="M64" t="s">
        <v>43</v>
      </c>
      <c r="N64" t="s">
        <v>44</v>
      </c>
    </row>
    <row r="65" spans="1:14" hidden="1" x14ac:dyDescent="0.35">
      <c r="A65" t="s">
        <v>34</v>
      </c>
      <c r="B65" t="s">
        <v>35</v>
      </c>
      <c r="C65">
        <v>97</v>
      </c>
      <c r="D65" t="s">
        <v>36</v>
      </c>
      <c r="E65">
        <v>5510</v>
      </c>
      <c r="F65" t="s">
        <v>37</v>
      </c>
      <c r="G65">
        <v>21123</v>
      </c>
      <c r="H65" t="s">
        <v>50</v>
      </c>
      <c r="I65">
        <v>2013</v>
      </c>
      <c r="J65">
        <v>2013</v>
      </c>
      <c r="K65" t="s">
        <v>39</v>
      </c>
      <c r="L65">
        <v>68003.839999999997</v>
      </c>
      <c r="M65" t="s">
        <v>43</v>
      </c>
      <c r="N65" t="s">
        <v>44</v>
      </c>
    </row>
    <row r="66" spans="1:14" hidden="1" x14ac:dyDescent="0.35">
      <c r="A66" t="s">
        <v>34</v>
      </c>
      <c r="B66" t="s">
        <v>35</v>
      </c>
      <c r="C66">
        <v>97</v>
      </c>
      <c r="D66" t="s">
        <v>36</v>
      </c>
      <c r="E66">
        <v>5510</v>
      </c>
      <c r="F66" t="s">
        <v>37</v>
      </c>
      <c r="G66">
        <v>21123</v>
      </c>
      <c r="H66" t="s">
        <v>50</v>
      </c>
      <c r="I66">
        <v>2014</v>
      </c>
      <c r="J66">
        <v>2014</v>
      </c>
      <c r="K66" t="s">
        <v>39</v>
      </c>
      <c r="L66">
        <v>67213.600000000006</v>
      </c>
      <c r="M66" t="s">
        <v>43</v>
      </c>
      <c r="N66" t="s">
        <v>44</v>
      </c>
    </row>
    <row r="67" spans="1:14" hidden="1" x14ac:dyDescent="0.35">
      <c r="A67" t="s">
        <v>34</v>
      </c>
      <c r="B67" t="s">
        <v>35</v>
      </c>
      <c r="C67">
        <v>97</v>
      </c>
      <c r="D67" t="s">
        <v>36</v>
      </c>
      <c r="E67">
        <v>5510</v>
      </c>
      <c r="F67" t="s">
        <v>37</v>
      </c>
      <c r="G67">
        <v>21123</v>
      </c>
      <c r="H67" t="s">
        <v>50</v>
      </c>
      <c r="I67">
        <v>2015</v>
      </c>
      <c r="J67">
        <v>2015</v>
      </c>
      <c r="K67" t="s">
        <v>39</v>
      </c>
      <c r="L67">
        <v>63714.49</v>
      </c>
      <c r="M67" t="s">
        <v>43</v>
      </c>
      <c r="N67" t="s">
        <v>44</v>
      </c>
    </row>
    <row r="68" spans="1:14" hidden="1" x14ac:dyDescent="0.35">
      <c r="A68" t="s">
        <v>34</v>
      </c>
      <c r="B68" t="s">
        <v>35</v>
      </c>
      <c r="C68">
        <v>97</v>
      </c>
      <c r="D68" t="s">
        <v>36</v>
      </c>
      <c r="E68">
        <v>5510</v>
      </c>
      <c r="F68" t="s">
        <v>37</v>
      </c>
      <c r="G68">
        <v>21123</v>
      </c>
      <c r="H68" t="s">
        <v>50</v>
      </c>
      <c r="I68">
        <v>2016</v>
      </c>
      <c r="J68">
        <v>2016</v>
      </c>
      <c r="K68" t="s">
        <v>39</v>
      </c>
      <c r="L68">
        <v>64577.51</v>
      </c>
      <c r="M68" t="s">
        <v>43</v>
      </c>
      <c r="N68" t="s">
        <v>44</v>
      </c>
    </row>
    <row r="69" spans="1:14" hidden="1" x14ac:dyDescent="0.35">
      <c r="A69" t="s">
        <v>34</v>
      </c>
      <c r="B69" t="s">
        <v>35</v>
      </c>
      <c r="C69">
        <v>97</v>
      </c>
      <c r="D69" t="s">
        <v>36</v>
      </c>
      <c r="E69">
        <v>5510</v>
      </c>
      <c r="F69" t="s">
        <v>37</v>
      </c>
      <c r="G69">
        <v>21123</v>
      </c>
      <c r="H69" t="s">
        <v>50</v>
      </c>
      <c r="I69">
        <v>2017</v>
      </c>
      <c r="J69">
        <v>2017</v>
      </c>
      <c r="K69" t="s">
        <v>39</v>
      </c>
      <c r="L69">
        <v>55476.160000000003</v>
      </c>
      <c r="M69" t="s">
        <v>43</v>
      </c>
      <c r="N69" t="s">
        <v>44</v>
      </c>
    </row>
    <row r="70" spans="1:14" hidden="1" x14ac:dyDescent="0.35">
      <c r="A70" t="s">
        <v>34</v>
      </c>
      <c r="B70" t="s">
        <v>35</v>
      </c>
      <c r="C70">
        <v>97</v>
      </c>
      <c r="D70" t="s">
        <v>36</v>
      </c>
      <c r="E70">
        <v>5510</v>
      </c>
      <c r="F70" t="s">
        <v>37</v>
      </c>
      <c r="G70">
        <v>21123</v>
      </c>
      <c r="H70" t="s">
        <v>50</v>
      </c>
      <c r="I70">
        <v>2018</v>
      </c>
      <c r="J70">
        <v>2018</v>
      </c>
      <c r="K70" t="s">
        <v>39</v>
      </c>
      <c r="L70">
        <v>68291.039999999994</v>
      </c>
      <c r="M70" t="s">
        <v>43</v>
      </c>
      <c r="N70" t="s">
        <v>44</v>
      </c>
    </row>
    <row r="71" spans="1:14" hidden="1" x14ac:dyDescent="0.35">
      <c r="A71" t="s">
        <v>34</v>
      </c>
      <c r="B71" t="s">
        <v>35</v>
      </c>
      <c r="C71">
        <v>97</v>
      </c>
      <c r="D71" t="s">
        <v>36</v>
      </c>
      <c r="E71">
        <v>5510</v>
      </c>
      <c r="F71" t="s">
        <v>37</v>
      </c>
      <c r="G71">
        <v>21123</v>
      </c>
      <c r="H71" t="s">
        <v>50</v>
      </c>
      <c r="I71">
        <v>2019</v>
      </c>
      <c r="J71">
        <v>2019</v>
      </c>
      <c r="K71" t="s">
        <v>39</v>
      </c>
      <c r="L71">
        <v>43552.88</v>
      </c>
      <c r="M71" t="s">
        <v>40</v>
      </c>
      <c r="N71" t="s">
        <v>41</v>
      </c>
    </row>
    <row r="72" spans="1:14" hidden="1" x14ac:dyDescent="0.35">
      <c r="A72" t="s">
        <v>34</v>
      </c>
      <c r="B72" t="s">
        <v>35</v>
      </c>
      <c r="C72">
        <v>97</v>
      </c>
      <c r="D72" t="s">
        <v>36</v>
      </c>
      <c r="E72">
        <v>5510</v>
      </c>
      <c r="F72" t="s">
        <v>37</v>
      </c>
      <c r="G72">
        <v>21123</v>
      </c>
      <c r="H72" t="s">
        <v>50</v>
      </c>
      <c r="I72">
        <v>2020</v>
      </c>
      <c r="J72">
        <v>2020</v>
      </c>
      <c r="K72" t="s">
        <v>39</v>
      </c>
      <c r="L72">
        <v>46629.14</v>
      </c>
      <c r="M72" t="s">
        <v>40</v>
      </c>
      <c r="N72" t="s">
        <v>41</v>
      </c>
    </row>
    <row r="73" spans="1:14" hidden="1" x14ac:dyDescent="0.35">
      <c r="A73" t="s">
        <v>34</v>
      </c>
      <c r="B73" t="s">
        <v>35</v>
      </c>
      <c r="C73">
        <v>97</v>
      </c>
      <c r="D73" t="s">
        <v>36</v>
      </c>
      <c r="E73">
        <v>5510</v>
      </c>
      <c r="F73" t="s">
        <v>37</v>
      </c>
      <c r="G73">
        <v>21123</v>
      </c>
      <c r="H73" t="s">
        <v>50</v>
      </c>
      <c r="I73">
        <v>2021</v>
      </c>
      <c r="J73">
        <v>2021</v>
      </c>
      <c r="K73" t="s">
        <v>39</v>
      </c>
      <c r="L73">
        <v>25921.78</v>
      </c>
      <c r="M73" t="s">
        <v>40</v>
      </c>
      <c r="N73" t="s">
        <v>41</v>
      </c>
    </row>
    <row r="74" spans="1:14" hidden="1" x14ac:dyDescent="0.35">
      <c r="A74" t="s">
        <v>34</v>
      </c>
      <c r="B74" t="s">
        <v>35</v>
      </c>
      <c r="C74">
        <v>97</v>
      </c>
      <c r="D74" t="s">
        <v>36</v>
      </c>
      <c r="E74">
        <v>5510</v>
      </c>
      <c r="F74" t="s">
        <v>37</v>
      </c>
      <c r="G74">
        <v>21116</v>
      </c>
      <c r="H74" t="s">
        <v>51</v>
      </c>
      <c r="I74">
        <v>2012</v>
      </c>
      <c r="J74">
        <v>2012</v>
      </c>
      <c r="K74" t="s">
        <v>39</v>
      </c>
      <c r="L74">
        <v>96910.84</v>
      </c>
      <c r="M74" t="s">
        <v>43</v>
      </c>
      <c r="N74" t="s">
        <v>44</v>
      </c>
    </row>
    <row r="75" spans="1:14" hidden="1" x14ac:dyDescent="0.35">
      <c r="A75" t="s">
        <v>34</v>
      </c>
      <c r="B75" t="s">
        <v>35</v>
      </c>
      <c r="C75">
        <v>97</v>
      </c>
      <c r="D75" t="s">
        <v>36</v>
      </c>
      <c r="E75">
        <v>5510</v>
      </c>
      <c r="F75" t="s">
        <v>37</v>
      </c>
      <c r="G75">
        <v>21116</v>
      </c>
      <c r="H75" t="s">
        <v>51</v>
      </c>
      <c r="I75">
        <v>2013</v>
      </c>
      <c r="J75">
        <v>2013</v>
      </c>
      <c r="K75" t="s">
        <v>39</v>
      </c>
      <c r="L75">
        <v>91943.49</v>
      </c>
      <c r="M75" t="s">
        <v>43</v>
      </c>
      <c r="N75" t="s">
        <v>44</v>
      </c>
    </row>
    <row r="76" spans="1:14" hidden="1" x14ac:dyDescent="0.35">
      <c r="A76" t="s">
        <v>34</v>
      </c>
      <c r="B76" t="s">
        <v>35</v>
      </c>
      <c r="C76">
        <v>97</v>
      </c>
      <c r="D76" t="s">
        <v>36</v>
      </c>
      <c r="E76">
        <v>5510</v>
      </c>
      <c r="F76" t="s">
        <v>37</v>
      </c>
      <c r="G76">
        <v>21116</v>
      </c>
      <c r="H76" t="s">
        <v>51</v>
      </c>
      <c r="I76">
        <v>2014</v>
      </c>
      <c r="J76">
        <v>2014</v>
      </c>
      <c r="K76" t="s">
        <v>39</v>
      </c>
      <c r="L76">
        <v>71151.14</v>
      </c>
      <c r="M76" t="s">
        <v>43</v>
      </c>
      <c r="N76" t="s">
        <v>44</v>
      </c>
    </row>
    <row r="77" spans="1:14" hidden="1" x14ac:dyDescent="0.35">
      <c r="A77" t="s">
        <v>34</v>
      </c>
      <c r="B77" t="s">
        <v>35</v>
      </c>
      <c r="C77">
        <v>97</v>
      </c>
      <c r="D77" t="s">
        <v>36</v>
      </c>
      <c r="E77">
        <v>5510</v>
      </c>
      <c r="F77" t="s">
        <v>37</v>
      </c>
      <c r="G77">
        <v>21116</v>
      </c>
      <c r="H77" t="s">
        <v>51</v>
      </c>
      <c r="I77">
        <v>2015</v>
      </c>
      <c r="J77">
        <v>2015</v>
      </c>
      <c r="K77" t="s">
        <v>39</v>
      </c>
      <c r="L77">
        <v>67155.41</v>
      </c>
      <c r="M77" t="s">
        <v>43</v>
      </c>
      <c r="N77" t="s">
        <v>44</v>
      </c>
    </row>
    <row r="78" spans="1:14" hidden="1" x14ac:dyDescent="0.35">
      <c r="A78" t="s">
        <v>34</v>
      </c>
      <c r="B78" t="s">
        <v>35</v>
      </c>
      <c r="C78">
        <v>97</v>
      </c>
      <c r="D78" t="s">
        <v>36</v>
      </c>
      <c r="E78">
        <v>5510</v>
      </c>
      <c r="F78" t="s">
        <v>37</v>
      </c>
      <c r="G78">
        <v>21116</v>
      </c>
      <c r="H78" t="s">
        <v>51</v>
      </c>
      <c r="I78">
        <v>2016</v>
      </c>
      <c r="J78">
        <v>2016</v>
      </c>
      <c r="K78" t="s">
        <v>39</v>
      </c>
      <c r="L78">
        <v>67889.279999999999</v>
      </c>
      <c r="M78" t="s">
        <v>43</v>
      </c>
      <c r="N78" t="s">
        <v>44</v>
      </c>
    </row>
    <row r="79" spans="1:14" hidden="1" x14ac:dyDescent="0.35">
      <c r="A79" t="s">
        <v>34</v>
      </c>
      <c r="B79" t="s">
        <v>35</v>
      </c>
      <c r="C79">
        <v>97</v>
      </c>
      <c r="D79" t="s">
        <v>36</v>
      </c>
      <c r="E79">
        <v>5510</v>
      </c>
      <c r="F79" t="s">
        <v>37</v>
      </c>
      <c r="G79">
        <v>21116</v>
      </c>
      <c r="H79" t="s">
        <v>51</v>
      </c>
      <c r="I79">
        <v>2017</v>
      </c>
      <c r="J79">
        <v>2017</v>
      </c>
      <c r="K79" t="s">
        <v>39</v>
      </c>
      <c r="L79">
        <v>64979.9</v>
      </c>
      <c r="M79" t="s">
        <v>43</v>
      </c>
      <c r="N79" t="s">
        <v>44</v>
      </c>
    </row>
    <row r="80" spans="1:14" hidden="1" x14ac:dyDescent="0.35">
      <c r="A80" t="s">
        <v>34</v>
      </c>
      <c r="B80" t="s">
        <v>35</v>
      </c>
      <c r="C80">
        <v>97</v>
      </c>
      <c r="D80" t="s">
        <v>36</v>
      </c>
      <c r="E80">
        <v>5510</v>
      </c>
      <c r="F80" t="s">
        <v>37</v>
      </c>
      <c r="G80">
        <v>21116</v>
      </c>
      <c r="H80" t="s">
        <v>51</v>
      </c>
      <c r="I80">
        <v>2018</v>
      </c>
      <c r="J80">
        <v>2018</v>
      </c>
      <c r="K80" t="s">
        <v>39</v>
      </c>
      <c r="L80">
        <v>58860</v>
      </c>
      <c r="M80" t="s">
        <v>43</v>
      </c>
      <c r="N80" t="s">
        <v>44</v>
      </c>
    </row>
    <row r="81" spans="1:14" hidden="1" x14ac:dyDescent="0.35">
      <c r="A81" t="s">
        <v>34</v>
      </c>
      <c r="B81" t="s">
        <v>35</v>
      </c>
      <c r="C81">
        <v>97</v>
      </c>
      <c r="D81" t="s">
        <v>36</v>
      </c>
      <c r="E81">
        <v>5510</v>
      </c>
      <c r="F81" t="s">
        <v>37</v>
      </c>
      <c r="G81">
        <v>21116</v>
      </c>
      <c r="H81" t="s">
        <v>51</v>
      </c>
      <c r="I81">
        <v>2019</v>
      </c>
      <c r="J81">
        <v>2019</v>
      </c>
      <c r="K81" t="s">
        <v>39</v>
      </c>
      <c r="L81">
        <v>61320</v>
      </c>
      <c r="M81" t="s">
        <v>43</v>
      </c>
      <c r="N81" t="s">
        <v>44</v>
      </c>
    </row>
    <row r="82" spans="1:14" hidden="1" x14ac:dyDescent="0.35">
      <c r="A82" t="s">
        <v>34</v>
      </c>
      <c r="B82" t="s">
        <v>35</v>
      </c>
      <c r="C82">
        <v>97</v>
      </c>
      <c r="D82" t="s">
        <v>36</v>
      </c>
      <c r="E82">
        <v>5510</v>
      </c>
      <c r="F82" t="s">
        <v>37</v>
      </c>
      <c r="G82">
        <v>21116</v>
      </c>
      <c r="H82" t="s">
        <v>51</v>
      </c>
      <c r="I82">
        <v>2020</v>
      </c>
      <c r="J82">
        <v>2020</v>
      </c>
      <c r="K82" t="s">
        <v>39</v>
      </c>
      <c r="L82">
        <v>54480</v>
      </c>
      <c r="M82" t="s">
        <v>43</v>
      </c>
      <c r="N82" t="s">
        <v>44</v>
      </c>
    </row>
    <row r="83" spans="1:14" hidden="1" x14ac:dyDescent="0.35">
      <c r="A83" t="s">
        <v>34</v>
      </c>
      <c r="B83" t="s">
        <v>35</v>
      </c>
      <c r="C83">
        <v>97</v>
      </c>
      <c r="D83" t="s">
        <v>36</v>
      </c>
      <c r="E83">
        <v>5510</v>
      </c>
      <c r="F83" t="s">
        <v>37</v>
      </c>
      <c r="G83">
        <v>21116</v>
      </c>
      <c r="H83" t="s">
        <v>51</v>
      </c>
      <c r="I83">
        <v>2021</v>
      </c>
      <c r="J83">
        <v>2021</v>
      </c>
      <c r="K83" t="s">
        <v>39</v>
      </c>
      <c r="L83">
        <v>56230</v>
      </c>
      <c r="M83" t="s">
        <v>43</v>
      </c>
      <c r="N83" t="s">
        <v>44</v>
      </c>
    </row>
    <row r="84" spans="1:14" hidden="1" x14ac:dyDescent="0.35">
      <c r="A84" t="s">
        <v>34</v>
      </c>
      <c r="B84" t="s">
        <v>35</v>
      </c>
      <c r="C84">
        <v>97</v>
      </c>
      <c r="D84" t="s">
        <v>36</v>
      </c>
      <c r="E84">
        <v>5510</v>
      </c>
      <c r="F84" t="s">
        <v>37</v>
      </c>
      <c r="G84">
        <v>21118.03</v>
      </c>
      <c r="H84" t="s">
        <v>52</v>
      </c>
      <c r="I84">
        <v>2012</v>
      </c>
      <c r="J84">
        <v>2012</v>
      </c>
      <c r="K84" t="s">
        <v>39</v>
      </c>
      <c r="L84">
        <v>700</v>
      </c>
      <c r="M84" t="s">
        <v>40</v>
      </c>
      <c r="N84" t="s">
        <v>41</v>
      </c>
    </row>
    <row r="85" spans="1:14" hidden="1" x14ac:dyDescent="0.35">
      <c r="A85" t="s">
        <v>34</v>
      </c>
      <c r="B85" t="s">
        <v>35</v>
      </c>
      <c r="C85">
        <v>97</v>
      </c>
      <c r="D85" t="s">
        <v>36</v>
      </c>
      <c r="E85">
        <v>5510</v>
      </c>
      <c r="F85" t="s">
        <v>37</v>
      </c>
      <c r="G85">
        <v>21118.03</v>
      </c>
      <c r="H85" t="s">
        <v>52</v>
      </c>
      <c r="I85">
        <v>2013</v>
      </c>
      <c r="J85">
        <v>2013</v>
      </c>
      <c r="K85" t="s">
        <v>39</v>
      </c>
      <c r="L85">
        <v>700</v>
      </c>
      <c r="M85" t="s">
        <v>40</v>
      </c>
      <c r="N85" t="s">
        <v>41</v>
      </c>
    </row>
    <row r="86" spans="1:14" hidden="1" x14ac:dyDescent="0.35">
      <c r="A86" t="s">
        <v>34</v>
      </c>
      <c r="B86" t="s">
        <v>35</v>
      </c>
      <c r="C86">
        <v>97</v>
      </c>
      <c r="D86" t="s">
        <v>36</v>
      </c>
      <c r="E86">
        <v>5510</v>
      </c>
      <c r="F86" t="s">
        <v>37</v>
      </c>
      <c r="G86">
        <v>21118.03</v>
      </c>
      <c r="H86" t="s">
        <v>52</v>
      </c>
      <c r="I86">
        <v>2014</v>
      </c>
      <c r="J86">
        <v>2014</v>
      </c>
      <c r="K86" t="s">
        <v>39</v>
      </c>
      <c r="L86">
        <v>702.4</v>
      </c>
      <c r="M86" t="s">
        <v>40</v>
      </c>
      <c r="N86" t="s">
        <v>41</v>
      </c>
    </row>
    <row r="87" spans="1:14" hidden="1" x14ac:dyDescent="0.35">
      <c r="A87" t="s">
        <v>34</v>
      </c>
      <c r="B87" t="s">
        <v>35</v>
      </c>
      <c r="C87">
        <v>97</v>
      </c>
      <c r="D87" t="s">
        <v>36</v>
      </c>
      <c r="E87">
        <v>5510</v>
      </c>
      <c r="F87" t="s">
        <v>37</v>
      </c>
      <c r="G87">
        <v>21118.03</v>
      </c>
      <c r="H87" t="s">
        <v>52</v>
      </c>
      <c r="I87">
        <v>2015</v>
      </c>
      <c r="J87">
        <v>2015</v>
      </c>
      <c r="K87" t="s">
        <v>39</v>
      </c>
      <c r="L87">
        <v>706.86</v>
      </c>
      <c r="M87" t="s">
        <v>40</v>
      </c>
      <c r="N87" t="s">
        <v>41</v>
      </c>
    </row>
    <row r="88" spans="1:14" hidden="1" x14ac:dyDescent="0.35">
      <c r="A88" t="s">
        <v>34</v>
      </c>
      <c r="B88" t="s">
        <v>35</v>
      </c>
      <c r="C88">
        <v>97</v>
      </c>
      <c r="D88" t="s">
        <v>36</v>
      </c>
      <c r="E88">
        <v>5510</v>
      </c>
      <c r="F88" t="s">
        <v>37</v>
      </c>
      <c r="G88">
        <v>21118.03</v>
      </c>
      <c r="H88" t="s">
        <v>52</v>
      </c>
      <c r="I88">
        <v>2016</v>
      </c>
      <c r="J88">
        <v>2016</v>
      </c>
      <c r="K88" t="s">
        <v>39</v>
      </c>
      <c r="L88">
        <v>701.31</v>
      </c>
      <c r="M88" t="s">
        <v>40</v>
      </c>
      <c r="N88" t="s">
        <v>41</v>
      </c>
    </row>
    <row r="89" spans="1:14" hidden="1" x14ac:dyDescent="0.35">
      <c r="A89" t="s">
        <v>34</v>
      </c>
      <c r="B89" t="s">
        <v>35</v>
      </c>
      <c r="C89">
        <v>97</v>
      </c>
      <c r="D89" t="s">
        <v>36</v>
      </c>
      <c r="E89">
        <v>5510</v>
      </c>
      <c r="F89" t="s">
        <v>37</v>
      </c>
      <c r="G89">
        <v>21118.03</v>
      </c>
      <c r="H89" t="s">
        <v>52</v>
      </c>
      <c r="I89">
        <v>2017</v>
      </c>
      <c r="J89">
        <v>2017</v>
      </c>
      <c r="K89" t="s">
        <v>39</v>
      </c>
      <c r="L89">
        <v>702.47</v>
      </c>
      <c r="M89" t="s">
        <v>40</v>
      </c>
      <c r="N89" t="s">
        <v>41</v>
      </c>
    </row>
    <row r="90" spans="1:14" x14ac:dyDescent="0.35">
      <c r="A90" t="s">
        <v>34</v>
      </c>
      <c r="B90" t="s">
        <v>35</v>
      </c>
      <c r="C90">
        <v>97</v>
      </c>
      <c r="D90" t="s">
        <v>36</v>
      </c>
      <c r="E90">
        <v>5510</v>
      </c>
      <c r="F90" t="s">
        <v>37</v>
      </c>
      <c r="G90">
        <v>21113.01</v>
      </c>
      <c r="H90" t="s">
        <v>53</v>
      </c>
      <c r="I90">
        <v>2012</v>
      </c>
      <c r="J90">
        <v>2012</v>
      </c>
      <c r="K90" t="s">
        <v>39</v>
      </c>
      <c r="L90">
        <v>22011883.300000001</v>
      </c>
      <c r="M90" t="s">
        <v>43</v>
      </c>
      <c r="N90" t="s">
        <v>44</v>
      </c>
    </row>
    <row r="91" spans="1:14" x14ac:dyDescent="0.35">
      <c r="A91" t="s">
        <v>34</v>
      </c>
      <c r="B91" t="s">
        <v>35</v>
      </c>
      <c r="C91">
        <v>97</v>
      </c>
      <c r="D91" t="s">
        <v>36</v>
      </c>
      <c r="E91">
        <v>5510</v>
      </c>
      <c r="F91" t="s">
        <v>37</v>
      </c>
      <c r="G91">
        <v>21113.01</v>
      </c>
      <c r="H91" t="s">
        <v>53</v>
      </c>
      <c r="I91">
        <v>2013</v>
      </c>
      <c r="J91">
        <v>2013</v>
      </c>
      <c r="K91" t="s">
        <v>39</v>
      </c>
      <c r="L91">
        <v>21697761.59</v>
      </c>
      <c r="M91" t="s">
        <v>43</v>
      </c>
      <c r="N91" t="s">
        <v>44</v>
      </c>
    </row>
    <row r="92" spans="1:14" x14ac:dyDescent="0.35">
      <c r="A92" t="s">
        <v>34</v>
      </c>
      <c r="B92" t="s">
        <v>35</v>
      </c>
      <c r="C92">
        <v>97</v>
      </c>
      <c r="D92" t="s">
        <v>36</v>
      </c>
      <c r="E92">
        <v>5510</v>
      </c>
      <c r="F92" t="s">
        <v>37</v>
      </c>
      <c r="G92">
        <v>21113.01</v>
      </c>
      <c r="H92" t="s">
        <v>53</v>
      </c>
      <c r="I92">
        <v>2014</v>
      </c>
      <c r="J92">
        <v>2014</v>
      </c>
      <c r="K92" t="s">
        <v>39</v>
      </c>
      <c r="L92">
        <v>21745581.719999999</v>
      </c>
      <c r="M92" t="s">
        <v>43</v>
      </c>
      <c r="N92" t="s">
        <v>44</v>
      </c>
    </row>
    <row r="93" spans="1:14" x14ac:dyDescent="0.35">
      <c r="A93" t="s">
        <v>34</v>
      </c>
      <c r="B93" t="s">
        <v>35</v>
      </c>
      <c r="C93">
        <v>97</v>
      </c>
      <c r="D93" t="s">
        <v>36</v>
      </c>
      <c r="E93">
        <v>5510</v>
      </c>
      <c r="F93" t="s">
        <v>37</v>
      </c>
      <c r="G93">
        <v>21113.01</v>
      </c>
      <c r="H93" t="s">
        <v>53</v>
      </c>
      <c r="I93">
        <v>2015</v>
      </c>
      <c r="J93">
        <v>2015</v>
      </c>
      <c r="K93" t="s">
        <v>39</v>
      </c>
      <c r="L93">
        <v>22569121.100000001</v>
      </c>
      <c r="M93" t="s">
        <v>43</v>
      </c>
      <c r="N93" t="s">
        <v>44</v>
      </c>
    </row>
    <row r="94" spans="1:14" x14ac:dyDescent="0.35">
      <c r="A94" t="s">
        <v>34</v>
      </c>
      <c r="B94" t="s">
        <v>35</v>
      </c>
      <c r="C94">
        <v>97</v>
      </c>
      <c r="D94" t="s">
        <v>36</v>
      </c>
      <c r="E94">
        <v>5510</v>
      </c>
      <c r="F94" t="s">
        <v>37</v>
      </c>
      <c r="G94">
        <v>21113.01</v>
      </c>
      <c r="H94" t="s">
        <v>53</v>
      </c>
      <c r="I94">
        <v>2016</v>
      </c>
      <c r="J94">
        <v>2016</v>
      </c>
      <c r="K94" t="s">
        <v>39</v>
      </c>
      <c r="L94">
        <v>22945890.390000001</v>
      </c>
      <c r="M94" t="s">
        <v>43</v>
      </c>
      <c r="N94" t="s">
        <v>44</v>
      </c>
    </row>
    <row r="95" spans="1:14" x14ac:dyDescent="0.35">
      <c r="A95" t="s">
        <v>34</v>
      </c>
      <c r="B95" t="s">
        <v>35</v>
      </c>
      <c r="C95">
        <v>97</v>
      </c>
      <c r="D95" t="s">
        <v>36</v>
      </c>
      <c r="E95">
        <v>5510</v>
      </c>
      <c r="F95" t="s">
        <v>37</v>
      </c>
      <c r="G95">
        <v>21113.01</v>
      </c>
      <c r="H95" t="s">
        <v>53</v>
      </c>
      <c r="I95">
        <v>2017</v>
      </c>
      <c r="J95">
        <v>2017</v>
      </c>
      <c r="K95" t="s">
        <v>39</v>
      </c>
      <c r="L95">
        <v>22824293.989999998</v>
      </c>
      <c r="M95" t="s">
        <v>43</v>
      </c>
      <c r="N95" t="s">
        <v>44</v>
      </c>
    </row>
    <row r="96" spans="1:14" x14ac:dyDescent="0.35">
      <c r="A96" t="s">
        <v>34</v>
      </c>
      <c r="B96" t="s">
        <v>35</v>
      </c>
      <c r="C96">
        <v>97</v>
      </c>
      <c r="D96" t="s">
        <v>36</v>
      </c>
      <c r="E96">
        <v>5510</v>
      </c>
      <c r="F96" t="s">
        <v>37</v>
      </c>
      <c r="G96">
        <v>21113.01</v>
      </c>
      <c r="H96" t="s">
        <v>53</v>
      </c>
      <c r="I96">
        <v>2018</v>
      </c>
      <c r="J96">
        <v>2018</v>
      </c>
      <c r="K96" t="s">
        <v>39</v>
      </c>
      <c r="L96">
        <v>23155520</v>
      </c>
      <c r="M96" t="s">
        <v>43</v>
      </c>
      <c r="N96" t="s">
        <v>44</v>
      </c>
    </row>
    <row r="97" spans="1:14" x14ac:dyDescent="0.35">
      <c r="A97" t="s">
        <v>34</v>
      </c>
      <c r="B97" t="s">
        <v>35</v>
      </c>
      <c r="C97">
        <v>97</v>
      </c>
      <c r="D97" t="s">
        <v>36</v>
      </c>
      <c r="E97">
        <v>5510</v>
      </c>
      <c r="F97" t="s">
        <v>37</v>
      </c>
      <c r="G97">
        <v>21113.01</v>
      </c>
      <c r="H97" t="s">
        <v>53</v>
      </c>
      <c r="I97">
        <v>2019</v>
      </c>
      <c r="J97">
        <v>2019</v>
      </c>
      <c r="K97" t="s">
        <v>39</v>
      </c>
      <c r="L97">
        <v>22996180</v>
      </c>
      <c r="M97" t="s">
        <v>43</v>
      </c>
      <c r="N97" t="s">
        <v>44</v>
      </c>
    </row>
    <row r="98" spans="1:14" x14ac:dyDescent="0.35">
      <c r="A98" t="s">
        <v>34</v>
      </c>
      <c r="B98" t="s">
        <v>35</v>
      </c>
      <c r="C98">
        <v>97</v>
      </c>
      <c r="D98" t="s">
        <v>36</v>
      </c>
      <c r="E98">
        <v>5510</v>
      </c>
      <c r="F98" t="s">
        <v>37</v>
      </c>
      <c r="G98">
        <v>21113.01</v>
      </c>
      <c r="H98" t="s">
        <v>53</v>
      </c>
      <c r="I98">
        <v>2020</v>
      </c>
      <c r="J98">
        <v>2020</v>
      </c>
      <c r="K98" t="s">
        <v>39</v>
      </c>
      <c r="L98">
        <v>23218680</v>
      </c>
      <c r="M98" t="s">
        <v>43</v>
      </c>
      <c r="N98" t="s">
        <v>44</v>
      </c>
    </row>
    <row r="99" spans="1:14" x14ac:dyDescent="0.35">
      <c r="A99" t="s">
        <v>34</v>
      </c>
      <c r="B99" t="s">
        <v>35</v>
      </c>
      <c r="C99">
        <v>97</v>
      </c>
      <c r="D99" t="s">
        <v>36</v>
      </c>
      <c r="E99">
        <v>5510</v>
      </c>
      <c r="F99" t="s">
        <v>37</v>
      </c>
      <c r="G99">
        <v>21113.01</v>
      </c>
      <c r="H99" t="s">
        <v>53</v>
      </c>
      <c r="I99">
        <v>2021</v>
      </c>
      <c r="J99">
        <v>2021</v>
      </c>
      <c r="K99" t="s">
        <v>39</v>
      </c>
      <c r="L99">
        <v>23614670</v>
      </c>
      <c r="M99" t="s">
        <v>43</v>
      </c>
      <c r="N99" t="s">
        <v>44</v>
      </c>
    </row>
    <row r="100" spans="1:14" hidden="1" x14ac:dyDescent="0.35">
      <c r="A100" t="s">
        <v>34</v>
      </c>
      <c r="B100" t="s">
        <v>35</v>
      </c>
      <c r="C100">
        <v>97</v>
      </c>
      <c r="D100" t="s">
        <v>36</v>
      </c>
      <c r="E100">
        <v>5510</v>
      </c>
      <c r="F100" t="s">
        <v>37</v>
      </c>
      <c r="G100">
        <v>21170.01</v>
      </c>
      <c r="H100" t="s">
        <v>54</v>
      </c>
      <c r="I100">
        <v>2012</v>
      </c>
      <c r="J100">
        <v>2012</v>
      </c>
      <c r="K100" t="s">
        <v>39</v>
      </c>
      <c r="L100">
        <v>1213.17</v>
      </c>
      <c r="M100" t="s">
        <v>40</v>
      </c>
      <c r="N100" t="s">
        <v>41</v>
      </c>
    </row>
    <row r="101" spans="1:14" hidden="1" x14ac:dyDescent="0.35">
      <c r="A101" t="s">
        <v>34</v>
      </c>
      <c r="B101" t="s">
        <v>35</v>
      </c>
      <c r="C101">
        <v>97</v>
      </c>
      <c r="D101" t="s">
        <v>36</v>
      </c>
      <c r="E101">
        <v>5510</v>
      </c>
      <c r="F101" t="s">
        <v>37</v>
      </c>
      <c r="G101">
        <v>21170.01</v>
      </c>
      <c r="H101" t="s">
        <v>54</v>
      </c>
      <c r="I101">
        <v>2013</v>
      </c>
      <c r="J101">
        <v>2013</v>
      </c>
      <c r="K101" t="s">
        <v>39</v>
      </c>
      <c r="L101">
        <v>1218.3399999999999</v>
      </c>
      <c r="M101" t="s">
        <v>40</v>
      </c>
      <c r="N101" t="s">
        <v>41</v>
      </c>
    </row>
    <row r="102" spans="1:14" hidden="1" x14ac:dyDescent="0.35">
      <c r="A102" t="s">
        <v>34</v>
      </c>
      <c r="B102" t="s">
        <v>35</v>
      </c>
      <c r="C102">
        <v>97</v>
      </c>
      <c r="D102" t="s">
        <v>36</v>
      </c>
      <c r="E102">
        <v>5510</v>
      </c>
      <c r="F102" t="s">
        <v>37</v>
      </c>
      <c r="G102">
        <v>21170.01</v>
      </c>
      <c r="H102" t="s">
        <v>54</v>
      </c>
      <c r="I102">
        <v>2014</v>
      </c>
      <c r="J102">
        <v>2014</v>
      </c>
      <c r="K102" t="s">
        <v>39</v>
      </c>
      <c r="L102">
        <v>1189.57</v>
      </c>
      <c r="M102" t="s">
        <v>40</v>
      </c>
      <c r="N102" t="s">
        <v>41</v>
      </c>
    </row>
    <row r="103" spans="1:14" hidden="1" x14ac:dyDescent="0.35">
      <c r="A103" t="s">
        <v>34</v>
      </c>
      <c r="B103" t="s">
        <v>35</v>
      </c>
      <c r="C103">
        <v>97</v>
      </c>
      <c r="D103" t="s">
        <v>36</v>
      </c>
      <c r="E103">
        <v>5510</v>
      </c>
      <c r="F103" t="s">
        <v>37</v>
      </c>
      <c r="G103">
        <v>21170.01</v>
      </c>
      <c r="H103" t="s">
        <v>54</v>
      </c>
      <c r="I103">
        <v>2015</v>
      </c>
      <c r="J103">
        <v>2015</v>
      </c>
      <c r="K103" t="s">
        <v>39</v>
      </c>
      <c r="L103">
        <v>1170.8499999999999</v>
      </c>
      <c r="M103" t="s">
        <v>40</v>
      </c>
      <c r="N103" t="s">
        <v>41</v>
      </c>
    </row>
    <row r="104" spans="1:14" hidden="1" x14ac:dyDescent="0.35">
      <c r="A104" t="s">
        <v>34</v>
      </c>
      <c r="B104" t="s">
        <v>35</v>
      </c>
      <c r="C104">
        <v>97</v>
      </c>
      <c r="D104" t="s">
        <v>36</v>
      </c>
      <c r="E104">
        <v>5510</v>
      </c>
      <c r="F104" t="s">
        <v>37</v>
      </c>
      <c r="G104">
        <v>21170.01</v>
      </c>
      <c r="H104" t="s">
        <v>54</v>
      </c>
      <c r="I104">
        <v>2016</v>
      </c>
      <c r="J104">
        <v>2016</v>
      </c>
      <c r="K104" t="s">
        <v>39</v>
      </c>
      <c r="L104">
        <v>1131.1500000000001</v>
      </c>
      <c r="M104" t="s">
        <v>40</v>
      </c>
      <c r="N104" t="s">
        <v>41</v>
      </c>
    </row>
    <row r="105" spans="1:14" hidden="1" x14ac:dyDescent="0.35">
      <c r="A105" t="s">
        <v>34</v>
      </c>
      <c r="B105" t="s">
        <v>35</v>
      </c>
      <c r="C105">
        <v>97</v>
      </c>
      <c r="D105" t="s">
        <v>36</v>
      </c>
      <c r="E105">
        <v>5510</v>
      </c>
      <c r="F105" t="s">
        <v>37</v>
      </c>
      <c r="G105">
        <v>21170.01</v>
      </c>
      <c r="H105" t="s">
        <v>54</v>
      </c>
      <c r="I105">
        <v>2017</v>
      </c>
      <c r="J105">
        <v>2017</v>
      </c>
      <c r="K105" t="s">
        <v>39</v>
      </c>
      <c r="L105">
        <v>1129.6300000000001</v>
      </c>
      <c r="M105" t="s">
        <v>40</v>
      </c>
      <c r="N105" t="s">
        <v>41</v>
      </c>
    </row>
    <row r="106" spans="1:14" hidden="1" x14ac:dyDescent="0.35">
      <c r="A106" t="s">
        <v>34</v>
      </c>
      <c r="B106" t="s">
        <v>35</v>
      </c>
      <c r="C106">
        <v>97</v>
      </c>
      <c r="D106" t="s">
        <v>36</v>
      </c>
      <c r="E106">
        <v>5510</v>
      </c>
      <c r="F106" t="s">
        <v>37</v>
      </c>
      <c r="G106">
        <v>21114</v>
      </c>
      <c r="H106" t="s">
        <v>55</v>
      </c>
      <c r="I106">
        <v>2012</v>
      </c>
      <c r="J106">
        <v>2012</v>
      </c>
      <c r="K106" t="s">
        <v>39</v>
      </c>
      <c r="L106">
        <v>235233.31</v>
      </c>
      <c r="M106" t="s">
        <v>43</v>
      </c>
      <c r="N106" t="s">
        <v>44</v>
      </c>
    </row>
    <row r="107" spans="1:14" hidden="1" x14ac:dyDescent="0.35">
      <c r="A107" t="s">
        <v>34</v>
      </c>
      <c r="B107" t="s">
        <v>35</v>
      </c>
      <c r="C107">
        <v>97</v>
      </c>
      <c r="D107" t="s">
        <v>36</v>
      </c>
      <c r="E107">
        <v>5510</v>
      </c>
      <c r="F107" t="s">
        <v>37</v>
      </c>
      <c r="G107">
        <v>21114</v>
      </c>
      <c r="H107" t="s">
        <v>55</v>
      </c>
      <c r="I107">
        <v>2013</v>
      </c>
      <c r="J107">
        <v>2013</v>
      </c>
      <c r="K107" t="s">
        <v>39</v>
      </c>
      <c r="L107">
        <v>235104.59</v>
      </c>
      <c r="M107" t="s">
        <v>43</v>
      </c>
      <c r="N107" t="s">
        <v>44</v>
      </c>
    </row>
    <row r="108" spans="1:14" hidden="1" x14ac:dyDescent="0.35">
      <c r="A108" t="s">
        <v>34</v>
      </c>
      <c r="B108" t="s">
        <v>35</v>
      </c>
      <c r="C108">
        <v>97</v>
      </c>
      <c r="D108" t="s">
        <v>36</v>
      </c>
      <c r="E108">
        <v>5510</v>
      </c>
      <c r="F108" t="s">
        <v>37</v>
      </c>
      <c r="G108">
        <v>21114</v>
      </c>
      <c r="H108" t="s">
        <v>55</v>
      </c>
      <c r="I108">
        <v>2014</v>
      </c>
      <c r="J108">
        <v>2014</v>
      </c>
      <c r="K108" t="s">
        <v>39</v>
      </c>
      <c r="L108">
        <v>235282.97</v>
      </c>
      <c r="M108" t="s">
        <v>43</v>
      </c>
      <c r="N108" t="s">
        <v>44</v>
      </c>
    </row>
    <row r="109" spans="1:14" hidden="1" x14ac:dyDescent="0.35">
      <c r="A109" t="s">
        <v>34</v>
      </c>
      <c r="B109" t="s">
        <v>35</v>
      </c>
      <c r="C109">
        <v>97</v>
      </c>
      <c r="D109" t="s">
        <v>36</v>
      </c>
      <c r="E109">
        <v>5510</v>
      </c>
      <c r="F109" t="s">
        <v>37</v>
      </c>
      <c r="G109">
        <v>21114</v>
      </c>
      <c r="H109" t="s">
        <v>55</v>
      </c>
      <c r="I109">
        <v>2015</v>
      </c>
      <c r="J109">
        <v>2015</v>
      </c>
      <c r="K109" t="s">
        <v>39</v>
      </c>
      <c r="L109">
        <v>223237.64</v>
      </c>
      <c r="M109" t="s">
        <v>40</v>
      </c>
      <c r="N109" t="s">
        <v>41</v>
      </c>
    </row>
    <row r="110" spans="1:14" hidden="1" x14ac:dyDescent="0.35">
      <c r="A110" t="s">
        <v>34</v>
      </c>
      <c r="B110" t="s">
        <v>35</v>
      </c>
      <c r="C110">
        <v>97</v>
      </c>
      <c r="D110" t="s">
        <v>36</v>
      </c>
      <c r="E110">
        <v>5510</v>
      </c>
      <c r="F110" t="s">
        <v>37</v>
      </c>
      <c r="G110">
        <v>21114</v>
      </c>
      <c r="H110" t="s">
        <v>55</v>
      </c>
      <c r="I110">
        <v>2016</v>
      </c>
      <c r="J110">
        <v>2016</v>
      </c>
      <c r="K110" t="s">
        <v>39</v>
      </c>
      <c r="L110">
        <v>225822.16</v>
      </c>
      <c r="M110" t="s">
        <v>43</v>
      </c>
      <c r="N110" t="s">
        <v>44</v>
      </c>
    </row>
    <row r="111" spans="1:14" hidden="1" x14ac:dyDescent="0.35">
      <c r="A111" t="s">
        <v>34</v>
      </c>
      <c r="B111" t="s">
        <v>35</v>
      </c>
      <c r="C111">
        <v>97</v>
      </c>
      <c r="D111" t="s">
        <v>36</v>
      </c>
      <c r="E111">
        <v>5510</v>
      </c>
      <c r="F111" t="s">
        <v>37</v>
      </c>
      <c r="G111">
        <v>21114</v>
      </c>
      <c r="H111" t="s">
        <v>55</v>
      </c>
      <c r="I111">
        <v>2017</v>
      </c>
      <c r="J111">
        <v>2017</v>
      </c>
      <c r="K111" t="s">
        <v>39</v>
      </c>
      <c r="L111">
        <v>191279.98</v>
      </c>
      <c r="M111" t="s">
        <v>43</v>
      </c>
      <c r="N111" t="s">
        <v>44</v>
      </c>
    </row>
    <row r="112" spans="1:14" hidden="1" x14ac:dyDescent="0.35">
      <c r="A112" t="s">
        <v>34</v>
      </c>
      <c r="B112" t="s">
        <v>35</v>
      </c>
      <c r="C112">
        <v>97</v>
      </c>
      <c r="D112" t="s">
        <v>36</v>
      </c>
      <c r="E112">
        <v>5510</v>
      </c>
      <c r="F112" t="s">
        <v>37</v>
      </c>
      <c r="G112">
        <v>21114</v>
      </c>
      <c r="H112" t="s">
        <v>55</v>
      </c>
      <c r="I112">
        <v>2018</v>
      </c>
      <c r="J112">
        <v>2018</v>
      </c>
      <c r="K112" t="s">
        <v>39</v>
      </c>
      <c r="L112">
        <v>140181.76999999999</v>
      </c>
      <c r="M112" t="s">
        <v>43</v>
      </c>
      <c r="N112" t="s">
        <v>44</v>
      </c>
    </row>
    <row r="113" spans="1:14" hidden="1" x14ac:dyDescent="0.35">
      <c r="A113" t="s">
        <v>34</v>
      </c>
      <c r="B113" t="s">
        <v>35</v>
      </c>
      <c r="C113">
        <v>97</v>
      </c>
      <c r="D113" t="s">
        <v>36</v>
      </c>
      <c r="E113">
        <v>5510</v>
      </c>
      <c r="F113" t="s">
        <v>37</v>
      </c>
      <c r="G113">
        <v>21114</v>
      </c>
      <c r="H113" t="s">
        <v>55</v>
      </c>
      <c r="I113">
        <v>2019</v>
      </c>
      <c r="J113">
        <v>2019</v>
      </c>
      <c r="K113" t="s">
        <v>39</v>
      </c>
      <c r="L113">
        <v>137197.07999999999</v>
      </c>
      <c r="M113" t="s">
        <v>40</v>
      </c>
      <c r="N113" t="s">
        <v>41</v>
      </c>
    </row>
    <row r="114" spans="1:14" hidden="1" x14ac:dyDescent="0.35">
      <c r="A114" t="s">
        <v>34</v>
      </c>
      <c r="B114" t="s">
        <v>35</v>
      </c>
      <c r="C114">
        <v>97</v>
      </c>
      <c r="D114" t="s">
        <v>36</v>
      </c>
      <c r="E114">
        <v>5510</v>
      </c>
      <c r="F114" t="s">
        <v>37</v>
      </c>
      <c r="G114">
        <v>21114</v>
      </c>
      <c r="H114" t="s">
        <v>55</v>
      </c>
      <c r="I114">
        <v>2020</v>
      </c>
      <c r="J114">
        <v>2020</v>
      </c>
      <c r="K114" t="s">
        <v>39</v>
      </c>
      <c r="L114">
        <v>121433.79</v>
      </c>
      <c r="M114" t="s">
        <v>40</v>
      </c>
      <c r="N114" t="s">
        <v>41</v>
      </c>
    </row>
    <row r="115" spans="1:14" hidden="1" x14ac:dyDescent="0.35">
      <c r="A115" t="s">
        <v>34</v>
      </c>
      <c r="B115" t="s">
        <v>35</v>
      </c>
      <c r="C115">
        <v>97</v>
      </c>
      <c r="D115" t="s">
        <v>36</v>
      </c>
      <c r="E115">
        <v>5510</v>
      </c>
      <c r="F115" t="s">
        <v>37</v>
      </c>
      <c r="G115">
        <v>21114</v>
      </c>
      <c r="H115" t="s">
        <v>55</v>
      </c>
      <c r="I115">
        <v>2021</v>
      </c>
      <c r="J115">
        <v>2021</v>
      </c>
      <c r="K115" t="s">
        <v>39</v>
      </c>
      <c r="L115">
        <v>118836.45</v>
      </c>
      <c r="M115" t="s">
        <v>40</v>
      </c>
      <c r="N115" t="s">
        <v>41</v>
      </c>
    </row>
    <row r="116" spans="1:14" hidden="1" x14ac:dyDescent="0.35">
      <c r="A116" t="s">
        <v>34</v>
      </c>
      <c r="B116" t="s">
        <v>35</v>
      </c>
      <c r="C116">
        <v>97</v>
      </c>
      <c r="D116" t="s">
        <v>36</v>
      </c>
      <c r="E116">
        <v>5510</v>
      </c>
      <c r="F116" t="s">
        <v>37</v>
      </c>
      <c r="G116">
        <v>21115</v>
      </c>
      <c r="H116" t="s">
        <v>56</v>
      </c>
      <c r="I116">
        <v>2012</v>
      </c>
      <c r="J116">
        <v>2012</v>
      </c>
      <c r="K116" t="s">
        <v>39</v>
      </c>
      <c r="L116">
        <v>609310.26</v>
      </c>
      <c r="M116" t="s">
        <v>43</v>
      </c>
      <c r="N116" t="s">
        <v>44</v>
      </c>
    </row>
    <row r="117" spans="1:14" hidden="1" x14ac:dyDescent="0.35">
      <c r="A117" t="s">
        <v>34</v>
      </c>
      <c r="B117" t="s">
        <v>35</v>
      </c>
      <c r="C117">
        <v>97</v>
      </c>
      <c r="D117" t="s">
        <v>36</v>
      </c>
      <c r="E117">
        <v>5510</v>
      </c>
      <c r="F117" t="s">
        <v>37</v>
      </c>
      <c r="G117">
        <v>21115</v>
      </c>
      <c r="H117" t="s">
        <v>56</v>
      </c>
      <c r="I117">
        <v>2013</v>
      </c>
      <c r="J117">
        <v>2013</v>
      </c>
      <c r="K117" t="s">
        <v>39</v>
      </c>
      <c r="L117">
        <v>587203.92000000004</v>
      </c>
      <c r="M117" t="s">
        <v>43</v>
      </c>
      <c r="N117" t="s">
        <v>44</v>
      </c>
    </row>
    <row r="118" spans="1:14" hidden="1" x14ac:dyDescent="0.35">
      <c r="A118" t="s">
        <v>34</v>
      </c>
      <c r="B118" t="s">
        <v>35</v>
      </c>
      <c r="C118">
        <v>97</v>
      </c>
      <c r="D118" t="s">
        <v>36</v>
      </c>
      <c r="E118">
        <v>5510</v>
      </c>
      <c r="F118" t="s">
        <v>37</v>
      </c>
      <c r="G118">
        <v>21115</v>
      </c>
      <c r="H118" t="s">
        <v>56</v>
      </c>
      <c r="I118">
        <v>2014</v>
      </c>
      <c r="J118">
        <v>2014</v>
      </c>
      <c r="K118" t="s">
        <v>39</v>
      </c>
      <c r="L118">
        <v>542227.91</v>
      </c>
      <c r="M118" t="s">
        <v>43</v>
      </c>
      <c r="N118" t="s">
        <v>44</v>
      </c>
    </row>
    <row r="119" spans="1:14" hidden="1" x14ac:dyDescent="0.35">
      <c r="A119" t="s">
        <v>34</v>
      </c>
      <c r="B119" t="s">
        <v>35</v>
      </c>
      <c r="C119">
        <v>97</v>
      </c>
      <c r="D119" t="s">
        <v>36</v>
      </c>
      <c r="E119">
        <v>5510</v>
      </c>
      <c r="F119" t="s">
        <v>37</v>
      </c>
      <c r="G119">
        <v>21115</v>
      </c>
      <c r="H119" t="s">
        <v>56</v>
      </c>
      <c r="I119">
        <v>2015</v>
      </c>
      <c r="J119">
        <v>2015</v>
      </c>
      <c r="K119" t="s">
        <v>39</v>
      </c>
      <c r="L119">
        <v>551608.43999999994</v>
      </c>
      <c r="M119" t="s">
        <v>43</v>
      </c>
      <c r="N119" t="s">
        <v>44</v>
      </c>
    </row>
    <row r="120" spans="1:14" hidden="1" x14ac:dyDescent="0.35">
      <c r="A120" t="s">
        <v>34</v>
      </c>
      <c r="B120" t="s">
        <v>35</v>
      </c>
      <c r="C120">
        <v>97</v>
      </c>
      <c r="D120" t="s">
        <v>36</v>
      </c>
      <c r="E120">
        <v>5510</v>
      </c>
      <c r="F120" t="s">
        <v>37</v>
      </c>
      <c r="G120">
        <v>21115</v>
      </c>
      <c r="H120" t="s">
        <v>56</v>
      </c>
      <c r="I120">
        <v>2016</v>
      </c>
      <c r="J120">
        <v>2016</v>
      </c>
      <c r="K120" t="s">
        <v>39</v>
      </c>
      <c r="L120">
        <v>555302.39</v>
      </c>
      <c r="M120" t="s">
        <v>43</v>
      </c>
      <c r="N120" t="s">
        <v>44</v>
      </c>
    </row>
    <row r="121" spans="1:14" hidden="1" x14ac:dyDescent="0.35">
      <c r="A121" t="s">
        <v>34</v>
      </c>
      <c r="B121" t="s">
        <v>35</v>
      </c>
      <c r="C121">
        <v>97</v>
      </c>
      <c r="D121" t="s">
        <v>36</v>
      </c>
      <c r="E121">
        <v>5510</v>
      </c>
      <c r="F121" t="s">
        <v>37</v>
      </c>
      <c r="G121">
        <v>21115</v>
      </c>
      <c r="H121" t="s">
        <v>56</v>
      </c>
      <c r="I121">
        <v>2017</v>
      </c>
      <c r="J121">
        <v>2017</v>
      </c>
      <c r="K121" t="s">
        <v>39</v>
      </c>
      <c r="L121">
        <v>548635.69999999995</v>
      </c>
      <c r="M121" t="s">
        <v>43</v>
      </c>
      <c r="N121" t="s">
        <v>44</v>
      </c>
    </row>
    <row r="122" spans="1:14" hidden="1" x14ac:dyDescent="0.35">
      <c r="A122" t="s">
        <v>34</v>
      </c>
      <c r="B122" t="s">
        <v>35</v>
      </c>
      <c r="C122">
        <v>97</v>
      </c>
      <c r="D122" t="s">
        <v>36</v>
      </c>
      <c r="E122">
        <v>5510</v>
      </c>
      <c r="F122" t="s">
        <v>37</v>
      </c>
      <c r="G122">
        <v>21115</v>
      </c>
      <c r="H122" t="s">
        <v>56</v>
      </c>
      <c r="I122">
        <v>2018</v>
      </c>
      <c r="J122">
        <v>2018</v>
      </c>
      <c r="K122" t="s">
        <v>39</v>
      </c>
      <c r="L122">
        <v>520790</v>
      </c>
      <c r="M122" t="s">
        <v>43</v>
      </c>
      <c r="N122" t="s">
        <v>44</v>
      </c>
    </row>
    <row r="123" spans="1:14" hidden="1" x14ac:dyDescent="0.35">
      <c r="A123" t="s">
        <v>34</v>
      </c>
      <c r="B123" t="s">
        <v>35</v>
      </c>
      <c r="C123">
        <v>97</v>
      </c>
      <c r="D123" t="s">
        <v>36</v>
      </c>
      <c r="E123">
        <v>5510</v>
      </c>
      <c r="F123" t="s">
        <v>37</v>
      </c>
      <c r="G123">
        <v>21115</v>
      </c>
      <c r="H123" t="s">
        <v>56</v>
      </c>
      <c r="I123">
        <v>2019</v>
      </c>
      <c r="J123">
        <v>2019</v>
      </c>
      <c r="K123" t="s">
        <v>39</v>
      </c>
      <c r="L123">
        <v>523720</v>
      </c>
      <c r="M123" t="s">
        <v>43</v>
      </c>
      <c r="N123" t="s">
        <v>44</v>
      </c>
    </row>
    <row r="124" spans="1:14" hidden="1" x14ac:dyDescent="0.35">
      <c r="A124" t="s">
        <v>34</v>
      </c>
      <c r="B124" t="s">
        <v>35</v>
      </c>
      <c r="C124">
        <v>97</v>
      </c>
      <c r="D124" t="s">
        <v>36</v>
      </c>
      <c r="E124">
        <v>5510</v>
      </c>
      <c r="F124" t="s">
        <v>37</v>
      </c>
      <c r="G124">
        <v>21115</v>
      </c>
      <c r="H124" t="s">
        <v>56</v>
      </c>
      <c r="I124">
        <v>2020</v>
      </c>
      <c r="J124">
        <v>2020</v>
      </c>
      <c r="K124" t="s">
        <v>39</v>
      </c>
      <c r="L124">
        <v>513800</v>
      </c>
      <c r="M124" t="s">
        <v>43</v>
      </c>
      <c r="N124" t="s">
        <v>44</v>
      </c>
    </row>
    <row r="125" spans="1:14" hidden="1" x14ac:dyDescent="0.35">
      <c r="A125" t="s">
        <v>34</v>
      </c>
      <c r="B125" t="s">
        <v>35</v>
      </c>
      <c r="C125">
        <v>97</v>
      </c>
      <c r="D125" t="s">
        <v>36</v>
      </c>
      <c r="E125">
        <v>5510</v>
      </c>
      <c r="F125" t="s">
        <v>37</v>
      </c>
      <c r="G125">
        <v>21115</v>
      </c>
      <c r="H125" t="s">
        <v>56</v>
      </c>
      <c r="I125">
        <v>2021</v>
      </c>
      <c r="J125">
        <v>2021</v>
      </c>
      <c r="K125" t="s">
        <v>39</v>
      </c>
      <c r="L125">
        <v>521260</v>
      </c>
      <c r="M125" t="s">
        <v>43</v>
      </c>
      <c r="N125" t="s">
        <v>44</v>
      </c>
    </row>
    <row r="126" spans="1:14" hidden="1" x14ac:dyDescent="0.35">
      <c r="A126" t="s">
        <v>34</v>
      </c>
      <c r="B126" t="s">
        <v>35</v>
      </c>
      <c r="C126">
        <v>97</v>
      </c>
      <c r="D126" t="s">
        <v>36</v>
      </c>
      <c r="E126">
        <v>5510</v>
      </c>
      <c r="F126" t="s">
        <v>37</v>
      </c>
      <c r="G126">
        <v>21124</v>
      </c>
      <c r="H126" t="s">
        <v>57</v>
      </c>
      <c r="I126">
        <v>2012</v>
      </c>
      <c r="J126">
        <v>2012</v>
      </c>
      <c r="K126" t="s">
        <v>39</v>
      </c>
      <c r="L126">
        <v>1764438.63</v>
      </c>
      <c r="M126" t="s">
        <v>43</v>
      </c>
      <c r="N126" t="s">
        <v>44</v>
      </c>
    </row>
    <row r="127" spans="1:14" hidden="1" x14ac:dyDescent="0.35">
      <c r="A127" t="s">
        <v>34</v>
      </c>
      <c r="B127" t="s">
        <v>35</v>
      </c>
      <c r="C127">
        <v>97</v>
      </c>
      <c r="D127" t="s">
        <v>36</v>
      </c>
      <c r="E127">
        <v>5510</v>
      </c>
      <c r="F127" t="s">
        <v>37</v>
      </c>
      <c r="G127">
        <v>21124</v>
      </c>
      <c r="H127" t="s">
        <v>57</v>
      </c>
      <c r="I127">
        <v>2013</v>
      </c>
      <c r="J127">
        <v>2013</v>
      </c>
      <c r="K127" t="s">
        <v>39</v>
      </c>
      <c r="L127">
        <v>1662804.74</v>
      </c>
      <c r="M127" t="s">
        <v>43</v>
      </c>
      <c r="N127" t="s">
        <v>44</v>
      </c>
    </row>
    <row r="128" spans="1:14" hidden="1" x14ac:dyDescent="0.35">
      <c r="A128" t="s">
        <v>34</v>
      </c>
      <c r="B128" t="s">
        <v>35</v>
      </c>
      <c r="C128">
        <v>97</v>
      </c>
      <c r="D128" t="s">
        <v>36</v>
      </c>
      <c r="E128">
        <v>5510</v>
      </c>
      <c r="F128" t="s">
        <v>37</v>
      </c>
      <c r="G128">
        <v>21124</v>
      </c>
      <c r="H128" t="s">
        <v>57</v>
      </c>
      <c r="I128">
        <v>2014</v>
      </c>
      <c r="J128">
        <v>2014</v>
      </c>
      <c r="K128" t="s">
        <v>39</v>
      </c>
      <c r="L128">
        <v>1713762.56</v>
      </c>
      <c r="M128" t="s">
        <v>43</v>
      </c>
      <c r="N128" t="s">
        <v>44</v>
      </c>
    </row>
    <row r="129" spans="1:14" hidden="1" x14ac:dyDescent="0.35">
      <c r="A129" t="s">
        <v>34</v>
      </c>
      <c r="B129" t="s">
        <v>35</v>
      </c>
      <c r="C129">
        <v>97</v>
      </c>
      <c r="D129" t="s">
        <v>36</v>
      </c>
      <c r="E129">
        <v>5510</v>
      </c>
      <c r="F129" t="s">
        <v>37</v>
      </c>
      <c r="G129">
        <v>21124</v>
      </c>
      <c r="H129" t="s">
        <v>57</v>
      </c>
      <c r="I129">
        <v>2015</v>
      </c>
      <c r="J129">
        <v>2015</v>
      </c>
      <c r="K129" t="s">
        <v>39</v>
      </c>
      <c r="L129">
        <v>1731608.02</v>
      </c>
      <c r="M129" t="s">
        <v>43</v>
      </c>
      <c r="N129" t="s">
        <v>44</v>
      </c>
    </row>
    <row r="130" spans="1:14" hidden="1" x14ac:dyDescent="0.35">
      <c r="A130" t="s">
        <v>34</v>
      </c>
      <c r="B130" t="s">
        <v>35</v>
      </c>
      <c r="C130">
        <v>97</v>
      </c>
      <c r="D130" t="s">
        <v>36</v>
      </c>
      <c r="E130">
        <v>5510</v>
      </c>
      <c r="F130" t="s">
        <v>37</v>
      </c>
      <c r="G130">
        <v>21124</v>
      </c>
      <c r="H130" t="s">
        <v>57</v>
      </c>
      <c r="I130">
        <v>2016</v>
      </c>
      <c r="J130">
        <v>2016</v>
      </c>
      <c r="K130" t="s">
        <v>39</v>
      </c>
      <c r="L130">
        <v>1850751.83</v>
      </c>
      <c r="M130" t="s">
        <v>43</v>
      </c>
      <c r="N130" t="s">
        <v>44</v>
      </c>
    </row>
    <row r="131" spans="1:14" hidden="1" x14ac:dyDescent="0.35">
      <c r="A131" t="s">
        <v>34</v>
      </c>
      <c r="B131" t="s">
        <v>35</v>
      </c>
      <c r="C131">
        <v>97</v>
      </c>
      <c r="D131" t="s">
        <v>36</v>
      </c>
      <c r="E131">
        <v>5510</v>
      </c>
      <c r="F131" t="s">
        <v>37</v>
      </c>
      <c r="G131">
        <v>21124</v>
      </c>
      <c r="H131" t="s">
        <v>57</v>
      </c>
      <c r="I131">
        <v>2017</v>
      </c>
      <c r="J131">
        <v>2017</v>
      </c>
      <c r="K131" t="s">
        <v>39</v>
      </c>
      <c r="L131">
        <v>1763640.43</v>
      </c>
      <c r="M131" t="s">
        <v>43</v>
      </c>
      <c r="N131" t="s">
        <v>44</v>
      </c>
    </row>
    <row r="132" spans="1:14" hidden="1" x14ac:dyDescent="0.35">
      <c r="A132" t="s">
        <v>34</v>
      </c>
      <c r="B132" t="s">
        <v>35</v>
      </c>
      <c r="C132">
        <v>97</v>
      </c>
      <c r="D132" t="s">
        <v>36</v>
      </c>
      <c r="E132">
        <v>5510</v>
      </c>
      <c r="F132" t="s">
        <v>37</v>
      </c>
      <c r="G132">
        <v>21124</v>
      </c>
      <c r="H132" t="s">
        <v>57</v>
      </c>
      <c r="I132">
        <v>2018</v>
      </c>
      <c r="J132">
        <v>2018</v>
      </c>
      <c r="K132" t="s">
        <v>39</v>
      </c>
      <c r="L132">
        <v>1880116.36</v>
      </c>
      <c r="M132" t="s">
        <v>43</v>
      </c>
      <c r="N132" t="s">
        <v>44</v>
      </c>
    </row>
    <row r="133" spans="1:14" hidden="1" x14ac:dyDescent="0.35">
      <c r="A133" t="s">
        <v>34</v>
      </c>
      <c r="B133" t="s">
        <v>35</v>
      </c>
      <c r="C133">
        <v>97</v>
      </c>
      <c r="D133" t="s">
        <v>36</v>
      </c>
      <c r="E133">
        <v>5510</v>
      </c>
      <c r="F133" t="s">
        <v>37</v>
      </c>
      <c r="G133">
        <v>21124</v>
      </c>
      <c r="H133" t="s">
        <v>57</v>
      </c>
      <c r="I133">
        <v>2019</v>
      </c>
      <c r="J133">
        <v>2019</v>
      </c>
      <c r="K133" t="s">
        <v>39</v>
      </c>
      <c r="L133">
        <v>1884457.08</v>
      </c>
      <c r="M133" t="s">
        <v>43</v>
      </c>
      <c r="N133" t="s">
        <v>44</v>
      </c>
    </row>
    <row r="134" spans="1:14" hidden="1" x14ac:dyDescent="0.35">
      <c r="A134" t="s">
        <v>34</v>
      </c>
      <c r="B134" t="s">
        <v>35</v>
      </c>
      <c r="C134">
        <v>97</v>
      </c>
      <c r="D134" t="s">
        <v>36</v>
      </c>
      <c r="E134">
        <v>5510</v>
      </c>
      <c r="F134" t="s">
        <v>37</v>
      </c>
      <c r="G134">
        <v>21124</v>
      </c>
      <c r="H134" t="s">
        <v>57</v>
      </c>
      <c r="I134">
        <v>2020</v>
      </c>
      <c r="J134">
        <v>2020</v>
      </c>
      <c r="K134" t="s">
        <v>39</v>
      </c>
      <c r="L134">
        <v>1948984.65</v>
      </c>
      <c r="M134" t="s">
        <v>43</v>
      </c>
      <c r="N134" t="s">
        <v>44</v>
      </c>
    </row>
    <row r="135" spans="1:14" hidden="1" x14ac:dyDescent="0.35">
      <c r="A135" t="s">
        <v>34</v>
      </c>
      <c r="B135" t="s">
        <v>35</v>
      </c>
      <c r="C135">
        <v>97</v>
      </c>
      <c r="D135" t="s">
        <v>36</v>
      </c>
      <c r="E135">
        <v>5510</v>
      </c>
      <c r="F135" t="s">
        <v>37</v>
      </c>
      <c r="G135">
        <v>21124</v>
      </c>
      <c r="H135" t="s">
        <v>57</v>
      </c>
      <c r="I135">
        <v>2021</v>
      </c>
      <c r="J135">
        <v>2021</v>
      </c>
      <c r="K135" t="s">
        <v>39</v>
      </c>
      <c r="L135">
        <v>1815430.18</v>
      </c>
      <c r="M135" t="s">
        <v>43</v>
      </c>
      <c r="N135" t="s">
        <v>44</v>
      </c>
    </row>
    <row r="136" spans="1:14" hidden="1" x14ac:dyDescent="0.35">
      <c r="A136" t="s">
        <v>34</v>
      </c>
      <c r="B136" t="s">
        <v>35</v>
      </c>
      <c r="C136">
        <v>97</v>
      </c>
      <c r="D136" t="s">
        <v>36</v>
      </c>
      <c r="E136">
        <v>5510</v>
      </c>
      <c r="F136" t="s">
        <v>37</v>
      </c>
      <c r="G136">
        <v>21170.92</v>
      </c>
      <c r="H136" t="s">
        <v>58</v>
      </c>
      <c r="I136">
        <v>2012</v>
      </c>
      <c r="J136">
        <v>2012</v>
      </c>
      <c r="K136" t="s">
        <v>39</v>
      </c>
      <c r="L136">
        <v>118071.66</v>
      </c>
      <c r="M136" t="s">
        <v>40</v>
      </c>
      <c r="N136" t="s">
        <v>41</v>
      </c>
    </row>
    <row r="137" spans="1:14" hidden="1" x14ac:dyDescent="0.35">
      <c r="A137" t="s">
        <v>34</v>
      </c>
      <c r="B137" t="s">
        <v>35</v>
      </c>
      <c r="C137">
        <v>97</v>
      </c>
      <c r="D137" t="s">
        <v>36</v>
      </c>
      <c r="E137">
        <v>5510</v>
      </c>
      <c r="F137" t="s">
        <v>37</v>
      </c>
      <c r="G137">
        <v>21170.92</v>
      </c>
      <c r="H137" t="s">
        <v>58</v>
      </c>
      <c r="I137">
        <v>2013</v>
      </c>
      <c r="J137">
        <v>2013</v>
      </c>
      <c r="K137" t="s">
        <v>39</v>
      </c>
      <c r="L137">
        <v>122636.49</v>
      </c>
      <c r="M137" t="s">
        <v>40</v>
      </c>
      <c r="N137" t="s">
        <v>41</v>
      </c>
    </row>
    <row r="138" spans="1:14" hidden="1" x14ac:dyDescent="0.35">
      <c r="A138" t="s">
        <v>34</v>
      </c>
      <c r="B138" t="s">
        <v>35</v>
      </c>
      <c r="C138">
        <v>97</v>
      </c>
      <c r="D138" t="s">
        <v>36</v>
      </c>
      <c r="E138">
        <v>5510</v>
      </c>
      <c r="F138" t="s">
        <v>37</v>
      </c>
      <c r="G138">
        <v>21170.92</v>
      </c>
      <c r="H138" t="s">
        <v>58</v>
      </c>
      <c r="I138">
        <v>2014</v>
      </c>
      <c r="J138">
        <v>2014</v>
      </c>
      <c r="K138" t="s">
        <v>39</v>
      </c>
      <c r="L138">
        <v>126182.09</v>
      </c>
      <c r="M138" t="s">
        <v>40</v>
      </c>
      <c r="N138" t="s">
        <v>41</v>
      </c>
    </row>
    <row r="139" spans="1:14" hidden="1" x14ac:dyDescent="0.35">
      <c r="A139" t="s">
        <v>34</v>
      </c>
      <c r="B139" t="s">
        <v>35</v>
      </c>
      <c r="C139">
        <v>97</v>
      </c>
      <c r="D139" t="s">
        <v>36</v>
      </c>
      <c r="E139">
        <v>5510</v>
      </c>
      <c r="F139" t="s">
        <v>37</v>
      </c>
      <c r="G139">
        <v>21170.92</v>
      </c>
      <c r="H139" t="s">
        <v>58</v>
      </c>
      <c r="I139">
        <v>2015</v>
      </c>
      <c r="J139">
        <v>2015</v>
      </c>
      <c r="K139" t="s">
        <v>39</v>
      </c>
      <c r="L139">
        <v>123503.88</v>
      </c>
      <c r="M139" t="s">
        <v>40</v>
      </c>
      <c r="N139" t="s">
        <v>41</v>
      </c>
    </row>
    <row r="140" spans="1:14" hidden="1" x14ac:dyDescent="0.35">
      <c r="A140" t="s">
        <v>34</v>
      </c>
      <c r="B140" t="s">
        <v>35</v>
      </c>
      <c r="C140">
        <v>97</v>
      </c>
      <c r="D140" t="s">
        <v>36</v>
      </c>
      <c r="E140">
        <v>5510</v>
      </c>
      <c r="F140" t="s">
        <v>37</v>
      </c>
      <c r="G140">
        <v>21170.92</v>
      </c>
      <c r="H140" t="s">
        <v>58</v>
      </c>
      <c r="I140">
        <v>2016</v>
      </c>
      <c r="J140">
        <v>2016</v>
      </c>
      <c r="K140" t="s">
        <v>39</v>
      </c>
      <c r="L140">
        <v>122360.93</v>
      </c>
      <c r="M140" t="s">
        <v>40</v>
      </c>
      <c r="N140" t="s">
        <v>41</v>
      </c>
    </row>
    <row r="141" spans="1:14" hidden="1" x14ac:dyDescent="0.35">
      <c r="A141" t="s">
        <v>34</v>
      </c>
      <c r="B141" t="s">
        <v>35</v>
      </c>
      <c r="C141">
        <v>97</v>
      </c>
      <c r="D141" t="s">
        <v>36</v>
      </c>
      <c r="E141">
        <v>5510</v>
      </c>
      <c r="F141" t="s">
        <v>37</v>
      </c>
      <c r="G141">
        <v>21170.92</v>
      </c>
      <c r="H141" t="s">
        <v>58</v>
      </c>
      <c r="I141">
        <v>2017</v>
      </c>
      <c r="J141">
        <v>2017</v>
      </c>
      <c r="K141" t="s">
        <v>39</v>
      </c>
      <c r="L141">
        <v>118366.75</v>
      </c>
      <c r="M141" t="s">
        <v>40</v>
      </c>
      <c r="N141" t="s">
        <v>41</v>
      </c>
    </row>
    <row r="142" spans="1:14" hidden="1" x14ac:dyDescent="0.35">
      <c r="A142" t="s">
        <v>34</v>
      </c>
      <c r="B142" t="s">
        <v>35</v>
      </c>
      <c r="C142">
        <v>97</v>
      </c>
      <c r="D142" t="s">
        <v>36</v>
      </c>
      <c r="E142">
        <v>5510</v>
      </c>
      <c r="F142" t="s">
        <v>37</v>
      </c>
      <c r="G142" t="s">
        <v>59</v>
      </c>
      <c r="H142" t="s">
        <v>60</v>
      </c>
      <c r="I142">
        <v>2012</v>
      </c>
      <c r="J142">
        <v>2012</v>
      </c>
      <c r="K142" t="s">
        <v>39</v>
      </c>
      <c r="L142">
        <v>6850678.4199999999</v>
      </c>
      <c r="M142" t="s">
        <v>43</v>
      </c>
      <c r="N142" t="s">
        <v>44</v>
      </c>
    </row>
    <row r="143" spans="1:14" hidden="1" x14ac:dyDescent="0.35">
      <c r="A143" t="s">
        <v>34</v>
      </c>
      <c r="B143" t="s">
        <v>35</v>
      </c>
      <c r="C143">
        <v>97</v>
      </c>
      <c r="D143" t="s">
        <v>36</v>
      </c>
      <c r="E143">
        <v>5510</v>
      </c>
      <c r="F143" t="s">
        <v>37</v>
      </c>
      <c r="G143" t="s">
        <v>59</v>
      </c>
      <c r="H143" t="s">
        <v>60</v>
      </c>
      <c r="I143">
        <v>2013</v>
      </c>
      <c r="J143">
        <v>2013</v>
      </c>
      <c r="K143" t="s">
        <v>39</v>
      </c>
      <c r="L143">
        <v>6564358.8499999996</v>
      </c>
      <c r="M143" t="s">
        <v>43</v>
      </c>
      <c r="N143" t="s">
        <v>44</v>
      </c>
    </row>
    <row r="144" spans="1:14" hidden="1" x14ac:dyDescent="0.35">
      <c r="A144" t="s">
        <v>34</v>
      </c>
      <c r="B144" t="s">
        <v>35</v>
      </c>
      <c r="C144">
        <v>97</v>
      </c>
      <c r="D144" t="s">
        <v>36</v>
      </c>
      <c r="E144">
        <v>5510</v>
      </c>
      <c r="F144" t="s">
        <v>37</v>
      </c>
      <c r="G144" t="s">
        <v>59</v>
      </c>
      <c r="H144" t="s">
        <v>60</v>
      </c>
      <c r="I144">
        <v>2014</v>
      </c>
      <c r="J144">
        <v>2014</v>
      </c>
      <c r="K144" t="s">
        <v>39</v>
      </c>
      <c r="L144">
        <v>6588130.4500000002</v>
      </c>
      <c r="M144" t="s">
        <v>40</v>
      </c>
      <c r="N144" t="s">
        <v>41</v>
      </c>
    </row>
    <row r="145" spans="1:14" hidden="1" x14ac:dyDescent="0.35">
      <c r="A145" t="s">
        <v>34</v>
      </c>
      <c r="B145" t="s">
        <v>35</v>
      </c>
      <c r="C145">
        <v>97</v>
      </c>
      <c r="D145" t="s">
        <v>36</v>
      </c>
      <c r="E145">
        <v>5510</v>
      </c>
      <c r="F145" t="s">
        <v>37</v>
      </c>
      <c r="G145" t="s">
        <v>59</v>
      </c>
      <c r="H145" t="s">
        <v>60</v>
      </c>
      <c r="I145">
        <v>2015</v>
      </c>
      <c r="J145">
        <v>2015</v>
      </c>
      <c r="K145" t="s">
        <v>39</v>
      </c>
      <c r="L145">
        <v>6817372</v>
      </c>
      <c r="M145" t="s">
        <v>43</v>
      </c>
      <c r="N145" t="s">
        <v>44</v>
      </c>
    </row>
    <row r="146" spans="1:14" hidden="1" x14ac:dyDescent="0.35">
      <c r="A146" t="s">
        <v>34</v>
      </c>
      <c r="B146" t="s">
        <v>35</v>
      </c>
      <c r="C146">
        <v>97</v>
      </c>
      <c r="D146" t="s">
        <v>36</v>
      </c>
      <c r="E146">
        <v>5510</v>
      </c>
      <c r="F146" t="s">
        <v>37</v>
      </c>
      <c r="G146" t="s">
        <v>59</v>
      </c>
      <c r="H146" t="s">
        <v>60</v>
      </c>
      <c r="I146">
        <v>2016</v>
      </c>
      <c r="J146">
        <v>2016</v>
      </c>
      <c r="K146" t="s">
        <v>39</v>
      </c>
      <c r="L146">
        <v>6989166.2400000002</v>
      </c>
      <c r="M146" t="s">
        <v>43</v>
      </c>
      <c r="N146" t="s">
        <v>44</v>
      </c>
    </row>
    <row r="147" spans="1:14" hidden="1" x14ac:dyDescent="0.35">
      <c r="A147" t="s">
        <v>34</v>
      </c>
      <c r="B147" t="s">
        <v>35</v>
      </c>
      <c r="C147">
        <v>97</v>
      </c>
      <c r="D147" t="s">
        <v>36</v>
      </c>
      <c r="E147">
        <v>5510</v>
      </c>
      <c r="F147" t="s">
        <v>37</v>
      </c>
      <c r="G147" t="s">
        <v>59</v>
      </c>
      <c r="H147" t="s">
        <v>60</v>
      </c>
      <c r="I147">
        <v>2017</v>
      </c>
      <c r="J147">
        <v>2017</v>
      </c>
      <c r="K147" t="s">
        <v>39</v>
      </c>
      <c r="L147">
        <v>6982964.6399999997</v>
      </c>
      <c r="M147" t="s">
        <v>43</v>
      </c>
      <c r="N147" t="s">
        <v>44</v>
      </c>
    </row>
    <row r="148" spans="1:14" hidden="1" x14ac:dyDescent="0.35">
      <c r="A148" t="s">
        <v>34</v>
      </c>
      <c r="B148" t="s">
        <v>35</v>
      </c>
      <c r="C148">
        <v>97</v>
      </c>
      <c r="D148" t="s">
        <v>36</v>
      </c>
      <c r="E148">
        <v>5510</v>
      </c>
      <c r="F148" t="s">
        <v>37</v>
      </c>
      <c r="G148" t="s">
        <v>59</v>
      </c>
      <c r="H148" t="s">
        <v>60</v>
      </c>
      <c r="I148">
        <v>2018</v>
      </c>
      <c r="J148">
        <v>2018</v>
      </c>
      <c r="K148" t="s">
        <v>39</v>
      </c>
      <c r="L148">
        <v>7090235.6200000001</v>
      </c>
      <c r="M148" t="s">
        <v>40</v>
      </c>
      <c r="N148" t="s">
        <v>41</v>
      </c>
    </row>
    <row r="149" spans="1:14" hidden="1" x14ac:dyDescent="0.35">
      <c r="A149" t="s">
        <v>34</v>
      </c>
      <c r="B149" t="s">
        <v>35</v>
      </c>
      <c r="C149">
        <v>97</v>
      </c>
      <c r="D149" t="s">
        <v>36</v>
      </c>
      <c r="E149">
        <v>5510</v>
      </c>
      <c r="F149" t="s">
        <v>37</v>
      </c>
      <c r="G149" t="s">
        <v>59</v>
      </c>
      <c r="H149" t="s">
        <v>60</v>
      </c>
      <c r="I149">
        <v>2019</v>
      </c>
      <c r="J149">
        <v>2019</v>
      </c>
      <c r="K149" t="s">
        <v>39</v>
      </c>
      <c r="L149">
        <v>6986076.9000000004</v>
      </c>
      <c r="M149" t="s">
        <v>40</v>
      </c>
      <c r="N149" t="s">
        <v>41</v>
      </c>
    </row>
    <row r="150" spans="1:14" hidden="1" x14ac:dyDescent="0.35">
      <c r="A150" t="s">
        <v>34</v>
      </c>
      <c r="B150" t="s">
        <v>35</v>
      </c>
      <c r="C150">
        <v>97</v>
      </c>
      <c r="D150" t="s">
        <v>36</v>
      </c>
      <c r="E150">
        <v>5510</v>
      </c>
      <c r="F150" t="s">
        <v>37</v>
      </c>
      <c r="G150" t="s">
        <v>59</v>
      </c>
      <c r="H150" t="s">
        <v>60</v>
      </c>
      <c r="I150">
        <v>2020</v>
      </c>
      <c r="J150">
        <v>2020</v>
      </c>
      <c r="K150" t="s">
        <v>39</v>
      </c>
      <c r="L150">
        <v>6924929.1100000003</v>
      </c>
      <c r="M150" t="s">
        <v>40</v>
      </c>
      <c r="N150" t="s">
        <v>41</v>
      </c>
    </row>
    <row r="151" spans="1:14" hidden="1" x14ac:dyDescent="0.35">
      <c r="A151" t="s">
        <v>34</v>
      </c>
      <c r="B151" t="s">
        <v>35</v>
      </c>
      <c r="C151">
        <v>97</v>
      </c>
      <c r="D151" t="s">
        <v>36</v>
      </c>
      <c r="E151">
        <v>5510</v>
      </c>
      <c r="F151" t="s">
        <v>37</v>
      </c>
      <c r="G151" t="s">
        <v>59</v>
      </c>
      <c r="H151" t="s">
        <v>60</v>
      </c>
      <c r="I151">
        <v>2021</v>
      </c>
      <c r="J151">
        <v>2021</v>
      </c>
      <c r="K151" t="s">
        <v>39</v>
      </c>
      <c r="L151">
        <v>6903594.2000000002</v>
      </c>
      <c r="M151" t="s">
        <v>40</v>
      </c>
      <c r="N151" t="s">
        <v>41</v>
      </c>
    </row>
    <row r="152" spans="1:14" x14ac:dyDescent="0.35">
      <c r="A152" t="s">
        <v>34</v>
      </c>
      <c r="B152" t="s">
        <v>35</v>
      </c>
      <c r="C152">
        <v>97</v>
      </c>
      <c r="D152" t="s">
        <v>36</v>
      </c>
      <c r="E152">
        <v>5510</v>
      </c>
      <c r="F152" t="s">
        <v>37</v>
      </c>
      <c r="G152" t="s">
        <v>61</v>
      </c>
      <c r="H152" t="s">
        <v>62</v>
      </c>
      <c r="I152">
        <v>2012</v>
      </c>
      <c r="J152">
        <v>2012</v>
      </c>
      <c r="K152" t="s">
        <v>39</v>
      </c>
      <c r="L152">
        <v>5925026.3099999996</v>
      </c>
      <c r="M152" t="s">
        <v>40</v>
      </c>
      <c r="N152" t="s">
        <v>41</v>
      </c>
    </row>
    <row r="153" spans="1:14" x14ac:dyDescent="0.35">
      <c r="A153" t="s">
        <v>34</v>
      </c>
      <c r="B153" t="s">
        <v>35</v>
      </c>
      <c r="C153">
        <v>97</v>
      </c>
      <c r="D153" t="s">
        <v>36</v>
      </c>
      <c r="E153">
        <v>5510</v>
      </c>
      <c r="F153" t="s">
        <v>37</v>
      </c>
      <c r="G153" t="s">
        <v>61</v>
      </c>
      <c r="H153" t="s">
        <v>62</v>
      </c>
      <c r="I153">
        <v>2013</v>
      </c>
      <c r="J153">
        <v>2013</v>
      </c>
      <c r="K153" t="s">
        <v>39</v>
      </c>
      <c r="L153">
        <v>6140160.0899999999</v>
      </c>
      <c r="M153" t="s">
        <v>40</v>
      </c>
      <c r="N153" t="s">
        <v>41</v>
      </c>
    </row>
    <row r="154" spans="1:14" x14ac:dyDescent="0.35">
      <c r="A154" t="s">
        <v>34</v>
      </c>
      <c r="B154" t="s">
        <v>35</v>
      </c>
      <c r="C154">
        <v>97</v>
      </c>
      <c r="D154" t="s">
        <v>36</v>
      </c>
      <c r="E154">
        <v>5510</v>
      </c>
      <c r="F154" t="s">
        <v>37</v>
      </c>
      <c r="G154" t="s">
        <v>61</v>
      </c>
      <c r="H154" t="s">
        <v>62</v>
      </c>
      <c r="I154">
        <v>2014</v>
      </c>
      <c r="J154">
        <v>2014</v>
      </c>
      <c r="K154" t="s">
        <v>39</v>
      </c>
      <c r="L154">
        <v>6226224.1399999997</v>
      </c>
      <c r="M154" t="s">
        <v>40</v>
      </c>
      <c r="N154" t="s">
        <v>41</v>
      </c>
    </row>
    <row r="155" spans="1:14" x14ac:dyDescent="0.35">
      <c r="A155" t="s">
        <v>34</v>
      </c>
      <c r="B155" t="s">
        <v>35</v>
      </c>
      <c r="C155">
        <v>97</v>
      </c>
      <c r="D155" t="s">
        <v>36</v>
      </c>
      <c r="E155">
        <v>5510</v>
      </c>
      <c r="F155" t="s">
        <v>37</v>
      </c>
      <c r="G155" t="s">
        <v>61</v>
      </c>
      <c r="H155" t="s">
        <v>62</v>
      </c>
      <c r="I155">
        <v>2015</v>
      </c>
      <c r="J155">
        <v>2015</v>
      </c>
      <c r="K155" t="s">
        <v>39</v>
      </c>
      <c r="L155">
        <v>6233268.3700000001</v>
      </c>
      <c r="M155" t="s">
        <v>40</v>
      </c>
      <c r="N155" t="s">
        <v>41</v>
      </c>
    </row>
    <row r="156" spans="1:14" x14ac:dyDescent="0.35">
      <c r="A156" t="s">
        <v>34</v>
      </c>
      <c r="B156" t="s">
        <v>35</v>
      </c>
      <c r="C156">
        <v>97</v>
      </c>
      <c r="D156" t="s">
        <v>36</v>
      </c>
      <c r="E156">
        <v>5510</v>
      </c>
      <c r="F156" t="s">
        <v>37</v>
      </c>
      <c r="G156" t="s">
        <v>61</v>
      </c>
      <c r="H156" t="s">
        <v>62</v>
      </c>
      <c r="I156">
        <v>2016</v>
      </c>
      <c r="J156">
        <v>2016</v>
      </c>
      <c r="K156" t="s">
        <v>39</v>
      </c>
      <c r="L156">
        <v>6162835.5800000001</v>
      </c>
      <c r="M156" t="s">
        <v>40</v>
      </c>
      <c r="N156" t="s">
        <v>41</v>
      </c>
    </row>
    <row r="157" spans="1:14" x14ac:dyDescent="0.35">
      <c r="A157" t="s">
        <v>34</v>
      </c>
      <c r="B157" t="s">
        <v>35</v>
      </c>
      <c r="C157">
        <v>97</v>
      </c>
      <c r="D157" t="s">
        <v>36</v>
      </c>
      <c r="E157">
        <v>5510</v>
      </c>
      <c r="F157" t="s">
        <v>37</v>
      </c>
      <c r="G157" t="s">
        <v>61</v>
      </c>
      <c r="H157" t="s">
        <v>62</v>
      </c>
      <c r="I157">
        <v>2017</v>
      </c>
      <c r="J157">
        <v>2017</v>
      </c>
      <c r="K157" t="s">
        <v>39</v>
      </c>
      <c r="L157">
        <v>6231188.1299999999</v>
      </c>
      <c r="M157" t="s">
        <v>40</v>
      </c>
      <c r="N157" t="s">
        <v>41</v>
      </c>
    </row>
    <row r="158" spans="1:14" x14ac:dyDescent="0.35">
      <c r="A158" t="s">
        <v>34</v>
      </c>
      <c r="B158" t="s">
        <v>35</v>
      </c>
      <c r="C158">
        <v>97</v>
      </c>
      <c r="D158" t="s">
        <v>36</v>
      </c>
      <c r="E158">
        <v>5510</v>
      </c>
      <c r="F158" t="s">
        <v>37</v>
      </c>
      <c r="G158" t="s">
        <v>61</v>
      </c>
      <c r="H158" t="s">
        <v>62</v>
      </c>
      <c r="I158">
        <v>2018</v>
      </c>
      <c r="J158">
        <v>2018</v>
      </c>
      <c r="K158" t="s">
        <v>39</v>
      </c>
      <c r="L158">
        <v>6342329.5499999998</v>
      </c>
      <c r="M158" t="s">
        <v>40</v>
      </c>
      <c r="N158" t="s">
        <v>41</v>
      </c>
    </row>
    <row r="159" spans="1:14" x14ac:dyDescent="0.35">
      <c r="A159" t="s">
        <v>34</v>
      </c>
      <c r="B159" t="s">
        <v>35</v>
      </c>
      <c r="C159">
        <v>97</v>
      </c>
      <c r="D159" t="s">
        <v>36</v>
      </c>
      <c r="E159">
        <v>5510</v>
      </c>
      <c r="F159" t="s">
        <v>37</v>
      </c>
      <c r="G159" t="s">
        <v>61</v>
      </c>
      <c r="H159" t="s">
        <v>62</v>
      </c>
      <c r="I159">
        <v>2019</v>
      </c>
      <c r="J159">
        <v>2019</v>
      </c>
      <c r="K159" t="s">
        <v>39</v>
      </c>
      <c r="L159">
        <v>6475012</v>
      </c>
      <c r="M159" t="s">
        <v>40</v>
      </c>
      <c r="N159" t="s">
        <v>41</v>
      </c>
    </row>
    <row r="160" spans="1:14" x14ac:dyDescent="0.35">
      <c r="A160" t="s">
        <v>34</v>
      </c>
      <c r="B160" t="s">
        <v>35</v>
      </c>
      <c r="C160">
        <v>97</v>
      </c>
      <c r="D160" t="s">
        <v>36</v>
      </c>
      <c r="E160">
        <v>5510</v>
      </c>
      <c r="F160" t="s">
        <v>37</v>
      </c>
      <c r="G160" t="s">
        <v>61</v>
      </c>
      <c r="H160" t="s">
        <v>62</v>
      </c>
      <c r="I160">
        <v>2020</v>
      </c>
      <c r="J160">
        <v>2020</v>
      </c>
      <c r="K160" t="s">
        <v>39</v>
      </c>
      <c r="L160">
        <v>6536879.1799999997</v>
      </c>
      <c r="M160" t="s">
        <v>40</v>
      </c>
      <c r="N160" t="s">
        <v>41</v>
      </c>
    </row>
    <row r="161" spans="1:14" x14ac:dyDescent="0.35">
      <c r="A161" t="s">
        <v>34</v>
      </c>
      <c r="B161" t="s">
        <v>35</v>
      </c>
      <c r="C161">
        <v>97</v>
      </c>
      <c r="D161" t="s">
        <v>36</v>
      </c>
      <c r="E161">
        <v>5510</v>
      </c>
      <c r="F161" t="s">
        <v>37</v>
      </c>
      <c r="G161" t="s">
        <v>61</v>
      </c>
      <c r="H161" t="s">
        <v>62</v>
      </c>
      <c r="I161">
        <v>2021</v>
      </c>
      <c r="J161">
        <v>2021</v>
      </c>
      <c r="K161" t="s">
        <v>39</v>
      </c>
      <c r="L161">
        <v>6467583.6399999997</v>
      </c>
      <c r="M161" t="s">
        <v>40</v>
      </c>
      <c r="N161" t="s">
        <v>41</v>
      </c>
    </row>
    <row r="162" spans="1:14" x14ac:dyDescent="0.35">
      <c r="A162" t="s">
        <v>34</v>
      </c>
      <c r="B162" t="s">
        <v>35</v>
      </c>
      <c r="C162">
        <v>97</v>
      </c>
      <c r="D162" t="s">
        <v>36</v>
      </c>
      <c r="E162">
        <v>5510</v>
      </c>
      <c r="F162" t="s">
        <v>37</v>
      </c>
      <c r="G162" t="s">
        <v>63</v>
      </c>
      <c r="H162" t="s">
        <v>64</v>
      </c>
      <c r="I162">
        <v>2012</v>
      </c>
      <c r="J162">
        <v>2012</v>
      </c>
      <c r="K162" t="s">
        <v>39</v>
      </c>
      <c r="L162">
        <v>11250117.220000001</v>
      </c>
      <c r="M162" t="s">
        <v>40</v>
      </c>
      <c r="N162" t="s">
        <v>41</v>
      </c>
    </row>
    <row r="163" spans="1:14" x14ac:dyDescent="0.35">
      <c r="A163" t="s">
        <v>34</v>
      </c>
      <c r="B163" t="s">
        <v>35</v>
      </c>
      <c r="C163">
        <v>97</v>
      </c>
      <c r="D163" t="s">
        <v>36</v>
      </c>
      <c r="E163">
        <v>5510</v>
      </c>
      <c r="F163" t="s">
        <v>37</v>
      </c>
      <c r="G163" t="s">
        <v>63</v>
      </c>
      <c r="H163" t="s">
        <v>64</v>
      </c>
      <c r="I163">
        <v>2013</v>
      </c>
      <c r="J163">
        <v>2013</v>
      </c>
      <c r="K163" t="s">
        <v>39</v>
      </c>
      <c r="L163">
        <v>11251146.310000001</v>
      </c>
      <c r="M163" t="s">
        <v>40</v>
      </c>
      <c r="N163" t="s">
        <v>41</v>
      </c>
    </row>
    <row r="164" spans="1:14" x14ac:dyDescent="0.35">
      <c r="A164" t="s">
        <v>34</v>
      </c>
      <c r="B164" t="s">
        <v>35</v>
      </c>
      <c r="C164">
        <v>97</v>
      </c>
      <c r="D164" t="s">
        <v>36</v>
      </c>
      <c r="E164">
        <v>5510</v>
      </c>
      <c r="F164" t="s">
        <v>37</v>
      </c>
      <c r="G164" t="s">
        <v>63</v>
      </c>
      <c r="H164" t="s">
        <v>64</v>
      </c>
      <c r="I164">
        <v>2014</v>
      </c>
      <c r="J164">
        <v>2014</v>
      </c>
      <c r="K164" t="s">
        <v>39</v>
      </c>
      <c r="L164">
        <v>11692688.060000001</v>
      </c>
      <c r="M164" t="s">
        <v>40</v>
      </c>
      <c r="N164" t="s">
        <v>41</v>
      </c>
    </row>
    <row r="165" spans="1:14" x14ac:dyDescent="0.35">
      <c r="A165" t="s">
        <v>34</v>
      </c>
      <c r="B165" t="s">
        <v>35</v>
      </c>
      <c r="C165">
        <v>97</v>
      </c>
      <c r="D165" t="s">
        <v>36</v>
      </c>
      <c r="E165">
        <v>5510</v>
      </c>
      <c r="F165" t="s">
        <v>37</v>
      </c>
      <c r="G165" t="s">
        <v>63</v>
      </c>
      <c r="H165" t="s">
        <v>64</v>
      </c>
      <c r="I165">
        <v>2015</v>
      </c>
      <c r="J165">
        <v>2015</v>
      </c>
      <c r="K165" t="s">
        <v>39</v>
      </c>
      <c r="L165">
        <v>11981051.220000001</v>
      </c>
      <c r="M165" t="s">
        <v>40</v>
      </c>
      <c r="N165" t="s">
        <v>41</v>
      </c>
    </row>
    <row r="166" spans="1:14" x14ac:dyDescent="0.35">
      <c r="A166" t="s">
        <v>34</v>
      </c>
      <c r="B166" t="s">
        <v>35</v>
      </c>
      <c r="C166">
        <v>97</v>
      </c>
      <c r="D166" t="s">
        <v>36</v>
      </c>
      <c r="E166">
        <v>5510</v>
      </c>
      <c r="F166" t="s">
        <v>37</v>
      </c>
      <c r="G166" t="s">
        <v>63</v>
      </c>
      <c r="H166" t="s">
        <v>64</v>
      </c>
      <c r="I166">
        <v>2016</v>
      </c>
      <c r="J166">
        <v>2016</v>
      </c>
      <c r="K166" t="s">
        <v>39</v>
      </c>
      <c r="L166">
        <v>12358720.470000001</v>
      </c>
      <c r="M166" t="s">
        <v>40</v>
      </c>
      <c r="N166" t="s">
        <v>41</v>
      </c>
    </row>
    <row r="167" spans="1:14" x14ac:dyDescent="0.35">
      <c r="A167" t="s">
        <v>34</v>
      </c>
      <c r="B167" t="s">
        <v>35</v>
      </c>
      <c r="C167">
        <v>97</v>
      </c>
      <c r="D167" t="s">
        <v>36</v>
      </c>
      <c r="E167">
        <v>5510</v>
      </c>
      <c r="F167" t="s">
        <v>37</v>
      </c>
      <c r="G167" t="s">
        <v>63</v>
      </c>
      <c r="H167" t="s">
        <v>64</v>
      </c>
      <c r="I167">
        <v>2017</v>
      </c>
      <c r="J167">
        <v>2017</v>
      </c>
      <c r="K167" t="s">
        <v>39</v>
      </c>
      <c r="L167">
        <v>12305689.23</v>
      </c>
      <c r="M167" t="s">
        <v>40</v>
      </c>
      <c r="N167" t="s">
        <v>41</v>
      </c>
    </row>
    <row r="168" spans="1:14" x14ac:dyDescent="0.35">
      <c r="A168" t="s">
        <v>34</v>
      </c>
      <c r="B168" t="s">
        <v>35</v>
      </c>
      <c r="C168">
        <v>97</v>
      </c>
      <c r="D168" t="s">
        <v>36</v>
      </c>
      <c r="E168">
        <v>5510</v>
      </c>
      <c r="F168" t="s">
        <v>37</v>
      </c>
      <c r="G168" t="s">
        <v>63</v>
      </c>
      <c r="H168" t="s">
        <v>64</v>
      </c>
      <c r="I168">
        <v>2018</v>
      </c>
      <c r="J168">
        <v>2018</v>
      </c>
      <c r="K168" t="s">
        <v>39</v>
      </c>
      <c r="L168">
        <v>13062533.4</v>
      </c>
      <c r="M168" t="s">
        <v>43</v>
      </c>
      <c r="N168" t="s">
        <v>44</v>
      </c>
    </row>
    <row r="169" spans="1:14" x14ac:dyDescent="0.35">
      <c r="A169" t="s">
        <v>34</v>
      </c>
      <c r="B169" t="s">
        <v>35</v>
      </c>
      <c r="C169">
        <v>97</v>
      </c>
      <c r="D169" t="s">
        <v>36</v>
      </c>
      <c r="E169">
        <v>5510</v>
      </c>
      <c r="F169" t="s">
        <v>37</v>
      </c>
      <c r="G169" t="s">
        <v>63</v>
      </c>
      <c r="H169" t="s">
        <v>64</v>
      </c>
      <c r="I169">
        <v>2019</v>
      </c>
      <c r="J169">
        <v>2019</v>
      </c>
      <c r="K169" t="s">
        <v>39</v>
      </c>
      <c r="L169">
        <v>13278163.99</v>
      </c>
      <c r="M169" t="s">
        <v>43</v>
      </c>
      <c r="N169" t="s">
        <v>44</v>
      </c>
    </row>
    <row r="170" spans="1:14" x14ac:dyDescent="0.35">
      <c r="A170" t="s">
        <v>34</v>
      </c>
      <c r="B170" t="s">
        <v>35</v>
      </c>
      <c r="C170">
        <v>97</v>
      </c>
      <c r="D170" t="s">
        <v>36</v>
      </c>
      <c r="E170">
        <v>5510</v>
      </c>
      <c r="F170" t="s">
        <v>37</v>
      </c>
      <c r="G170" t="s">
        <v>63</v>
      </c>
      <c r="H170" t="s">
        <v>64</v>
      </c>
      <c r="I170">
        <v>2020</v>
      </c>
      <c r="J170">
        <v>2020</v>
      </c>
      <c r="K170" t="s">
        <v>39</v>
      </c>
      <c r="L170">
        <v>13426374.460000001</v>
      </c>
      <c r="M170" t="s">
        <v>43</v>
      </c>
      <c r="N170" t="s">
        <v>44</v>
      </c>
    </row>
    <row r="171" spans="1:14" x14ac:dyDescent="0.35">
      <c r="A171" t="s">
        <v>34</v>
      </c>
      <c r="B171" t="s">
        <v>35</v>
      </c>
      <c r="C171">
        <v>97</v>
      </c>
      <c r="D171" t="s">
        <v>36</v>
      </c>
      <c r="E171">
        <v>5510</v>
      </c>
      <c r="F171" t="s">
        <v>37</v>
      </c>
      <c r="G171" t="s">
        <v>63</v>
      </c>
      <c r="H171" t="s">
        <v>64</v>
      </c>
      <c r="I171">
        <v>2021</v>
      </c>
      <c r="J171">
        <v>2021</v>
      </c>
      <c r="K171" t="s">
        <v>39</v>
      </c>
      <c r="L171">
        <v>12998710.43</v>
      </c>
      <c r="M171" t="s">
        <v>43</v>
      </c>
      <c r="N171" t="s">
        <v>44</v>
      </c>
    </row>
    <row r="172" spans="1:14" x14ac:dyDescent="0.35">
      <c r="A172" t="s">
        <v>34</v>
      </c>
      <c r="B172" t="s">
        <v>35</v>
      </c>
      <c r="C172">
        <v>97</v>
      </c>
      <c r="D172" t="s">
        <v>36</v>
      </c>
      <c r="E172">
        <v>5510</v>
      </c>
      <c r="F172" t="s">
        <v>37</v>
      </c>
      <c r="G172" t="s">
        <v>65</v>
      </c>
      <c r="H172" t="s">
        <v>66</v>
      </c>
      <c r="I172">
        <v>2012</v>
      </c>
      <c r="J172">
        <v>2012</v>
      </c>
      <c r="K172" t="s">
        <v>39</v>
      </c>
      <c r="L172">
        <v>141781217.91</v>
      </c>
      <c r="M172" t="s">
        <v>43</v>
      </c>
      <c r="N172" t="s">
        <v>44</v>
      </c>
    </row>
    <row r="173" spans="1:14" x14ac:dyDescent="0.35">
      <c r="A173" t="s">
        <v>34</v>
      </c>
      <c r="B173" t="s">
        <v>35</v>
      </c>
      <c r="C173">
        <v>97</v>
      </c>
      <c r="D173" t="s">
        <v>36</v>
      </c>
      <c r="E173">
        <v>5510</v>
      </c>
      <c r="F173" t="s">
        <v>37</v>
      </c>
      <c r="G173" t="s">
        <v>65</v>
      </c>
      <c r="H173" t="s">
        <v>66</v>
      </c>
      <c r="I173">
        <v>2013</v>
      </c>
      <c r="J173">
        <v>2013</v>
      </c>
      <c r="K173" t="s">
        <v>39</v>
      </c>
      <c r="L173">
        <v>143353710.62</v>
      </c>
      <c r="M173" t="s">
        <v>43</v>
      </c>
      <c r="N173" t="s">
        <v>44</v>
      </c>
    </row>
    <row r="174" spans="1:14" x14ac:dyDescent="0.35">
      <c r="A174" t="s">
        <v>34</v>
      </c>
      <c r="B174" t="s">
        <v>35</v>
      </c>
      <c r="C174">
        <v>97</v>
      </c>
      <c r="D174" t="s">
        <v>36</v>
      </c>
      <c r="E174">
        <v>5510</v>
      </c>
      <c r="F174" t="s">
        <v>37</v>
      </c>
      <c r="G174" t="s">
        <v>65</v>
      </c>
      <c r="H174" t="s">
        <v>66</v>
      </c>
      <c r="I174">
        <v>2014</v>
      </c>
      <c r="J174">
        <v>2014</v>
      </c>
      <c r="K174" t="s">
        <v>39</v>
      </c>
      <c r="L174">
        <v>148395005.16</v>
      </c>
      <c r="M174" t="s">
        <v>43</v>
      </c>
      <c r="N174" t="s">
        <v>44</v>
      </c>
    </row>
    <row r="175" spans="1:14" x14ac:dyDescent="0.35">
      <c r="A175" t="s">
        <v>34</v>
      </c>
      <c r="B175" t="s">
        <v>35</v>
      </c>
      <c r="C175">
        <v>97</v>
      </c>
      <c r="D175" t="s">
        <v>36</v>
      </c>
      <c r="E175">
        <v>5510</v>
      </c>
      <c r="F175" t="s">
        <v>37</v>
      </c>
      <c r="G175" t="s">
        <v>65</v>
      </c>
      <c r="H175" t="s">
        <v>66</v>
      </c>
      <c r="I175">
        <v>2015</v>
      </c>
      <c r="J175">
        <v>2015</v>
      </c>
      <c r="K175" t="s">
        <v>39</v>
      </c>
      <c r="L175">
        <v>151326146.53</v>
      </c>
      <c r="M175" t="s">
        <v>43</v>
      </c>
      <c r="N175" t="s">
        <v>44</v>
      </c>
    </row>
    <row r="176" spans="1:14" x14ac:dyDescent="0.35">
      <c r="A176" t="s">
        <v>34</v>
      </c>
      <c r="B176" t="s">
        <v>35</v>
      </c>
      <c r="C176">
        <v>97</v>
      </c>
      <c r="D176" t="s">
        <v>36</v>
      </c>
      <c r="E176">
        <v>5510</v>
      </c>
      <c r="F176" t="s">
        <v>37</v>
      </c>
      <c r="G176" t="s">
        <v>65</v>
      </c>
      <c r="H176" t="s">
        <v>66</v>
      </c>
      <c r="I176">
        <v>2016</v>
      </c>
      <c r="J176">
        <v>2016</v>
      </c>
      <c r="K176" t="s">
        <v>39</v>
      </c>
      <c r="L176">
        <v>152921904.97999999</v>
      </c>
      <c r="M176" t="s">
        <v>43</v>
      </c>
      <c r="N176" t="s">
        <v>44</v>
      </c>
    </row>
    <row r="177" spans="1:14" x14ac:dyDescent="0.35">
      <c r="A177" t="s">
        <v>34</v>
      </c>
      <c r="B177" t="s">
        <v>35</v>
      </c>
      <c r="C177">
        <v>97</v>
      </c>
      <c r="D177" t="s">
        <v>36</v>
      </c>
      <c r="E177">
        <v>5510</v>
      </c>
      <c r="F177" t="s">
        <v>37</v>
      </c>
      <c r="G177" t="s">
        <v>65</v>
      </c>
      <c r="H177" t="s">
        <v>66</v>
      </c>
      <c r="I177">
        <v>2017</v>
      </c>
      <c r="J177">
        <v>2017</v>
      </c>
      <c r="K177" t="s">
        <v>39</v>
      </c>
      <c r="L177">
        <v>154081922.22999999</v>
      </c>
      <c r="M177" t="s">
        <v>43</v>
      </c>
      <c r="N177" t="s">
        <v>44</v>
      </c>
    </row>
    <row r="178" spans="1:14" x14ac:dyDescent="0.35">
      <c r="A178" t="s">
        <v>34</v>
      </c>
      <c r="B178" t="s">
        <v>35</v>
      </c>
      <c r="C178">
        <v>97</v>
      </c>
      <c r="D178" t="s">
        <v>36</v>
      </c>
      <c r="E178">
        <v>5510</v>
      </c>
      <c r="F178" t="s">
        <v>37</v>
      </c>
      <c r="G178" t="s">
        <v>65</v>
      </c>
      <c r="H178" t="s">
        <v>66</v>
      </c>
      <c r="I178">
        <v>2018</v>
      </c>
      <c r="J178">
        <v>2018</v>
      </c>
      <c r="K178" t="s">
        <v>39</v>
      </c>
      <c r="L178">
        <v>156754770.93000001</v>
      </c>
      <c r="M178" t="s">
        <v>43</v>
      </c>
      <c r="N178" t="s">
        <v>44</v>
      </c>
    </row>
    <row r="179" spans="1:14" x14ac:dyDescent="0.35">
      <c r="A179" t="s">
        <v>34</v>
      </c>
      <c r="B179" t="s">
        <v>35</v>
      </c>
      <c r="C179">
        <v>97</v>
      </c>
      <c r="D179" t="s">
        <v>36</v>
      </c>
      <c r="E179">
        <v>5510</v>
      </c>
      <c r="F179" t="s">
        <v>37</v>
      </c>
      <c r="G179" t="s">
        <v>65</v>
      </c>
      <c r="H179" t="s">
        <v>66</v>
      </c>
      <c r="I179">
        <v>2019</v>
      </c>
      <c r="J179">
        <v>2019</v>
      </c>
      <c r="K179" t="s">
        <v>39</v>
      </c>
      <c r="L179">
        <v>158297054.06</v>
      </c>
      <c r="M179" t="s">
        <v>43</v>
      </c>
      <c r="N179" t="s">
        <v>44</v>
      </c>
    </row>
    <row r="180" spans="1:14" x14ac:dyDescent="0.35">
      <c r="A180" t="s">
        <v>34</v>
      </c>
      <c r="B180" t="s">
        <v>35</v>
      </c>
      <c r="C180">
        <v>97</v>
      </c>
      <c r="D180" t="s">
        <v>36</v>
      </c>
      <c r="E180">
        <v>5510</v>
      </c>
      <c r="F180" t="s">
        <v>37</v>
      </c>
      <c r="G180" t="s">
        <v>65</v>
      </c>
      <c r="H180" t="s">
        <v>66</v>
      </c>
      <c r="I180">
        <v>2020</v>
      </c>
      <c r="J180">
        <v>2020</v>
      </c>
      <c r="K180" t="s">
        <v>39</v>
      </c>
      <c r="L180">
        <v>160296170.56</v>
      </c>
      <c r="M180" t="s">
        <v>43</v>
      </c>
      <c r="N180" t="s">
        <v>44</v>
      </c>
    </row>
    <row r="181" spans="1:14" x14ac:dyDescent="0.35">
      <c r="A181" t="s">
        <v>34</v>
      </c>
      <c r="B181" t="s">
        <v>35</v>
      </c>
      <c r="C181">
        <v>97</v>
      </c>
      <c r="D181" t="s">
        <v>36</v>
      </c>
      <c r="E181">
        <v>5510</v>
      </c>
      <c r="F181" t="s">
        <v>37</v>
      </c>
      <c r="G181" t="s">
        <v>65</v>
      </c>
      <c r="H181" t="s">
        <v>66</v>
      </c>
      <c r="I181">
        <v>2021</v>
      </c>
      <c r="J181">
        <v>2021</v>
      </c>
      <c r="K181" t="s">
        <v>39</v>
      </c>
      <c r="L181">
        <v>159871864.19</v>
      </c>
      <c r="M181" t="s">
        <v>43</v>
      </c>
      <c r="N181" t="s">
        <v>44</v>
      </c>
    </row>
  </sheetData>
  <autoFilter ref="A1:N181" xr:uid="{207CCBC0-F365-42E1-90C8-8EFA23DF7172}">
    <filterColumn colId="7">
      <filters>
        <filter val="Eggs Primary"/>
        <filter val="Meat of cattle with the bone, fresh or chilled"/>
        <filter val="Meat of pig with the bone, fresh or chilled"/>
        <filter val="Meat, Poultry"/>
        <filter val="Milk, 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43.7265625" customWidth="1"/>
  </cols>
  <sheetData>
    <row r="1" spans="1:2" x14ac:dyDescent="0.35">
      <c r="A1" s="11" t="s">
        <v>16</v>
      </c>
    </row>
    <row r="2" spans="1:2" ht="29" x14ac:dyDescent="0.35">
      <c r="A2" s="8" t="s">
        <v>17</v>
      </c>
      <c r="B2" s="4">
        <f>Data!G2</f>
        <v>5.8321598442170668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3" ma:contentTypeDescription="Ein neues Dokument erstellen." ma:contentTypeScope="" ma:versionID="ecf9d80fe0681d8e397c19ef62846c2e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928f64266605fa42fea75ae7d734907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898761E-98AC-49F2-8647-AC5E7F4B1C0C}"/>
</file>

<file path=customXml/itemProps2.xml><?xml version="1.0" encoding="utf-8"?>
<ds:datastoreItem xmlns:ds="http://schemas.openxmlformats.org/officeDocument/2006/customXml" ds:itemID="{0EC95080-6E29-4977-A649-EF7C18C7C0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94AE6-636D-4C99-BB3F-E03635BE3AB8}">
  <ds:schemaRefs>
    <ds:schemaRef ds:uri="http://schemas.microsoft.com/office/2006/metadata/properties"/>
    <ds:schemaRef ds:uri="http://schemas.microsoft.com/office/infopath/2007/PartnerControls"/>
    <ds:schemaRef ds:uri="5337589b-3228-44a2-acec-87d3d2e086a6"/>
    <ds:schemaRef ds:uri="fed6ce43-0ac4-42bc-ac42-1546a88b30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Summary_FAOSTAT</vt:lpstr>
      <vt:lpstr>FAOSTAT_animal_products</vt:lpstr>
      <vt:lpstr>RoNEPtAPPpULA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Wilhelm Klümper</cp:lastModifiedBy>
  <cp:revision/>
  <dcterms:created xsi:type="dcterms:W3CDTF">2019-05-24T01:40:35Z</dcterms:created>
  <dcterms:modified xsi:type="dcterms:W3CDTF">2023-12-01T13:02:19Z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