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Vensim files from GitHub\EPS EU\InputData\io-model\GaHEbIC\"/>
    </mc:Choice>
  </mc:AlternateContent>
  <xr:revisionPtr revIDLastSave="0" documentId="13_ncr:1_{334308D6-DD87-496E-8B07-2191F6221F45}" xr6:coauthVersionLast="47" xr6:coauthVersionMax="47" xr10:uidLastSave="{00000000-0000-0000-0000-000000000000}"/>
  <bookViews>
    <workbookView xWindow="4635" yWindow="3465" windowWidth="21600" windowHeight="12645" tabRatio="737" firstSheet="6" activeTab="9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2" i="10" l="1"/>
  <c r="AO2" i="10"/>
  <c r="AN2" i="10"/>
  <c r="AM2" i="10"/>
  <c r="AL2" i="10"/>
  <c r="AK2" i="10"/>
  <c r="AJ2" i="10"/>
  <c r="AI2" i="10"/>
  <c r="AH2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L2" i="10"/>
  <c r="K2" i="10"/>
  <c r="J2" i="10"/>
  <c r="I2" i="10"/>
  <c r="H2" i="10"/>
  <c r="G2" i="10"/>
  <c r="E2" i="10"/>
  <c r="D2" i="10"/>
  <c r="C2" i="10"/>
  <c r="B2" i="10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L2" i="2"/>
  <c r="K2" i="2"/>
  <c r="J2" i="2"/>
  <c r="I2" i="2"/>
  <c r="H2" i="2"/>
  <c r="G2" i="2"/>
  <c r="E2" i="2"/>
  <c r="D2" i="2"/>
  <c r="C2" i="2"/>
  <c r="B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<sst xmlns="http://schemas.openxmlformats.org/spreadsheetml/2006/main" count="6312" uniqueCount="821">
  <si>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</si>
  <si>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</si>
  <si>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</si>
  <si>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</si>
  <si>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</si>
  <si>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</si>
  <si>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</si>
  <si>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</si>
  <si>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</si>
  <si>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</si>
  <si>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</si>
  <si>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</si>
  <si>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</si>
  <si>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</si>
  <si>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</si>
  <si>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</si>
  <si>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</si>
  <si>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</si>
  <si>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</si>
  <si>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</si>
  <si>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</si>
  <si>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</si>
  <si>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</si>
  <si>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</si>
  <si>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</si>
  <si>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</si>
  <si>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</si>
  <si>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</si>
  <si>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</si>
  <si>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</si>
  <si>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</si>
  <si>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</si>
  <si>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</si>
  <si>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</si>
  <si>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</si>
  <si>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</si>
  <si>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</si>
  <si>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</si>
  <si>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</si>
  <si>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</si>
  <si>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</si>
  <si>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</si>
  <si>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</si>
  <si>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</si>
  <si>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</si>
  <si>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</si>
  <si>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</si>
  <si>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</si>
  <si>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</si>
  <si>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</si>
  <si>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</si>
  <si>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</si>
  <si>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</si>
  <si>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</si>
  <si>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</si>
  <si>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</si>
  <si>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</si>
  <si>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</si>
  <si>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</si>
  <si>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</si>
  <si>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</si>
  <si>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</si>
  <si>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</si>
  <si>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</si>
  <si>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</si>
  <si>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</si>
  <si>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</si>
  <si>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</si>
  <si>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</si>
  <si>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</si>
  <si>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</si>
  <si>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</si>
  <si>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</si>
  <si>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</si>
  <si>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</si>
  <si>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</si>
  <si>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</si>
  <si>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</si>
  <si>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</si>
  <si>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</si>
  <si>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</si>
  <si>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</si>
  <si>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</si>
  <si>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</si>
  <si>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</si>
  <si>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</si>
  <si>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</si>
  <si>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</si>
  <si>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</si>
  <si>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</si>
  <si>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</si>
  <si>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</si>
  <si>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</si>
  <si>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</si>
  <si>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</si>
  <si>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</si>
  <si>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</si>
  <si>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</si>
  <si>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</si>
  <si>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</si>
  <si>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</si>
  <si>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</si>
  <si>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</si>
  <si>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</si>
  <si>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</si>
  <si>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</si>
  <si>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</si>
  <si>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</si>
  <si>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</si>
  <si>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</si>
  <si>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</si>
  <si>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</si>
  <si>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</si>
  <si>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</si>
  <si>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</si>
  <si>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</si>
  <si>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</si>
  <si>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</si>
  <si>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</si>
  <si>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</si>
  <si>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</si>
  <si>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</si>
  <si>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</si>
  <si>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</si>
  <si>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</si>
  <si>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</si>
  <si>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</si>
  <si>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</si>
  <si>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</si>
  <si>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</si>
  <si>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</si>
  <si>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</si>
  <si>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</si>
  <si>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</si>
  <si>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</si>
  <si>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</si>
  <si>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</si>
  <si>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</si>
  <si>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</si>
  <si>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</si>
  <si>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</si>
  <si>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</si>
  <si>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</si>
  <si>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</si>
  <si>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</si>
  <si>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</si>
  <si>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</si>
  <si>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</si>
  <si>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</si>
  <si>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</si>
  <si>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</si>
  <si>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</si>
  <si>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</si>
  <si>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</si>
  <si>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</si>
  <si>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</si>
  <si>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</si>
  <si>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</si>
  <si>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</si>
  <si>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</si>
  <si>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</si>
  <si>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</si>
  <si>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</si>
  <si>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</si>
  <si>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</si>
  <si>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</si>
  <si>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</si>
  <si>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</si>
  <si>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</si>
  <si>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</si>
  <si>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</si>
  <si>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</si>
  <si>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</si>
  <si>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</si>
  <si>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</si>
  <si>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</si>
  <si>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</si>
  <si>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</si>
  <si>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</si>
  <si>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</si>
  <si>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</si>
  <si>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</si>
  <si>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</si>
  <si>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</si>
  <si>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</si>
  <si>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</si>
  <si>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</si>
  <si>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</si>
  <si>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</si>
  <si>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</si>
  <si>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</si>
  <si>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</si>
  <si>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</si>
  <si>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</si>
  <si>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</si>
  <si>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</si>
  <si>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</si>
  <si>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</si>
  <si>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</si>
  <si>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</si>
  <si>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</si>
  <si>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</si>
  <si>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</si>
  <si>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</si>
  <si>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</si>
  <si>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</si>
  <si>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</si>
  <si>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</si>
  <si>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</si>
  <si>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</si>
  <si>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</si>
  <si>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</si>
  <si>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</si>
  <si>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</si>
  <si>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</si>
  <si>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</si>
  <si>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</si>
  <si>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</si>
  <si>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</si>
  <si>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</si>
  <si>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</si>
  <si>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</si>
  <si>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</si>
  <si>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</si>
  <si>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</si>
  <si>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</si>
  <si>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</si>
  <si>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</si>
  <si>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</si>
  <si>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</si>
  <si>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</si>
  <si>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</si>
  <si>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</si>
  <si>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</si>
  <si>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</si>
  <si>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</si>
  <si>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</si>
  <si>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</si>
  <si>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</si>
  <si>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</si>
  <si>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</si>
  <si>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</si>
  <si>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</si>
  <si>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</si>
  <si>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</si>
  <si>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</si>
  <si>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</si>
  <si>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</si>
  <si>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</si>
  <si>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</si>
  <si>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</si>
  <si>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</si>
  <si>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</si>
  <si>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</si>
  <si>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</si>
  <si>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</si>
  <si>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</si>
  <si>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</si>
  <si>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</si>
  <si>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</si>
  <si>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</si>
  <si>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</si>
  <si>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</si>
  <si>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</si>
  <si>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</si>
  <si>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</si>
  <si>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</si>
  <si>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</si>
  <si>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</si>
  <si>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</si>
  <si>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</si>
  <si>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</si>
  <si>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</si>
  <si>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</si>
  <si>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</si>
  <si>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</si>
  <si>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</si>
  <si>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</si>
  <si>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</si>
  <si>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</si>
  <si>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</si>
  <si>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</si>
  <si>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</si>
  <si>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</si>
  <si>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</si>
  <si>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</si>
  <si>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</si>
  <si>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</si>
  <si>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</si>
  <si>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</si>
  <si>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</si>
  <si>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</si>
  <si>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</si>
  <si>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</si>
  <si>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</si>
  <si>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</si>
  <si>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</si>
  <si>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</si>
  <si>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</si>
  <si>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</si>
  <si>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</si>
  <si>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</si>
  <si>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</si>
  <si>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</si>
  <si>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</si>
  <si>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</si>
  <si>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</si>
  <si>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</si>
  <si>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</si>
  <si>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</si>
  <si>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</si>
  <si>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</si>
  <si>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</si>
  <si>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</si>
  <si>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</si>
  <si>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</si>
  <si>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</si>
  <si>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</si>
  <si>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</si>
  <si>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</si>
  <si>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</si>
  <si>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</si>
  <si>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</si>
  <si>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</si>
  <si>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</si>
  <si>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</si>
  <si>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</si>
  <si>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</si>
  <si>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</si>
  <si>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</si>
  <si>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</si>
  <si>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</si>
  <si>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</si>
  <si>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</si>
  <si>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</si>
  <si>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</si>
  <si>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</si>
  <si>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</si>
  <si>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</si>
  <si>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</si>
  <si>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</si>
  <si>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</si>
  <si>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</si>
  <si>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</si>
  <si>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</si>
  <si>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</si>
  <si>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</si>
  <si>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</si>
  <si>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</si>
  <si>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</si>
  <si>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</si>
  <si>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</si>
  <si>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</si>
  <si>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</si>
  <si>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</si>
  <si>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</si>
  <si>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</si>
  <si>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</si>
  <si>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</si>
  <si>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</si>
  <si>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</si>
  <si>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</si>
  <si>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</si>
  <si>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</si>
  <si>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</si>
  <si>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</si>
  <si>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</si>
  <si>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</si>
  <si>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</si>
  <si>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</si>
  <si>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</si>
  <si>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</si>
  <si>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</si>
  <si>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</si>
  <si>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</si>
  <si>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</si>
  <si>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</si>
  <si>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</si>
  <si>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</si>
  <si>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</si>
  <si>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</si>
  <si>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</si>
  <si>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</si>
  <si>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</si>
  <si>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</si>
  <si>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</si>
  <si>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</si>
  <si>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</si>
  <si>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</si>
  <si>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</si>
  <si>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</si>
  <si>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</si>
  <si>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</si>
  <si>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</si>
  <si>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</si>
  <si>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</si>
  <si>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</si>
  <si>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</si>
  <si>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</si>
  <si>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</si>
  <si>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</si>
  <si>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</si>
  <si>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</si>
  <si>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</si>
  <si>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</si>
  <si>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</si>
  <si>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</si>
  <si>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</si>
  <si>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</si>
  <si>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</si>
  <si>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</si>
  <si>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</si>
  <si>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</si>
  <si>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</si>
  <si>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</si>
  <si>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</si>
  <si>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</si>
  <si>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</si>
  <si>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</si>
  <si>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</si>
  <si>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</si>
  <si>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</si>
  <si>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</si>
  <si>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</si>
  <si>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</si>
  <si>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</si>
  <si>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</si>
  <si>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</si>
  <si>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</si>
  <si>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</si>
  <si>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</si>
  <si>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</si>
  <si>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</si>
  <si>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</si>
  <si>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</si>
  <si>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</si>
  <si>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</si>
  <si>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</si>
  <si>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</si>
  <si>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</si>
  <si>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</si>
  <si>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</si>
  <si>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</si>
  <si>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</si>
  <si>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</si>
  <si>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</si>
  <si>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</si>
  <si>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</si>
  <si>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</si>
  <si>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</si>
  <si>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</si>
  <si>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</si>
  <si>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</si>
  <si>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</si>
  <si>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</si>
  <si>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</si>
  <si>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</si>
  <si>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</si>
  <si>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</si>
  <si>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</si>
  <si>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</si>
  <si>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</si>
  <si>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</si>
  <si>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</si>
  <si>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</si>
  <si>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</si>
  <si>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</si>
  <si>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</si>
  <si>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</si>
  <si>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</si>
  <si>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</si>
  <si>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</si>
  <si>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</si>
  <si>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</si>
  <si>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</si>
  <si>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</si>
  <si>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</si>
  <si>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</si>
  <si>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</si>
  <si>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</si>
  <si>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</si>
  <si>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</si>
  <si>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</si>
  <si>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</si>
  <si>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</si>
  <si>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</si>
  <si>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</si>
  <si>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</si>
  <si>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</si>
  <si>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</si>
  <si>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</si>
  <si>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</si>
  <si>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</si>
  <si>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</si>
  <si>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</si>
  <si>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</si>
  <si>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</si>
  <si>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</si>
  <si>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</si>
  <si>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</si>
  <si>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</si>
  <si>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</si>
  <si>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</si>
  <si>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</si>
  <si>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</si>
  <si>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</si>
  <si>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</si>
  <si>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</si>
  <si>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</si>
  <si>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</si>
  <si>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</si>
  <si>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</si>
  <si>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</si>
  <si>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</si>
  <si>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</si>
  <si>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</si>
  <si>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</si>
  <si>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</si>
  <si>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</si>
  <si>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</si>
  <si>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</si>
  <si>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</si>
  <si>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</si>
  <si>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</si>
  <si>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</si>
  <si>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</si>
  <si>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</si>
  <si>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</si>
  <si>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</si>
  <si>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</si>
  <si>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</si>
  <si>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</si>
  <si>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</si>
  <si>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</si>
  <si>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</si>
  <si>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</si>
  <si>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</si>
  <si>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</si>
  <si>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</si>
  <si>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</si>
  <si>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</si>
  <si>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</si>
  <si>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</si>
  <si>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</si>
  <si>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</si>
  <si>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</si>
  <si>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</si>
  <si>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</si>
  <si>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</si>
  <si>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</si>
  <si>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</si>
  <si>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</si>
  <si>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</si>
  <si>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</si>
  <si>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</si>
  <si>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</si>
  <si>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</si>
  <si>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</si>
  <si>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</si>
  <si>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</si>
  <si>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</si>
  <si>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</si>
  <si>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</si>
  <si>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</si>
  <si>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</si>
  <si>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</si>
  <si>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</si>
  <si>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</si>
  <si>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</si>
  <si>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</si>
  <si>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</si>
  <si>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</si>
  <si>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</si>
  <si>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</si>
  <si>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</si>
  <si>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</si>
  <si>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</si>
  <si>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</si>
  <si>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</si>
  <si>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</si>
  <si>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</si>
  <si>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</si>
  <si>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</si>
  <si>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</si>
  <si>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</si>
  <si>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</si>
  <si>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</si>
  <si>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</si>
  <si>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</si>
  <si>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</si>
  <si>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</si>
  <si>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</si>
  <si>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</si>
  <si>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</si>
  <si>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</si>
  <si>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</si>
  <si>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</si>
  <si>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</si>
  <si>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</si>
  <si>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</si>
  <si>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</si>
  <si>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</si>
  <si>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</si>
  <si>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</si>
  <si>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</si>
  <si>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</si>
  <si>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</si>
  <si>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</si>
  <si>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</si>
  <si>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</si>
  <si>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</si>
  <si>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</si>
  <si>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</si>
  <si>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</si>
  <si>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</si>
  <si>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</si>
  <si>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</si>
  <si>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</si>
  <si>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</si>
  <si>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</si>
  <si>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</si>
  <si>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</si>
  <si>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</si>
  <si>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</si>
  <si>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</si>
  <si>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</si>
  <si>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</si>
  <si>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</si>
  <si>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</si>
  <si>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</si>
  <si>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</si>
  <si>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</si>
  <si>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</si>
  <si>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</si>
  <si>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</si>
  <si>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</si>
  <si>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</si>
  <si>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</si>
  <si>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</si>
  <si>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</si>
  <si>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</si>
  <si>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</si>
  <si>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</si>
  <si>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</si>
  <si>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</si>
  <si>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</si>
  <si>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</si>
  <si>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</si>
  <si>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</si>
  <si>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</si>
  <si>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</si>
  <si>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</si>
  <si>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</si>
  <si>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</si>
  <si>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</si>
  <si>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</si>
  <si>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</si>
  <si>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</si>
  <si>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</si>
  <si>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</si>
  <si>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</si>
  <si>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</si>
  <si>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</si>
  <si>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</si>
  <si>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</si>
  <si>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</si>
  <si>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</si>
  <si>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</si>
  <si>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</si>
  <si>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</si>
  <si>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</si>
  <si>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</si>
  <si>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</si>
  <si>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</si>
  <si>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</si>
  <si>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</si>
  <si>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</si>
  <si>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</si>
  <si>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</si>
  <si>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</si>
  <si>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</si>
  <si>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</si>
  <si>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</si>
  <si>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</si>
  <si>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</si>
  <si>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</si>
  <si>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</si>
  <si>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</si>
  <si>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</si>
  <si>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</si>
  <si>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</si>
  <si>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</si>
  <si>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</si>
  <si>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</si>
  <si>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</si>
  <si>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</si>
  <si>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</si>
  <si>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</si>
  <si>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</si>
  <si>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</si>
  <si>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</si>
  <si>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</si>
  <si>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</si>
  <si>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</si>
  <si>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</si>
  <si>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</si>
  <si>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</si>
  <si>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</si>
  <si>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</si>
  <si>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</si>
  <si>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</si>
  <si>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</si>
  <si>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</si>
  <si>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</si>
  <si>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</si>
  <si>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</si>
  <si>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</si>
  <si>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</si>
  <si>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</si>
  <si>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</si>
  <si>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</si>
  <si>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</si>
  <si>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</si>
  <si>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</si>
  <si>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</si>
  <si>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</si>
  <si>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</si>
  <si>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</si>
  <si>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</si>
  <si>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</si>
  <si>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</si>
  <si>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</si>
  <si>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</si>
  <si>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</si>
  <si>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</si>
  <si>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</si>
  <si>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</si>
  <si>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</si>
  <si>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</si>
  <si>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</si>
  <si>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</si>
  <si>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</si>
  <si>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</si>
  <si>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</si>
  <si>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</si>
  <si>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</si>
  <si>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</si>
  <si>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</si>
  <si>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</si>
  <si>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</si>
  <si>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</si>
  <si>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</si>
  <si>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</si>
  <si>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</si>
  <si>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</si>
  <si>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</si>
  <si>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</si>
  <si>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</si>
  <si>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</si>
  <si>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</si>
  <si>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</si>
  <si>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</si>
  <si>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</si>
  <si>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</si>
  <si>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</si>
  <si>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</si>
  <si>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</si>
  <si>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</si>
  <si>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</si>
  <si>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</si>
  <si>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</si>
  <si>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</si>
  <si>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</si>
  <si>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</si>
  <si>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</si>
  <si>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</si>
  <si>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</si>
  <si>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</si>
  <si>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</si>
  <si>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</si>
  <si>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</si>
  <si>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</si>
  <si>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</si>
  <si>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</si>
  <si>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</si>
  <si>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</si>
  <si>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</si>
  <si>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</si>
  <si>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</si>
  <si>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</si>
  <si>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</si>
  <si>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</si>
  <si>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</si>
  <si>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</si>
  <si>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</si>
  <si>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</si>
  <si>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</si>
  <si>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</si>
  <si>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</si>
  <si>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</si>
  <si>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</si>
  <si>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</si>
  <si>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</si>
  <si>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</si>
  <si>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</si>
  <si>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</si>
  <si>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</si>
  <si>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</si>
  <si>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</si>
  <si>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</si>
  <si>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</si>
  <si>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</si>
  <si>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</si>
  <si>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</si>
  <si>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</si>
  <si>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</si>
  <si>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</si>
  <si>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</si>
  <si>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</si>
  <si>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</si>
  <si>
    <t>Exiobase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</si>
</sst>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0" fontId="28" fillId="0" borderId="0" xfId="0" applyFont="1"/>
    <xf numFmtId="0" fontId="29" fillId="0" borderId="0" xfId="0" applyFont="1"/>
    <xf numFmtId="11" fontId="0" fillId="0" borderId="0" xfId="8" applyNumberFormat="1" applyFont="1"/>
    <xf numFmtId="11" fontId="0" fillId="0" borderId="0" xfId="0" applyNumberFormat="1"/>
    <xf numFmtId="0" fontId="29" fillId="0" borderId="0" xfId="0" applyFont="1" applyAlignment="1">
      <alignment horizontal="left"/>
    </xf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B12" sqref="B12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2" spans="1:2" x14ac:dyDescent="0.25">
      <c r="B12" t="s">
        <v>820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3">
        <v>0.78500000000000003</v>
      </c>
      <c r="B24" t="s">
        <v>816</v>
      </c>
    </row>
    <row r="25" spans="1:2" x14ac:dyDescent="0.25">
      <c r="A25" s="123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8" t="s">
        <v>43</v>
      </c>
      <c r="B3" s="129"/>
      <c r="C3" s="135" t="s">
        <v>44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7"/>
    </row>
    <row r="4" spans="1:47" x14ac:dyDescent="0.2">
      <c r="A4" s="128" t="s">
        <v>4</v>
      </c>
      <c r="B4" s="129"/>
      <c r="C4" s="130" t="s">
        <v>5</v>
      </c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2"/>
    </row>
    <row r="5" spans="1:47" x14ac:dyDescent="0.2">
      <c r="A5" s="128" t="s">
        <v>6</v>
      </c>
      <c r="B5" s="129"/>
      <c r="C5" s="130" t="s">
        <v>7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2"/>
    </row>
    <row r="6" spans="1:47" x14ac:dyDescent="0.2">
      <c r="A6" s="128" t="s">
        <v>8</v>
      </c>
      <c r="B6" s="129"/>
      <c r="C6" s="130" t="s">
        <v>45</v>
      </c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2"/>
    </row>
    <row r="7" spans="1:47" ht="126" x14ac:dyDescent="0.2">
      <c r="A7" s="133" t="s">
        <v>46</v>
      </c>
      <c r="B7" s="134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1" t="s">
        <v>43</v>
      </c>
      <c r="BC3" s="142"/>
      <c r="BD3" s="143"/>
      <c r="BE3" s="144" t="s">
        <v>44</v>
      </c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145"/>
      <c r="CF3" s="145"/>
      <c r="CG3" s="145"/>
      <c r="CH3" s="145"/>
      <c r="CI3" s="145"/>
      <c r="CJ3" s="145"/>
      <c r="CK3" s="145"/>
      <c r="CL3" s="145"/>
      <c r="CM3" s="145"/>
      <c r="CN3" s="145"/>
      <c r="CO3" s="145"/>
      <c r="CP3" s="145"/>
      <c r="CQ3" s="145"/>
      <c r="CR3" s="145"/>
      <c r="CS3" s="145"/>
      <c r="CT3" s="145"/>
      <c r="CU3" s="145"/>
      <c r="CV3" s="145"/>
      <c r="CW3" s="146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1" t="s">
        <v>6</v>
      </c>
      <c r="BC4" s="142"/>
      <c r="BD4" s="143"/>
      <c r="BE4" s="147" t="s">
        <v>7</v>
      </c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9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1" t="s">
        <v>8</v>
      </c>
      <c r="BC5" s="142"/>
      <c r="BD5" s="143"/>
      <c r="BE5" s="147" t="s">
        <v>45</v>
      </c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9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50" t="s">
        <v>46</v>
      </c>
      <c r="BC6" s="151"/>
      <c r="BD6" s="152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8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9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9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9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9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9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9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9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9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9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9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9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9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9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9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9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9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9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9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9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9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9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9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9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9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9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9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40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8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9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9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9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9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9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9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9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9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9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9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9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9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9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9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9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9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9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9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9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9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9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9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9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9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9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9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40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8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9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9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9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9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9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9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9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9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9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9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9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9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9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9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9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9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9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9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9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9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9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9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9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9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9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9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40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8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9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9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9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9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9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9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9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9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9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9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9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9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9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9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9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9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9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9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9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9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9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9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9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9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9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9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40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8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9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9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9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9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9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9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9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9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9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9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9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9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9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9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9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9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9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9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9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9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9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9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9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9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9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9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40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8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9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9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9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9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9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9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9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9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9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9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9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9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9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9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9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9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9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9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9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9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9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9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9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9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9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9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40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8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9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9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9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9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9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9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9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9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9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9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9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9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9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9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9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9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9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9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9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9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9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9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9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9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9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9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40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8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9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9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9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9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9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9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9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9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9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9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9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9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9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9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9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9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9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9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9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9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9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9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9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9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9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9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40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8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9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9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9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9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9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9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9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9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9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9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9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9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9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9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9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9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9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9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9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9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9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9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9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9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9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9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40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8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9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9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9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9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9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9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9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9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9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9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9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9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9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9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9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9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9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9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9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9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9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9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9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9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9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9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40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8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9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9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9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9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9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9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9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9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9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9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9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9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9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9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9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9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9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9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9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9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9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9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9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9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9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9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40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8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9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9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9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9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9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9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9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9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9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9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9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9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9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9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9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9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9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9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9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9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9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9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9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9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9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9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40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8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9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9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9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9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9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9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9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9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9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9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9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9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9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9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9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9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9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9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9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9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9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9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9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9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9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9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40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8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9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9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9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9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9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9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9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9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9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9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9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9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9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9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9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9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9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9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9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9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9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9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9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9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9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9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40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8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9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9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9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9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9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9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9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9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9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9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9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9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9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9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9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9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9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9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9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9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9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9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9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9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9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9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40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8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9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9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9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9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9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9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9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9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9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9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9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9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9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9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9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9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9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9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9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9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9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9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9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9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9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9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40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8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9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9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9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9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9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9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9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9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9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9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9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9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9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9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9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9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9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9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9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9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9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9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9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9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9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9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40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8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9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9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9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9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9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9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9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9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9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9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9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9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9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9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9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9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9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9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9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9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9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9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9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9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9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9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40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8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9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9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9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9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9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9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9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9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9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9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9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9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9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9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9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9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9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9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9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9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9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9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9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9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9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9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40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8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9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9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9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9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9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9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9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9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9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9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9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9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9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9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9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9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9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9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9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9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9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9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9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9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9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9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40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8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9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9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9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9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9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9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9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9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9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9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9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9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9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9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9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9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9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9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9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9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9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9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9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9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9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9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40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8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9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9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9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9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9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9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9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9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9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9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9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9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9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9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9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9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9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9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9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9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9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9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9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9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9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9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40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8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9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9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9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9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9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9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9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9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9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9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9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9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9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9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9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9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9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9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9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9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9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9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9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9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9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9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40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8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9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9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9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9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9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9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9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9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9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9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9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9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9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9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9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9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9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9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9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9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9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9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9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9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9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9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40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8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9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9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9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9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9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9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9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9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9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9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9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9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9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9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9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9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9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9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9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9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9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9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9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9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9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9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40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8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9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9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9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9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9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9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9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9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9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9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9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9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9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9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9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9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9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9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9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9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9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9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9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9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9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9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40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8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9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9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9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9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9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9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9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9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9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9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9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9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9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9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9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9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9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9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9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9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9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9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9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9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9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9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40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8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9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9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9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9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9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9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9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9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9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9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9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9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9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9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9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9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9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9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9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9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9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9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9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9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9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9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40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8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9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9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9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9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9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9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9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9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9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9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9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9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9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9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9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9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9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9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9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9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9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9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9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9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9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9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40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8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9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9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9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9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9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9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9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9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9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9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9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9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9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9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9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9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9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9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9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9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9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9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9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9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9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9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40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8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9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9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9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9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9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9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9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9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9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9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9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9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9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9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9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9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9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9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9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9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9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9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9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9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9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9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40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8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9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9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9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9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9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9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9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9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9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9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9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9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9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9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9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9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9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9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9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9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9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9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9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9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9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9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40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8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9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9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9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9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9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9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9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9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9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9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9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9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9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9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9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9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9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9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9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9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9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9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9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9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9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9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40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8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9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9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9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9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9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9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9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9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9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9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9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9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9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9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9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9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9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9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9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9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9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9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9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9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9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9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40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8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9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9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9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9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9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9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9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9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9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9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9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9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9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9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9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9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9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9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9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9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9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9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9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9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9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9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40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8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9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9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9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9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9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9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9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9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9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9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9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9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9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9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9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9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9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9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9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9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9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9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9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9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9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9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40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8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9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9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9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9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9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9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9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9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9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9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9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9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9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9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9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9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9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9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9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9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9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9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9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9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9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9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40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8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9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9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9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9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9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9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9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9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9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9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9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9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9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9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9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9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9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9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9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9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9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9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9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9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9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9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40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8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9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9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9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9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9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9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9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9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9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9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9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9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9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9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9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9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9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9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9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9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9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9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9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9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9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9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40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8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9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9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9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9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9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9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9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9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9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9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9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9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9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9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9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9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9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9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9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9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9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9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9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9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9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9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40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8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9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9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9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9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9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9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9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9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9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9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9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9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9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9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9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9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9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9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9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9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9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9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9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9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9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9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40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workbookViewId="0">
      <selection activeCell="C4" sqref="C4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topLeftCell="AC1" workbookViewId="0">
      <selection activeCell="AQ2" sqref="AQ2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24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s="123" t="s">
        <v>818</v>
      </c>
      <c r="B2" s="125">
        <f>VLOOKUP(B1,'Exiobase data gov and household'!$B$2:$E$44,4,FALSE)*(About!$A$25*About!$A$24)*10^6</f>
        <v>1619572223.7646074</v>
      </c>
      <c r="C2" s="125">
        <f>VLOOKUP(C1,'Exiobase data gov and household'!$B$2:$E$44,4,FALSE)*(About!$A$25*About!$A$24)*10^6</f>
        <v>49322319.303206205</v>
      </c>
      <c r="D2" s="125">
        <f>VLOOKUP(D1,'Exiobase data gov and household'!$B$2:$E$44,4,FALSE)*(About!$A$25*About!$A$24)*10^6</f>
        <v>157187703.12472638</v>
      </c>
      <c r="E2" s="125">
        <f>VLOOKUP(E1,'Exiobase data gov and household'!$B$2:$E$44,4,FALSE)*(About!$A$25*About!$A$24)*10^6</f>
        <v>93179376.728791401</v>
      </c>
      <c r="F2" s="125">
        <v>0</v>
      </c>
      <c r="G2" s="125">
        <f>VLOOKUP(G1,'Exiobase data gov and household'!$B$2:$E$44,4,FALSE)*(About!$A$25*About!$A$24)*10^6</f>
        <v>1533591648.5531185</v>
      </c>
      <c r="H2" s="125">
        <f>VLOOKUP(H1,'Exiobase data gov and household'!$B$2:$E$44,4,FALSE)*(About!$A$25*About!$A$24)*10^6</f>
        <v>682496082.23588932</v>
      </c>
      <c r="I2" s="125">
        <f>VLOOKUP(I1,'Exiobase data gov and household'!$B$2:$E$44,4,FALSE)*(About!$A$25*About!$A$24)*10^6</f>
        <v>79850531.74860388</v>
      </c>
      <c r="J2" s="125">
        <f>VLOOKUP(J1,'Exiobase data gov and household'!$B$2:$E$44,4,FALSE)*(About!$A$25*About!$A$24)*10^6</f>
        <v>519006672.42061454</v>
      </c>
      <c r="K2" s="125">
        <f>VLOOKUP(K1,'Exiobase data gov and household'!$B$2:$E$44,4,FALSE)*(About!$A$25*About!$A$24)*10^6</f>
        <v>767760788.52837396</v>
      </c>
      <c r="L2" s="125">
        <f>VLOOKUP(L1,'Exiobase data gov and household'!$B$2:$E$44,4,FALSE)*(About!$A$25*About!$A$24)*10^6</f>
        <v>4054359860.1635904</v>
      </c>
      <c r="M2" s="125">
        <v>0</v>
      </c>
      <c r="N2" s="125">
        <f>VLOOKUP(N1,'Exiobase data gov and household'!$B$2:$E$44,4,FALSE)*(About!$A$25*About!$A$24)*10^6</f>
        <v>102530921346.21591</v>
      </c>
      <c r="O2" s="125">
        <f>VLOOKUP(O1,'Exiobase data gov and household'!$B$2:$E$44,4,FALSE)*(About!$A$25*About!$A$24)*10^6</f>
        <v>56947394.744720347</v>
      </c>
      <c r="P2" s="125">
        <f>VLOOKUP(P1,'Exiobase data gov and household'!$B$2:$E$44,4,FALSE)*(About!$A$25*About!$A$24)*10^6</f>
        <v>547887278.98078442</v>
      </c>
      <c r="Q2" s="125">
        <f>VLOOKUP(Q1,'Exiobase data gov and household'!$B$2:$E$44,4,FALSE)*(About!$A$25*About!$A$24)*10^6</f>
        <v>255147879.21868724</v>
      </c>
      <c r="R2" s="125">
        <f>VLOOKUP(R1,'Exiobase data gov and household'!$B$2:$E$44,4,FALSE)*(About!$A$25*About!$A$24)*10^6</f>
        <v>309878051.33829761</v>
      </c>
      <c r="S2" s="125">
        <f>VLOOKUP(S1,'Exiobase data gov and household'!$B$2:$E$44,4,FALSE)*(About!$A$25*About!$A$24)*10^6</f>
        <v>347159516.35404438</v>
      </c>
      <c r="T2" s="125">
        <f>VLOOKUP(T1,'Exiobase data gov and household'!$B$2:$E$44,4,FALSE)*(About!$A$25*About!$A$24)*10^6</f>
        <v>3795870546.6865368</v>
      </c>
      <c r="U2" s="125">
        <f>VLOOKUP(U1,'Exiobase data gov and household'!$B$2:$E$44,4,FALSE)*(About!$A$25*About!$A$24)*10^6</f>
        <v>1047659926.8436589</v>
      </c>
      <c r="V2" s="125">
        <f>VLOOKUP(V1,'Exiobase data gov and household'!$B$2:$E$44,4,FALSE)*(About!$A$25*About!$A$24)*10^6</f>
        <v>971173200.76112854</v>
      </c>
      <c r="W2" s="125">
        <f>VLOOKUP(W1,'Exiobase data gov and household'!$B$2:$E$44,4,FALSE)*(About!$A$25*About!$A$24)*10^6</f>
        <v>888787986.8681885</v>
      </c>
      <c r="X2" s="125">
        <f>VLOOKUP(X1,'Exiobase data gov and household'!$B$2:$E$44,4,FALSE)*(About!$A$25*About!$A$24)*10^6</f>
        <v>991294116.36279953</v>
      </c>
      <c r="Y2" s="125">
        <f>VLOOKUP(Y1,'Exiobase data gov and household'!$B$2:$E$44,4,FALSE)*(About!$A$25*About!$A$24)*10^6</f>
        <v>1335676502.3238423</v>
      </c>
      <c r="Z2" s="125">
        <f>VLOOKUP(Z1,'Exiobase data gov and household'!$B$2:$E$44,4,FALSE)*(About!$A$25*About!$A$24)*10^6</f>
        <v>829020615.06872642</v>
      </c>
      <c r="AA2" s="125">
        <f>VLOOKUP(AA1,'Exiobase data gov and household'!$B$2:$E$44,4,FALSE)*(About!$A$25*About!$A$24)*10^6</f>
        <v>780886825.09465301</v>
      </c>
      <c r="AB2" s="125">
        <f>VLOOKUP(AB1,'Exiobase data gov and household'!$B$2:$E$44,4,FALSE)*(About!$A$25*About!$A$24)*10^6</f>
        <v>5978841255.5524845</v>
      </c>
      <c r="AC2" s="125">
        <f>VLOOKUP(AC1,'Exiobase data gov and household'!$B$2:$E$44,4,FALSE)*(About!$A$25*About!$A$24)*10^6</f>
        <v>1685261271.0931025</v>
      </c>
      <c r="AD2" s="125">
        <f>VLOOKUP(AD1,'Exiobase data gov and household'!$B$2:$E$44,4,FALSE)*(About!$A$25*About!$A$24)*10^6</f>
        <v>22909782493.501343</v>
      </c>
      <c r="AE2" s="125">
        <f>VLOOKUP(AE1,'Exiobase data gov and household'!$B$2:$E$44,4,FALSE)*(About!$A$25*About!$A$24)*10^6</f>
        <v>87927012717.446213</v>
      </c>
      <c r="AF2" s="125">
        <f>VLOOKUP(AF1,'Exiobase data gov and household'!$B$2:$E$44,4,FALSE)*(About!$A$25*About!$A$24)*10^6</f>
        <v>3671034188.3373227</v>
      </c>
      <c r="AG2" s="125">
        <f>VLOOKUP(AG1,'Exiobase data gov and household'!$B$2:$E$44,4,FALSE)*(About!$A$25*About!$A$24)*10^6</f>
        <v>1422767551.0913012</v>
      </c>
      <c r="AH2" s="125">
        <f>VLOOKUP(AH1,'Exiobase data gov and household'!$B$2:$E$44,4,FALSE)*(About!$A$25*About!$A$24)*10^6</f>
        <v>6518191871.0015783</v>
      </c>
      <c r="AI2" s="125">
        <f>VLOOKUP(AI1,'Exiobase data gov and household'!$B$2:$E$44,4,FALSE)*(About!$A$25*About!$A$24)*10^6</f>
        <v>2380003340.7576222</v>
      </c>
      <c r="AJ2" s="125">
        <f>VLOOKUP(AJ1,'Exiobase data gov and household'!$B$2:$E$44,4,FALSE)*(About!$A$25*About!$A$24)*10^6</f>
        <v>1159856348.6324701</v>
      </c>
      <c r="AK2" s="125">
        <f>VLOOKUP(AK1,'Exiobase data gov and household'!$B$2:$E$44,4,FALSE)*(About!$A$25*About!$A$24)*10^6</f>
        <v>27621080991.042439</v>
      </c>
      <c r="AL2" s="125">
        <f>VLOOKUP(AL1,'Exiobase data gov and household'!$B$2:$E$44,4,FALSE)*(About!$A$25*About!$A$24)*10^6</f>
        <v>40646617017.448769</v>
      </c>
      <c r="AM2" s="125">
        <f>VLOOKUP(AM1,'Exiobase data gov and household'!$B$2:$E$44,4,FALSE)*(About!$A$25*About!$A$24)*10^6</f>
        <v>859841662938.53943</v>
      </c>
      <c r="AN2" s="125">
        <f>VLOOKUP(AN1,'Exiobase data gov and household'!$B$2:$E$44,4,FALSE)*(About!$A$25*About!$A$24)*10^6</f>
        <v>482796126148.82703</v>
      </c>
      <c r="AO2" s="125">
        <f>VLOOKUP(AO1,'Exiobase data gov and household'!$B$2:$E$44,4,FALSE)*(About!$A$25*About!$A$24)*10^6</f>
        <v>731420259433.33984</v>
      </c>
      <c r="AP2" s="125">
        <f>VLOOKUP(AP1,'Exiobase data gov and household'!$B$2:$E$44,4,FALSE)*(About!$A$25*About!$A$24)*10^6</f>
        <v>55735822507.361259</v>
      </c>
      <c r="AQ2" s="125">
        <v>0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tabSelected="1" workbookViewId="0">
      <selection activeCell="J7" sqref="J7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27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s="123" t="s">
        <v>819</v>
      </c>
      <c r="B2" s="126">
        <f>VLOOKUP(B1,'Exiobase data gov and household'!$B$2:$E$44,2,FALSE)*(About!$A$25*About!$A$24)*10^6</f>
        <v>137241687814.72397</v>
      </c>
      <c r="C2" s="126">
        <f>VLOOKUP(C1,'Exiobase data gov and household'!$B$2:$E$44,2,FALSE)*(About!$A$25*About!$A$24)*10^6</f>
        <v>5407409583.012991</v>
      </c>
      <c r="D2" s="126">
        <f>VLOOKUP(D1,'Exiobase data gov and household'!$B$2:$E$44,2,FALSE)*(About!$A$25*About!$A$24)*10^6</f>
        <v>521477027.61342043</v>
      </c>
      <c r="E2" s="126">
        <f>VLOOKUP(E1,'Exiobase data gov and household'!$B$2:$E$44,2,FALSE)*(About!$A$25*About!$A$24)*10^6</f>
        <v>1436343587.9125068</v>
      </c>
      <c r="F2" s="126">
        <v>0</v>
      </c>
      <c r="G2" s="126">
        <f>VLOOKUP(G1,'Exiobase data gov and household'!$B$2:$E$44,2,FALSE)*(About!$A$25*About!$A$24)*10^6</f>
        <v>495648331336.65729</v>
      </c>
      <c r="H2" s="126">
        <f>VLOOKUP(H1,'Exiobase data gov and household'!$B$2:$E$44,2,FALSE)*(About!$A$25*About!$A$24)*10^6</f>
        <v>127551738266.07622</v>
      </c>
      <c r="I2" s="126">
        <f>VLOOKUP(I1,'Exiobase data gov and household'!$B$2:$E$44,2,FALSE)*(About!$A$25*About!$A$24)*10^6</f>
        <v>17039889679.236433</v>
      </c>
      <c r="J2" s="126">
        <f>VLOOKUP(J1,'Exiobase data gov and household'!$B$2:$E$44,2,FALSE)*(About!$A$25*About!$A$24)*10^6</f>
        <v>16041995691.987698</v>
      </c>
      <c r="K2" s="126">
        <f>VLOOKUP(K1,'Exiobase data gov and household'!$B$2:$E$44,2,FALSE)*(About!$A$25*About!$A$24)*10^6</f>
        <v>94193542323.300049</v>
      </c>
      <c r="L2" s="126">
        <f>VLOOKUP(L1,'Exiobase data gov and household'!$B$2:$E$44,2,FALSE)*(About!$A$25*About!$A$24)*10^6</f>
        <v>13593108863.197098</v>
      </c>
      <c r="M2" s="126">
        <v>0</v>
      </c>
      <c r="N2" s="126">
        <f>VLOOKUP(N1,'Exiobase data gov and household'!$B$2:$E$44,2,FALSE)*(About!$A$25*About!$A$24)*10^6</f>
        <v>53386568006.795387</v>
      </c>
      <c r="O2" s="126">
        <f>VLOOKUP(O1,'Exiobase data gov and household'!$B$2:$E$44,2,FALSE)*(About!$A$25*About!$A$24)*10^6</f>
        <v>265823357.86976933</v>
      </c>
      <c r="P2" s="126">
        <f>VLOOKUP(P1,'Exiobase data gov and household'!$B$2:$E$44,2,FALSE)*(About!$A$25*About!$A$24)*10^6</f>
        <v>20222505095.164429</v>
      </c>
      <c r="Q2" s="126">
        <f>VLOOKUP(Q1,'Exiobase data gov and household'!$B$2:$E$44,2,FALSE)*(About!$A$25*About!$A$24)*10^6</f>
        <v>2838125670.8099542</v>
      </c>
      <c r="R2" s="126">
        <f>VLOOKUP(R1,'Exiobase data gov and household'!$B$2:$E$44,2,FALSE)*(About!$A$25*About!$A$24)*10^6</f>
        <v>2444803427.3895335</v>
      </c>
      <c r="S2" s="126">
        <f>VLOOKUP(S1,'Exiobase data gov and household'!$B$2:$E$44,2,FALSE)*(About!$A$25*About!$A$24)*10^6</f>
        <v>31068386647.678131</v>
      </c>
      <c r="T2" s="126">
        <f>VLOOKUP(T1,'Exiobase data gov and household'!$B$2:$E$44,2,FALSE)*(About!$A$25*About!$A$24)*10^6</f>
        <v>31797507124.561852</v>
      </c>
      <c r="U2" s="126">
        <f>VLOOKUP(U1,'Exiobase data gov and household'!$B$2:$E$44,2,FALSE)*(About!$A$25*About!$A$24)*10^6</f>
        <v>42364572618.11235</v>
      </c>
      <c r="V2" s="126">
        <f>VLOOKUP(V1,'Exiobase data gov and household'!$B$2:$E$44,2,FALSE)*(About!$A$25*About!$A$24)*10^6</f>
        <v>15102104645.802607</v>
      </c>
      <c r="W2" s="126">
        <f>VLOOKUP(W1,'Exiobase data gov and household'!$B$2:$E$44,2,FALSE)*(About!$A$25*About!$A$24)*10^6</f>
        <v>117652854355.21117</v>
      </c>
      <c r="X2" s="126">
        <f>VLOOKUP(X1,'Exiobase data gov and household'!$B$2:$E$44,2,FALSE)*(About!$A$25*About!$A$24)*10^6</f>
        <v>11352025681.236382</v>
      </c>
      <c r="Y2" s="126">
        <f>VLOOKUP(Y1,'Exiobase data gov and household'!$B$2:$E$44,2,FALSE)*(About!$A$25*About!$A$24)*10^6</f>
        <v>76801712147.445175</v>
      </c>
      <c r="Z2" s="126">
        <f>VLOOKUP(Z1,'Exiobase data gov and household'!$B$2:$E$44,2,FALSE)*(About!$A$25*About!$A$24)*10^6</f>
        <v>155134815464.6666</v>
      </c>
      <c r="AA2" s="126">
        <f>VLOOKUP(AA1,'Exiobase data gov and household'!$B$2:$E$44,2,FALSE)*(About!$A$25*About!$A$24)*10^6</f>
        <v>22790838026.094826</v>
      </c>
      <c r="AB2" s="126">
        <f>VLOOKUP(AB1,'Exiobase data gov and household'!$B$2:$E$44,2,FALSE)*(About!$A$25*About!$A$24)*10^6</f>
        <v>104572188295.16745</v>
      </c>
      <c r="AC2" s="126">
        <f>VLOOKUP(AC1,'Exiobase data gov and household'!$B$2:$E$44,2,FALSE)*(About!$A$25*About!$A$24)*10^6</f>
        <v>32259070237.692009</v>
      </c>
      <c r="AD2" s="126">
        <f>VLOOKUP(AD1,'Exiobase data gov and household'!$B$2:$E$44,2,FALSE)*(About!$A$25*About!$A$24)*10^6</f>
        <v>390017998676.95929</v>
      </c>
      <c r="AE2" s="126">
        <f>VLOOKUP(AE1,'Exiobase data gov and household'!$B$2:$E$44,2,FALSE)*(About!$A$25*About!$A$24)*10^6</f>
        <v>437526620882.1488</v>
      </c>
      <c r="AF2" s="126">
        <f>VLOOKUP(AF1,'Exiobase data gov and household'!$B$2:$E$44,2,FALSE)*(About!$A$25*About!$A$24)*10^6</f>
        <v>550434077820.61743</v>
      </c>
      <c r="AG2" s="126">
        <f>VLOOKUP(AG1,'Exiobase data gov and household'!$B$2:$E$44,2,FALSE)*(About!$A$25*About!$A$24)*10^6</f>
        <v>48059403187.573273</v>
      </c>
      <c r="AH2" s="126">
        <f>VLOOKUP(AH1,'Exiobase data gov and household'!$B$2:$E$44,2,FALSE)*(About!$A$25*About!$A$24)*10^6</f>
        <v>291603928834.11163</v>
      </c>
      <c r="AI2" s="126">
        <f>VLOOKUP(AI1,'Exiobase data gov and household'!$B$2:$E$44,2,FALSE)*(About!$A$25*About!$A$24)*10^6</f>
        <v>6064906829.1192064</v>
      </c>
      <c r="AJ2" s="126">
        <f>VLOOKUP(AJ1,'Exiobase data gov and household'!$B$2:$E$44,2,FALSE)*(About!$A$25*About!$A$24)*10^6</f>
        <v>343003950437.68036</v>
      </c>
      <c r="AK2" s="126">
        <f>VLOOKUP(AK1,'Exiobase data gov and household'!$B$2:$E$44,2,FALSE)*(About!$A$25*About!$A$24)*10^6</f>
        <v>889977270372.72974</v>
      </c>
      <c r="AL2" s="126">
        <f>VLOOKUP(AL1,'Exiobase data gov and household'!$B$2:$E$44,2,FALSE)*(About!$A$25*About!$A$24)*10^6</f>
        <v>69621921442.673004</v>
      </c>
      <c r="AM2" s="126">
        <f>VLOOKUP(AM1,'Exiobase data gov and household'!$B$2:$E$44,2,FALSE)*(About!$A$25*About!$A$24)*10^6</f>
        <v>23501828517.824142</v>
      </c>
      <c r="AN2" s="126">
        <f>VLOOKUP(AN1,'Exiobase data gov and household'!$B$2:$E$44,2,FALSE)*(About!$A$25*About!$A$24)*10^6</f>
        <v>70019950286.865509</v>
      </c>
      <c r="AO2" s="126">
        <f>VLOOKUP(AO1,'Exiobase data gov and household'!$B$2:$E$44,2,FALSE)*(About!$A$25*About!$A$24)*10^6</f>
        <v>209134900716.74377</v>
      </c>
      <c r="AP2" s="126">
        <f>VLOOKUP(AP1,'Exiobase data gov and household'!$B$2:$E$44,2,FALSE)*(About!$A$25*About!$A$24)*10^6</f>
        <v>265690855208.03665</v>
      </c>
      <c r="AQ2" s="126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Props1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2024-05-09T15:22:21Z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