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trans\AVPC\"/>
    </mc:Choice>
  </mc:AlternateContent>
  <xr:revisionPtr revIDLastSave="2" documentId="13_ncr:1_{3744D266-91B6-4406-93E4-2DE0E89D456A}" xr6:coauthVersionLast="47" xr6:coauthVersionMax="47" xr10:uidLastSave="{95B597F3-385C-4510-BE93-1FFF2105CBD2}"/>
  <bookViews>
    <workbookView xWindow="-28920" yWindow="-120" windowWidth="29040" windowHeight="15720" firstSheet="1" activeTab="1" xr2:uid="{7A96142A-95FE-491D-9737-978D460925CE}"/>
  </bookViews>
  <sheets>
    <sheet name="About" sheetId="1" r:id="rId1"/>
    <sheet name="Data" sheetId="2" r:id="rId2"/>
    <sheet name="AVP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2" i="3"/>
  <c r="D3" i="2" l="1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<sst xmlns="http://schemas.openxmlformats.org/spreadsheetml/2006/main" count="47" uniqueCount="47">
  <si>
    <t>AVPC Annual Vehicle Parking Costs</t>
  </si>
  <si>
    <t>Source:</t>
  </si>
  <si>
    <t>Parking Costs in Major Cities and Time Spent Looking for Parking</t>
  </si>
  <si>
    <t>INRIX</t>
  </si>
  <si>
    <t>The Impact of Parking Pain in the US, UK and Germany</t>
  </si>
  <si>
    <t>https://www2.inrix.com/research-parking-2017</t>
  </si>
  <si>
    <t>Notes</t>
  </si>
  <si>
    <t>INRIX has annual parking costs (per driver) for 10 major U.S., UK, and German cities.</t>
  </si>
  <si>
    <t>However, this does not reflect a nation-wide average (or EU-wide average), which includes</t>
  </si>
  <si>
    <t>many smaller cities, towns and rural areas.</t>
  </si>
  <si>
    <t>INRIX also has the annual amount of time spent looking for parking</t>
  </si>
  <si>
    <t>in the same 10 major cities, and a national average for the countries.</t>
  </si>
  <si>
    <t>In order to estimate parking costs for the whole EU, we assume that the</t>
  </si>
  <si>
    <t>amount of money paid for parking and the amount of time spent looking</t>
  </si>
  <si>
    <t>for parking in a given place are directly proportionate to each other</t>
  </si>
  <si>
    <t>(as non-free parking, and parking rates, would rise in situations where demand</t>
  </si>
  <si>
    <t>outstrips supply, causing longer time spent looking for parking).</t>
  </si>
  <si>
    <t>We establish an average ratio of cost-to-time for the ten major cities in Germany,</t>
  </si>
  <si>
    <t>assume this ratio and the national average time spent looking for parking in Germany is consistent across the EU,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</si>
  <si>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</si>
  <si>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</si>
  <si>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</si>
  <si>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</si>
  <si>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2017 Euro to 2017 USD</t>
  </si>
  <si>
    <t>Cost (2017 Euro/yr)</t>
  </si>
  <si>
    <t>Time Spent (hr/yr)</t>
  </si>
  <si>
    <t>Cost to Time Ratio</t>
  </si>
  <si>
    <t>Frankfurt</t>
  </si>
  <si>
    <t>Essen</t>
  </si>
  <si>
    <t>Berlin</t>
  </si>
  <si>
    <t>Dusseldorf</t>
  </si>
  <si>
    <t>Cologne</t>
  </si>
  <si>
    <t>Dortmund</t>
  </si>
  <si>
    <t>Hamburg</t>
  </si>
  <si>
    <t>Stuttgart</t>
  </si>
  <si>
    <t>Munich</t>
  </si>
  <si>
    <t>Bremen</t>
  </si>
  <si>
    <t>Germany Average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</si>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</sst>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0</xdr:row>
      <xdr:rowOff>0</xdr:rowOff>
    </xdr:from>
    <xdr:to>
      <xdr:col>17</xdr:col>
      <xdr:colOff>476250</xdr:colOff>
      <xdr:row>37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3A3A0C-633B-E79C-00F4-0D5B5F77D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0"/>
          <a:ext cx="802005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B31"/>
  <sheetViews>
    <sheetView workbookViewId="0">
      <selection activeCell="I19" sqref="I19"/>
    </sheetView>
  </sheetViews>
  <sheetFormatPr defaultRowHeight="14.45"/>
  <cols>
    <col min="2" max="2" width="29.1406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2018</v>
      </c>
    </row>
    <row r="6" spans="1:2">
      <c r="B6" t="s">
        <v>4</v>
      </c>
    </row>
    <row r="7" spans="1:2">
      <c r="B7" s="4" t="s">
        <v>5</v>
      </c>
    </row>
    <row r="10" spans="1:2">
      <c r="A10" s="1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5" spans="1:2">
      <c r="A15" t="s">
        <v>10</v>
      </c>
    </row>
    <row r="16" spans="1:2">
      <c r="A16" t="s">
        <v>11</v>
      </c>
    </row>
    <row r="18" spans="1:2">
      <c r="A18" t="s">
        <v>12</v>
      </c>
    </row>
    <row r="19" spans="1:2">
      <c r="A19" t="s">
        <v>13</v>
      </c>
    </row>
    <row r="20" spans="1:2">
      <c r="A20" t="s">
        <v>14</v>
      </c>
    </row>
    <row r="21" spans="1:2">
      <c r="A21" t="s">
        <v>15</v>
      </c>
    </row>
    <row r="22" spans="1:2">
      <c r="A22" t="s">
        <v>16</v>
      </c>
    </row>
    <row r="23" spans="1:2">
      <c r="A23" t="s">
        <v>17</v>
      </c>
    </row>
    <row r="24" spans="1:2">
      <c r="A24" t="s">
        <v>18</v>
      </c>
    </row>
    <row r="25" spans="1:2">
      <c r="A25" t="s">
        <v>19</v>
      </c>
    </row>
    <row r="26" spans="1:2">
      <c r="A26" t="s">
        <v>20</v>
      </c>
    </row>
    <row r="28" spans="1:2">
      <c r="A28" s="1" t="s">
        <v>21</v>
      </c>
    </row>
    <row r="30" spans="1:2">
      <c r="A30">
        <v>0.93700000000000006</v>
      </c>
      <c r="B30" t="s">
        <v>22</v>
      </c>
    </row>
    <row r="31" spans="1:2">
      <c r="A31">
        <v>1.1304000000000001</v>
      </c>
      <c r="B31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tabSelected="1" workbookViewId="0">
      <selection activeCell="B12" sqref="B12"/>
    </sheetView>
  </sheetViews>
  <sheetFormatPr defaultRowHeight="14.45"/>
  <cols>
    <col min="1" max="1" width="21.7109375" customWidth="1"/>
    <col min="2" max="2" width="15.85546875" customWidth="1"/>
    <col min="3" max="3" width="13.85546875" customWidth="1"/>
    <col min="4" max="4" width="12.140625" customWidth="1"/>
  </cols>
  <sheetData>
    <row r="1" spans="1:4" ht="29.1">
      <c r="B1" s="5" t="s">
        <v>24</v>
      </c>
      <c r="C1" s="5" t="s">
        <v>25</v>
      </c>
      <c r="D1" t="s">
        <v>26</v>
      </c>
    </row>
    <row r="2" spans="1:4">
      <c r="A2" t="s">
        <v>27</v>
      </c>
      <c r="B2">
        <v>1410</v>
      </c>
      <c r="C2">
        <v>65</v>
      </c>
      <c r="D2" s="6">
        <f>B2/C2</f>
        <v>21.692307692307693</v>
      </c>
    </row>
    <row r="3" spans="1:4">
      <c r="A3" t="s">
        <v>28</v>
      </c>
      <c r="B3">
        <v>1390</v>
      </c>
      <c r="C3">
        <v>64</v>
      </c>
      <c r="D3" s="6">
        <f t="shared" ref="D3:D11" si="0">B3/C3</f>
        <v>21.71875</v>
      </c>
    </row>
    <row r="4" spans="1:4">
      <c r="A4" t="s">
        <v>29</v>
      </c>
      <c r="B4">
        <v>1358</v>
      </c>
      <c r="C4">
        <v>62</v>
      </c>
      <c r="D4" s="6">
        <f t="shared" si="0"/>
        <v>21.903225806451612</v>
      </c>
    </row>
    <row r="5" spans="1:4">
      <c r="A5" t="s">
        <v>30</v>
      </c>
      <c r="B5">
        <v>1337</v>
      </c>
      <c r="C5">
        <v>61</v>
      </c>
      <c r="D5" s="6">
        <f t="shared" si="0"/>
        <v>21.918032786885245</v>
      </c>
    </row>
    <row r="6" spans="1:4">
      <c r="A6" t="s">
        <v>31</v>
      </c>
      <c r="B6">
        <v>1302</v>
      </c>
      <c r="C6">
        <v>60</v>
      </c>
      <c r="D6" s="6">
        <f t="shared" si="0"/>
        <v>21.7</v>
      </c>
    </row>
    <row r="7" spans="1:4">
      <c r="A7" t="s">
        <v>32</v>
      </c>
      <c r="B7">
        <v>1239</v>
      </c>
      <c r="C7">
        <v>57</v>
      </c>
      <c r="D7" s="6">
        <f t="shared" si="0"/>
        <v>21.736842105263158</v>
      </c>
    </row>
    <row r="8" spans="1:4">
      <c r="A8" t="s">
        <v>33</v>
      </c>
      <c r="B8">
        <v>1139</v>
      </c>
      <c r="C8">
        <v>52</v>
      </c>
      <c r="D8" s="6">
        <f t="shared" si="0"/>
        <v>21.903846153846153</v>
      </c>
    </row>
    <row r="9" spans="1:4">
      <c r="A9" t="s">
        <v>34</v>
      </c>
      <c r="B9">
        <v>1136</v>
      </c>
      <c r="C9">
        <v>52</v>
      </c>
      <c r="D9" s="6">
        <f t="shared" si="0"/>
        <v>21.846153846153847</v>
      </c>
    </row>
    <row r="10" spans="1:4">
      <c r="A10" t="s">
        <v>35</v>
      </c>
      <c r="B10">
        <v>1092</v>
      </c>
      <c r="C10">
        <v>50</v>
      </c>
      <c r="D10" s="6">
        <f t="shared" si="0"/>
        <v>21.84</v>
      </c>
    </row>
    <row r="11" spans="1:4">
      <c r="A11" t="s">
        <v>36</v>
      </c>
      <c r="B11">
        <v>1065</v>
      </c>
      <c r="C11">
        <v>49</v>
      </c>
      <c r="D11" s="6">
        <f t="shared" si="0"/>
        <v>21.73469387755102</v>
      </c>
    </row>
    <row r="12" spans="1:4">
      <c r="A12" t="s">
        <v>37</v>
      </c>
      <c r="B12" s="8">
        <f>C12*AVERAGE(D2:D11)</f>
        <v>893.77479430068081</v>
      </c>
      <c r="C12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>
      <selection activeCell="C15" sqref="C15"/>
    </sheetView>
  </sheetViews>
  <sheetFormatPr defaultRowHeight="14.45"/>
  <cols>
    <col min="1" max="1" width="18" customWidth="1"/>
    <col min="2" max="3" width="13.42578125" customWidth="1"/>
  </cols>
  <sheetData>
    <row r="1" spans="1:3">
      <c r="A1" s="9" t="s">
        <v>38</v>
      </c>
      <c r="B1" s="10" t="s">
        <v>39</v>
      </c>
      <c r="C1" s="10" t="s">
        <v>40</v>
      </c>
    </row>
    <row r="2" spans="1:3">
      <c r="A2" s="1" t="s">
        <v>41</v>
      </c>
      <c r="B2" s="7">
        <f>Data!B12*About!A31*About!A30</f>
        <v>946.67267674640789</v>
      </c>
      <c r="C2" s="7">
        <v>0</v>
      </c>
    </row>
    <row r="3" spans="1:3">
      <c r="A3" s="1" t="s">
        <v>42</v>
      </c>
      <c r="B3" s="7">
        <v>0</v>
      </c>
      <c r="C3" s="7">
        <v>0</v>
      </c>
    </row>
    <row r="4" spans="1:3">
      <c r="A4" s="1" t="s">
        <v>43</v>
      </c>
      <c r="B4">
        <v>0</v>
      </c>
      <c r="C4">
        <v>0</v>
      </c>
    </row>
    <row r="5" spans="1:3">
      <c r="A5" s="1" t="s">
        <v>44</v>
      </c>
      <c r="B5">
        <v>0</v>
      </c>
      <c r="C5">
        <v>0</v>
      </c>
    </row>
    <row r="6" spans="1:3">
      <c r="A6" s="1" t="s">
        <v>45</v>
      </c>
      <c r="B6">
        <v>0</v>
      </c>
      <c r="C6">
        <v>0</v>
      </c>
    </row>
    <row r="7" spans="1:3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3838E1C8-C204-4D68-8F62-67C6955735C1}"/>
</file>

<file path=customXml/itemProps2.xml><?xml version="1.0" encoding="utf-8"?>
<ds:datastoreItem xmlns:ds="http://schemas.openxmlformats.org/officeDocument/2006/customXml" ds:itemID="{BDA73603-F64D-4189-8A40-BEF3F64F23EF}"/>
</file>

<file path=customXml/itemProps3.xml><?xml version="1.0" encoding="utf-8"?>
<ds:datastoreItem xmlns:ds="http://schemas.openxmlformats.org/officeDocument/2006/customXml" ds:itemID="{90C0803B-FDDD-49AD-8B47-502767FA64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Fabian Hein</cp:lastModifiedBy>
  <cp:revision/>
  <dcterms:created xsi:type="dcterms:W3CDTF">2021-12-15T01:50:54Z</dcterms:created>
  <dcterms:modified xsi:type="dcterms:W3CDTF">2023-12-01T13:43:29Z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