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ing\EPS\EU\eps-eu\InputData\trans\AVL\"/>
    </mc:Choice>
  </mc:AlternateContent>
  <xr:revisionPtr revIDLastSave="0" documentId="13_ncr:1_{60FCD5EF-BAFF-4FF2-BC04-1FC171B6B093}" xr6:coauthVersionLast="47" xr6:coauthVersionMax="47" xr10:uidLastSave="{00000000-0000-0000-0000-000000000000}"/>
  <bookViews>
    <workbookView xWindow="57480" yWindow="-120" windowWidth="29040" windowHeight="17520" firstSheet="5" activeTab="9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SoCDTtiNTY-psgr" sheetId="19" r:id="rId8"/>
    <sheet name="SoCDTtiNTY-frgt" sheetId="20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0" l="1"/>
  <c r="C2" i="10"/>
  <c r="B3" i="10"/>
  <c r="C3" i="10"/>
  <c r="B4" i="10"/>
  <c r="C4" i="10" s="1"/>
  <c r="B5" i="10"/>
  <c r="C5" i="10"/>
  <c r="B6" i="10"/>
  <c r="C6" i="10" s="1"/>
  <c r="B7" i="10"/>
  <c r="C7" i="10" s="1"/>
  <c r="P5" i="2" l="1"/>
  <c r="P3" i="2"/>
  <c r="P2" i="2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E3" i="2" l="1"/>
</calcChain>
</file>

<file path=xl/sharedStrings.xml><?xml version="1.0" encoding="utf-8"?>
<sst xmlns="http://schemas.openxmlformats.org/spreadsheetml/2006/main" count="1539" uniqueCount="861">
  <si>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</si>
  <si>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</si>
  <si>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</si>
  <si>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</si>
  <si>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</si>
  <si>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</si>
  <si>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</si>
  <si>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</si>
  <si>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</si>
  <si>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</si>
  <si>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</si>
  <si>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</si>
  <si>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</si>
  <si>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</si>
  <si>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</si>
  <si>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</si>
  <si>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</si>
  <si>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</si>
  <si>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</si>
  <si>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</si>
  <si>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</si>
  <si>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</si>
  <si>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</si>
  <si>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</si>
  <si>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</si>
  <si>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</si>
  <si>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</si>
  <si>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</si>
  <si>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</si>
  <si>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</si>
  <si>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</si>
  <si>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</si>
  <si>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</si>
  <si>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</si>
  <si>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</si>
  <si>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</si>
  <si>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</si>
  <si>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</si>
  <si>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</si>
  <si>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</si>
  <si>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</si>
  <si>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</si>
  <si>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</si>
  <si>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</si>
  <si>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</si>
  <si>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</si>
  <si>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</si>
  <si>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</si>
  <si>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</si>
  <si>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</si>
  <si>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</si>
  <si>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</si>
  <si>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</si>
  <si>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</si>
  <si>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</si>
  <si>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</si>
  <si>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</si>
  <si>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</si>
  <si>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</si>
  <si>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</si>
  <si>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</si>
  <si>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</si>
  <si>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</si>
  <si>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</si>
  <si>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</si>
  <si>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</si>
  <si>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</si>
  <si>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</si>
  <si>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</si>
  <si>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</si>
  <si>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</si>
  <si>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</si>
  <si>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</si>
  <si>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</si>
  <si>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</si>
  <si>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</si>
  <si>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</si>
  <si>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</si>
  <si>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</si>
  <si>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</si>
  <si>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</si>
  <si>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</si>
  <si>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</si>
  <si>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</si>
  <si>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</si>
  <si>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</si>
  <si>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</si>
  <si>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</si>
  <si>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</si>
  <si>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</si>
  <si>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</si>
  <si>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</si>
  <si>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</si>
  <si>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</si>
  <si>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</si>
  <si>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</si>
  <si>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</si>
  <si>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</si>
  <si>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</si>
  <si>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</si>
  <si>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</si>
  <si>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</si>
  <si>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</si>
  <si>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</si>
  <si>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</si>
  <si>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</si>
  <si>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</si>
  <si>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</si>
  <si>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</si>
  <si>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</si>
  <si>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</si>
  <si>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</si>
  <si>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</si>
  <si>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</si>
  <si>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</si>
  <si>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</si>
  <si>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</si>
  <si>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</si>
  <si>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</si>
  <si>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</si>
  <si>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</si>
  <si>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</si>
  <si>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</si>
  <si>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</si>
  <si>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</si>
  <si>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</si>
  <si>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</si>
  <si>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</si>
  <si>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</si>
  <si>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</si>
  <si>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</si>
  <si>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</si>
  <si>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</si>
  <si>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</si>
  <si>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</si>
  <si>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</si>
  <si>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</si>
  <si>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</si>
  <si>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</si>
  <si>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</si>
  <si>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</si>
  <si>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</si>
  <si>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</si>
  <si>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</si>
  <si>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</si>
  <si>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</si>
  <si>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</si>
  <si>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</si>
  <si>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</si>
  <si>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</si>
  <si>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</si>
  <si>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</si>
  <si>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</si>
  <si>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</si>
  <si>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</si>
  <si>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</si>
  <si>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</si>
  <si>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</si>
  <si>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</si>
  <si>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</si>
  <si>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</si>
  <si>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</si>
  <si>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</si>
  <si>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</si>
  <si>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</si>
  <si>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</si>
  <si>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</si>
  <si>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</si>
  <si>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</si>
  <si>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</si>
  <si>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</si>
  <si>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</si>
  <si>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</si>
  <si>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</si>
  <si>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</si>
  <si>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</si>
  <si>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</si>
  <si>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</si>
  <si>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</si>
  <si>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</si>
  <si>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</si>
  <si>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</si>
  <si>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</si>
  <si>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</si>
  <si>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</si>
  <si>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</si>
  <si>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</si>
  <si>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</si>
  <si>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</si>
  <si>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</si>
  <si>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</si>
  <si>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</si>
  <si>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</si>
  <si>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</si>
  <si>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</si>
  <si>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</si>
  <si>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</si>
  <si>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</si>
  <si>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</si>
  <si>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</si>
  <si>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</si>
  <si>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</si>
  <si>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</si>
  <si>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</si>
  <si>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</si>
  <si>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</si>
  <si>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</si>
  <si>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</si>
  <si>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</si>
  <si>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</si>
  <si>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</si>
  <si>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</si>
  <si>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</si>
  <si>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</si>
  <si>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</si>
  <si>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</si>
  <si>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</si>
  <si>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</si>
  <si>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</si>
  <si>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</si>
  <si>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</si>
  <si>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</si>
  <si>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</si>
  <si>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</si>
  <si>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</si>
  <si>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</si>
  <si>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</si>
  <si>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</si>
  <si>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</si>
  <si>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</si>
  <si>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</si>
  <si>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</si>
  <si>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</si>
  <si>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</si>
  <si>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</si>
  <si>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</si>
  <si>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</si>
  <si>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</si>
  <si>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</si>
  <si>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</si>
  <si>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</si>
  <si>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</si>
  <si>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</si>
  <si>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</si>
  <si>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</si>
  <si>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</si>
  <si>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</si>
  <si>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</si>
  <si>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</si>
  <si>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</si>
  <si>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</si>
  <si>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</si>
  <si>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</si>
  <si>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</si>
  <si>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</si>
  <si>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</si>
  <si>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</si>
  <si>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</si>
  <si>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</si>
  <si>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</si>
  <si>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</si>
  <si>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</si>
  <si>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</si>
  <si>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</si>
  <si>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</si>
  <si>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</si>
  <si>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</si>
  <si>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</si>
  <si>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</si>
  <si>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</si>
  <si>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</si>
  <si>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</si>
  <si>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</si>
  <si>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</si>
  <si>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</si>
  <si>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</si>
  <si>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</si>
  <si>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</si>
  <si>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</si>
  <si>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</si>
  <si>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</si>
  <si>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</si>
  <si>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</si>
  <si>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</si>
  <si>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</si>
  <si>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</si>
  <si>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</si>
  <si>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</si>
  <si>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</si>
  <si>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</si>
  <si>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</si>
  <si>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</si>
  <si>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</si>
  <si>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</si>
  <si>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</si>
  <si>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</si>
  <si>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</si>
  <si>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</si>
  <si>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</si>
  <si>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</si>
  <si>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</si>
  <si>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</si>
  <si>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</si>
  <si>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</si>
  <si>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</si>
  <si>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</si>
  <si>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</si>
  <si>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</si>
  <si>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</si>
  <si>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</si>
  <si>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</si>
  <si>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</si>
  <si>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</si>
  <si>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</si>
  <si>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</si>
  <si>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</si>
  <si>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</si>
  <si>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</si>
  <si>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</si>
  <si>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</si>
  <si>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</si>
  <si>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</si>
  <si>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</si>
  <si>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</si>
  <si>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</si>
  <si>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</si>
  <si>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</si>
  <si>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</si>
  <si>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</si>
  <si>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</si>
  <si>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</si>
  <si>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</si>
  <si>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</si>
  <si>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</si>
  <si>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</si>
  <si>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</si>
  <si>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</si>
  <si>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</si>
  <si>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</si>
  <si>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</si>
  <si>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</si>
  <si>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</si>
  <si>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</si>
  <si>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</si>
  <si>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</si>
  <si>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</si>
  <si>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</si>
  <si>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</si>
  <si>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</si>
  <si>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</si>
  <si>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</si>
  <si>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</si>
  <si>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</si>
  <si>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</si>
  <si>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</si>
  <si>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</si>
  <si>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</si>
  <si>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</si>
  <si>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</si>
  <si>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</si>
  <si>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</si>
  <si>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</si>
  <si>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</si>
  <si>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</si>
  <si>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</si>
  <si>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</si>
  <si>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</si>
  <si>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</si>
  <si>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</si>
  <si>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</si>
  <si>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</si>
  <si>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</si>
  <si>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</si>
  <si>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</si>
  <si>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</si>
  <si>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</si>
  <si>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</si>
  <si>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</si>
  <si>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</si>
  <si>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</si>
  <si>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</si>
  <si>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</si>
  <si>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</si>
  <si>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</si>
  <si>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</si>
  <si>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</si>
  <si>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</si>
  <si>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</si>
  <si>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</si>
  <si>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</si>
  <si>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</si>
  <si>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</si>
  <si>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</si>
  <si>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</si>
  <si>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</si>
  <si>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</si>
  <si>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</si>
  <si>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</si>
  <si>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</si>
  <si>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</si>
  <si>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</si>
  <si>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</si>
  <si>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</si>
  <si>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</si>
  <si>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</si>
  <si>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</si>
  <si>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</si>
  <si>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</si>
  <si>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</si>
  <si>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</si>
  <si>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</si>
  <si>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</si>
  <si>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</si>
  <si>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</si>
  <si>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</si>
  <si>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</si>
  <si>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</si>
  <si>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</si>
  <si>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</si>
  <si>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</si>
  <si>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</si>
  <si>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</si>
  <si>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</si>
  <si>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</si>
  <si>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</si>
  <si>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</si>
  <si>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</si>
  <si>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</si>
  <si>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</si>
  <si>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</si>
  <si>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</si>
  <si>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</si>
  <si>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</si>
  <si>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</si>
  <si>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</si>
  <si>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</si>
  <si>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</si>
  <si>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</si>
  <si>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</si>
  <si>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</si>
  <si>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</si>
  <si>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</si>
  <si>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</si>
  <si>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</si>
  <si>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</si>
  <si>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</si>
  <si>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</si>
  <si>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</si>
  <si>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</si>
  <si>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</si>
  <si>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</si>
  <si>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</si>
  <si>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</si>
  <si>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</si>
  <si>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</si>
  <si>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</si>
  <si>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</si>
  <si>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</si>
  <si>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</si>
  <si>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</si>
  <si>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</si>
  <si>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</si>
  <si>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</si>
  <si>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</si>
  <si>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</si>
  <si>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</si>
  <si>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</si>
  <si>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</si>
  <si>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</si>
  <si>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</si>
  <si>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</si>
  <si>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</si>
  <si>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</si>
  <si>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</si>
  <si>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</si>
  <si>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</si>
  <si>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</si>
  <si>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</si>
  <si>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</si>
  <si>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</si>
  <si>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</si>
  <si>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</si>
  <si>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</si>
  <si>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</si>
  <si>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</si>
  <si>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</si>
  <si>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</si>
  <si>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</si>
  <si>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</si>
  <si>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</si>
  <si>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</si>
  <si>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</si>
  <si>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</si>
  <si>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</si>
  <si>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</si>
  <si>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</si>
  <si>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</si>
  <si>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</si>
  <si>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</si>
  <si>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</si>
  <si>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</si>
  <si>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</si>
  <si>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</si>
  <si>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</si>
  <si>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</si>
  <si>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</si>
  <si>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</si>
  <si>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</si>
  <si>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</si>
  <si>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</si>
  <si>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</si>
  <si>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</si>
  <si>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</si>
  <si>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</si>
  <si>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</si>
  <si>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</si>
  <si>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</si>
  <si>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</si>
  <si>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</si>
  <si>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</si>
  <si>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</si>
  <si>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</si>
  <si>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</si>
  <si>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</si>
  <si>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</si>
  <si>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</si>
  <si>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</si>
  <si>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</si>
  <si>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</si>
  <si>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</si>
  <si>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</si>
  <si>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</si>
  <si>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</si>
  <si>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</si>
  <si>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</si>
  <si>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</si>
  <si>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</si>
  <si>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</si>
  <si>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</si>
  <si>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</si>
  <si>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</si>
  <si>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</si>
  <si>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</si>
  <si>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</si>
  <si>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</si>
  <si>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</si>
  <si>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</si>
  <si>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</si>
  <si>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</si>
  <si>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</si>
  <si>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</si>
  <si>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</si>
  <si>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</si>
  <si>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</si>
  <si>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</si>
  <si>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</si>
  <si>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</si>
  <si>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</si>
  <si>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</si>
  <si>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</si>
  <si>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</si>
  <si>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</si>
  <si>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</si>
  <si>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</si>
  <si>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</si>
  <si>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</si>
  <si>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</si>
  <si>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</si>
  <si>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</si>
  <si>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</si>
  <si>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</si>
  <si>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</si>
  <si>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</si>
  <si>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</si>
  <si>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</si>
  <si>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</si>
  <si>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</si>
  <si>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</si>
  <si>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</si>
  <si>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</si>
  <si>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</si>
  <si>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</si>
  <si>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</si>
  <si>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</si>
  <si>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</si>
  <si>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</si>
  <si>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</si>
  <si>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</si>
  <si>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</si>
  <si>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</si>
  <si>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</si>
  <si>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</si>
  <si>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</si>
  <si>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</si>
  <si>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</si>
  <si>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</si>
  <si>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</si>
  <si>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</si>
  <si>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</si>
  <si>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</si>
  <si>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</si>
  <si>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</si>
  <si>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</si>
  <si>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</si>
  <si>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</si>
  <si>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</si>
  <si>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</si>
  <si>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</si>
  <si>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</si>
  <si>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</si>
  <si>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</si>
  <si>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</si>
  <si>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</si>
  <si>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</si>
  <si>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</si>
  <si>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</si>
  <si>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</si>
  <si>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</si>
  <si>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</si>
  <si>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</si>
  <si>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</si>
  <si>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</si>
  <si>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</si>
  <si>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</si>
  <si>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</si>
  <si>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</si>
  <si>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</si>
  <si>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</si>
  <si>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</si>
  <si>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</si>
  <si>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</si>
  <si>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</si>
  <si>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</si>
  <si>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</si>
  <si>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</si>
  <si>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</si>
  <si>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</si>
  <si>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</si>
  <si>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</si>
  <si>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</si>
  <si>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</si>
  <si>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</si>
  <si>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</si>
  <si>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</si>
  <si>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</si>
  <si>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</si>
  <si>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</si>
  <si>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</si>
  <si>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</si>
  <si>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</si>
  <si>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</si>
  <si>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</si>
  <si>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</si>
  <si>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</si>
  <si>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</si>
  <si>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</si>
  <si>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</si>
  <si>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</si>
  <si>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</si>
  <si>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</si>
  <si>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</si>
  <si>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</si>
  <si>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</si>
  <si>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</si>
  <si>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</si>
  <si>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</si>
  <si>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</si>
  <si>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</si>
  <si>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</si>
  <si>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</si>
  <si>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</si>
  <si>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</si>
  <si>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</si>
  <si>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</si>
  <si>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</si>
  <si>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</si>
  <si>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</si>
  <si>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</si>
  <si>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</si>
  <si>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</si>
  <si>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</si>
  <si>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</si>
  <si>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</si>
  <si>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</si>
  <si>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</si>
  <si>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</si>
  <si>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</si>
  <si>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</si>
  <si>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</si>
  <si>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</si>
  <si>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</si>
  <si>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</si>
  <si>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</si>
  <si>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</si>
  <si>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</si>
  <si>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</si>
  <si>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</si>
  <si>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</si>
  <si>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</si>
  <si>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</si>
  <si>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</si>
  <si>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</si>
  <si>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</si>
  <si>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</si>
  <si>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</si>
  <si>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</si>
  <si>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</si>
  <si>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</si>
  <si>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</si>
  <si>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</si>
  <si>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</si>
  <si>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</si>
  <si>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</si>
  <si>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</si>
  <si>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</si>
  <si>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</si>
  <si>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</si>
  <si>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</si>
  <si>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</si>
  <si>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</si>
  <si>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</si>
  <si>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</si>
  <si>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</si>
  <si>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</si>
  <si>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</si>
  <si>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</si>
  <si>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</si>
  <si>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</si>
  <si>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</si>
  <si>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</si>
  <si>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</si>
  <si>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</si>
  <si>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</si>
  <si>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</si>
  <si>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</si>
  <si>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</si>
  <si>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</si>
  <si>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</si>
  <si>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</si>
  <si>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</si>
  <si>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</si>
  <si>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</si>
  <si>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</si>
  <si>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</si>
  <si>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</si>
  <si>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</si>
  <si>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</si>
  <si>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</si>
  <si>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</si>
  <si>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</si>
  <si>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</si>
  <si>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</si>
  <si>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</si>
  <si>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</si>
  <si>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</si>
  <si>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</si>
  <si>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</si>
  <si>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</si>
  <si>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</si>
  <si>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</si>
  <si>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</si>
  <si>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</si>
  <si>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</si>
  <si>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</si>
  <si>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</si>
  <si>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</si>
  <si>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</si>
  <si>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</si>
  <si>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</si>
  <si>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</si>
  <si>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</si>
  <si>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</si>
  <si>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</si>
  <si>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</si>
  <si>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</si>
  <si>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</si>
  <si>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</si>
  <si>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</si>
  <si>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</si>
  <si>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</si>
  <si>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</si>
  <si>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</si>
  <si>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</si>
  <si>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</si>
  <si>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</si>
  <si>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</si>
  <si>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</si>
  <si>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</si>
  <si>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</si>
  <si>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</si>
  <si>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</si>
  <si>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</si>
  <si>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</si>
  <si>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</si>
  <si>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</si>
  <si>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</si>
  <si>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</si>
  <si>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</si>
  <si>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</si>
  <si>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</si>
  <si>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</si>
  <si>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</si>
  <si>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</si>
  <si>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</si>
  <si>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</si>
  <si>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</si>
  <si>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</si>
  <si>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</si>
  <si>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</si>
  <si>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</si>
  <si>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</si>
  <si>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</si>
  <si>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</si>
  <si>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</si>
  <si>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</si>
  <si>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</si>
  <si>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</si>
  <si>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</si>
  <si>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</si>
  <si>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</si>
  <si>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</si>
  <si>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</si>
  <si>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</si>
  <si>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</si>
  <si>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</si>
  <si>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</si>
  <si>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</si>
  <si>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</si>
  <si>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</si>
  <si>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</si>
  <si>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</si>
  <si>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</si>
  <si>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</si>
  <si>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</si>
  <si>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</si>
  <si>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</si>
  <si>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</si>
  <si>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</si>
  <si>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</si>
  <si>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</si>
  <si>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</si>
  <si>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</si>
  <si>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</si>
  <si>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</si>
  <si>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</si>
  <si>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</si>
  <si>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</si>
  <si>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</si>
  <si>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</si>
  <si>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</si>
  <si>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</si>
  <si>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Calibrated</t>
  </si>
  <si>
    <t>We calibrate the value for passenger LDVs to match annual passenger LDV sales in the model, which were roughly 15 million in 2021.</t>
  </si>
  <si>
    <t>Share that is New (dimensionless)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</si>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</sst>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35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topLeftCell="A37" workbookViewId="0">
      <selection activeCell="B5" sqref="B5"/>
    </sheetView>
  </sheetViews>
  <sheetFormatPr defaultRowHeight="14.5" x14ac:dyDescent="0.35"/>
  <cols>
    <col min="2" max="2" width="132.26953125" customWidth="1"/>
  </cols>
  <sheetData>
    <row r="1" spans="1:2" x14ac:dyDescent="0.35">
      <c r="A1" s="1" t="s">
        <v>46</v>
      </c>
    </row>
    <row r="3" spans="1:2" x14ac:dyDescent="0.35">
      <c r="A3" s="1" t="s">
        <v>47</v>
      </c>
      <c r="B3" s="32" t="s">
        <v>49</v>
      </c>
    </row>
    <row r="4" spans="1:2" x14ac:dyDescent="0.35">
      <c r="B4" s="75" t="s">
        <v>851</v>
      </c>
    </row>
    <row r="6" spans="1:2" x14ac:dyDescent="0.35">
      <c r="B6" s="6" t="s">
        <v>50</v>
      </c>
    </row>
    <row r="7" spans="1:2" x14ac:dyDescent="0.35">
      <c r="B7" t="s">
        <v>3</v>
      </c>
    </row>
    <row r="8" spans="1:2" x14ac:dyDescent="0.35">
      <c r="B8" s="9">
        <v>2016</v>
      </c>
    </row>
    <row r="9" spans="1:2" x14ac:dyDescent="0.35">
      <c r="B9" t="s">
        <v>59</v>
      </c>
    </row>
    <row r="10" spans="1:2" x14ac:dyDescent="0.35">
      <c r="B10" s="4" t="s">
        <v>4</v>
      </c>
    </row>
    <row r="11" spans="1:2" x14ac:dyDescent="0.35">
      <c r="B11" t="s">
        <v>79</v>
      </c>
    </row>
    <row r="13" spans="1:2" x14ac:dyDescent="0.35">
      <c r="B13" s="6" t="s">
        <v>90</v>
      </c>
    </row>
    <row r="14" spans="1:2" x14ac:dyDescent="0.35">
      <c r="B14" t="s">
        <v>5</v>
      </c>
    </row>
    <row r="15" spans="1:2" x14ac:dyDescent="0.35">
      <c r="B15" s="9">
        <v>2015</v>
      </c>
    </row>
    <row r="16" spans="1:2" x14ac:dyDescent="0.35">
      <c r="B16" t="s">
        <v>56</v>
      </c>
    </row>
    <row r="17" spans="2:2" x14ac:dyDescent="0.35">
      <c r="B17" s="4" t="s">
        <v>58</v>
      </c>
    </row>
    <row r="18" spans="2:2" x14ac:dyDescent="0.35">
      <c r="B18" t="s">
        <v>57</v>
      </c>
    </row>
    <row r="20" spans="2:2" x14ac:dyDescent="0.35">
      <c r="B20" s="6" t="s">
        <v>91</v>
      </c>
    </row>
    <row r="21" spans="2:2" x14ac:dyDescent="0.35">
      <c r="B21" t="s">
        <v>82</v>
      </c>
    </row>
    <row r="22" spans="2:2" x14ac:dyDescent="0.35">
      <c r="B22" s="9">
        <v>2019</v>
      </c>
    </row>
    <row r="23" spans="2:2" x14ac:dyDescent="0.35">
      <c r="B23" t="s">
        <v>83</v>
      </c>
    </row>
    <row r="24" spans="2:2" x14ac:dyDescent="0.35">
      <c r="B24" s="4" t="s">
        <v>84</v>
      </c>
    </row>
    <row r="26" spans="2:2" x14ac:dyDescent="0.35">
      <c r="B26" s="6" t="s">
        <v>52</v>
      </c>
    </row>
    <row r="27" spans="2:2" x14ac:dyDescent="0.35">
      <c r="B27" t="s">
        <v>26</v>
      </c>
    </row>
    <row r="28" spans="2:2" x14ac:dyDescent="0.35">
      <c r="B28" s="9">
        <v>2013</v>
      </c>
    </row>
    <row r="29" spans="2:2" x14ac:dyDescent="0.35">
      <c r="B29" t="s">
        <v>27</v>
      </c>
    </row>
    <row r="30" spans="2:2" x14ac:dyDescent="0.35">
      <c r="B30" s="4" t="s">
        <v>25</v>
      </c>
    </row>
    <row r="31" spans="2:2" x14ac:dyDescent="0.35">
      <c r="B31" t="s">
        <v>28</v>
      </c>
    </row>
    <row r="33" spans="1:2" x14ac:dyDescent="0.35">
      <c r="B33" s="6" t="s">
        <v>53</v>
      </c>
    </row>
    <row r="34" spans="1:2" x14ac:dyDescent="0.35">
      <c r="B34" t="s">
        <v>12</v>
      </c>
    </row>
    <row r="35" spans="1:2" x14ac:dyDescent="0.35">
      <c r="B35" t="s">
        <v>13</v>
      </c>
    </row>
    <row r="36" spans="1:2" x14ac:dyDescent="0.35">
      <c r="B36" t="s">
        <v>14</v>
      </c>
    </row>
    <row r="37" spans="1:2" x14ac:dyDescent="0.35">
      <c r="B37" s="19" t="s">
        <v>15</v>
      </c>
    </row>
    <row r="38" spans="1:2" x14ac:dyDescent="0.35">
      <c r="B38" t="s">
        <v>16</v>
      </c>
    </row>
    <row r="40" spans="1:2" x14ac:dyDescent="0.35">
      <c r="B40" s="6" t="s">
        <v>54</v>
      </c>
    </row>
    <row r="41" spans="1:2" x14ac:dyDescent="0.35">
      <c r="B41" t="s">
        <v>3</v>
      </c>
    </row>
    <row r="42" spans="1:2" x14ac:dyDescent="0.35">
      <c r="B42" s="9">
        <v>2009</v>
      </c>
    </row>
    <row r="43" spans="1:2" x14ac:dyDescent="0.35">
      <c r="B43" t="s">
        <v>36</v>
      </c>
    </row>
    <row r="44" spans="1:2" x14ac:dyDescent="0.35">
      <c r="B44" s="19" t="s">
        <v>37</v>
      </c>
    </row>
    <row r="45" spans="1:2" x14ac:dyDescent="0.35">
      <c r="B45" t="s">
        <v>38</v>
      </c>
    </row>
    <row r="47" spans="1:2" x14ac:dyDescent="0.35">
      <c r="A47" s="1" t="s">
        <v>80</v>
      </c>
    </row>
    <row r="48" spans="1:2" x14ac:dyDescent="0.35">
      <c r="A48" t="s">
        <v>81</v>
      </c>
    </row>
    <row r="50" spans="1:1" x14ac:dyDescent="0.35">
      <c r="A50" t="s">
        <v>852</v>
      </c>
    </row>
    <row r="52" spans="1:1" x14ac:dyDescent="0.35">
      <c r="A52" t="s">
        <v>92</v>
      </c>
    </row>
    <row r="54" spans="1:1" x14ac:dyDescent="0.3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E17" sqref="E17"/>
    </sheetView>
  </sheetViews>
  <sheetFormatPr defaultRowHeight="14.5" x14ac:dyDescent="0.35"/>
  <cols>
    <col min="1" max="1" width="14.54296875" customWidth="1"/>
    <col min="2" max="2" width="19" customWidth="1"/>
    <col min="3" max="3" width="15.54296875" customWidth="1"/>
  </cols>
  <sheetData>
    <row r="1" spans="1:3" ht="29" x14ac:dyDescent="0.35">
      <c r="A1" s="69" t="s">
        <v>94</v>
      </c>
      <c r="B1" s="3" t="s">
        <v>88</v>
      </c>
      <c r="C1" s="3" t="s">
        <v>89</v>
      </c>
    </row>
    <row r="2" spans="1:3" x14ac:dyDescent="0.35">
      <c r="A2" t="s">
        <v>48</v>
      </c>
      <c r="B2" s="70">
        <f>ROUND(1/'SoCDTtiNTY-psgr'!B2,0)</f>
        <v>26</v>
      </c>
      <c r="C2" s="70">
        <f>ROUND(1/'SoCDTtiNTY-frgt'!B2,0)</f>
        <v>19</v>
      </c>
    </row>
    <row r="3" spans="1:3" x14ac:dyDescent="0.35">
      <c r="A3" t="s">
        <v>51</v>
      </c>
      <c r="B3" s="74">
        <f>ROUND(1/'SoCDTtiNTY-psgr'!B3,0)</f>
        <v>24</v>
      </c>
      <c r="C3" s="70">
        <f>ROUND(1/'SoCDTtiNTY-frgt'!B3,0)</f>
        <v>20</v>
      </c>
    </row>
    <row r="4" spans="1:3" x14ac:dyDescent="0.35">
      <c r="A4" t="s">
        <v>52</v>
      </c>
      <c r="B4" s="37">
        <f>ROUND(Calculations!A16,0)</f>
        <v>24</v>
      </c>
      <c r="C4" s="37">
        <f>B4</f>
        <v>24</v>
      </c>
    </row>
    <row r="5" spans="1:3" x14ac:dyDescent="0.35">
      <c r="A5" t="s">
        <v>17</v>
      </c>
      <c r="B5">
        <f>ROUND(Calculations!C22,0)</f>
        <v>34</v>
      </c>
      <c r="C5">
        <f>B5</f>
        <v>34</v>
      </c>
    </row>
    <row r="6" spans="1:3" x14ac:dyDescent="0.35">
      <c r="A6" t="s">
        <v>9</v>
      </c>
      <c r="B6">
        <f>ROUND(Calculations!C28,0)</f>
        <v>33</v>
      </c>
      <c r="C6">
        <f>B6</f>
        <v>33</v>
      </c>
    </row>
    <row r="7" spans="1:3" x14ac:dyDescent="0.3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5" x14ac:dyDescent="0.35"/>
  <sheetData>
    <row r="1" spans="1:36" x14ac:dyDescent="0.35">
      <c r="A1" t="s">
        <v>95</v>
      </c>
    </row>
    <row r="2" spans="1:36" x14ac:dyDescent="0.35">
      <c r="A2" t="s">
        <v>96</v>
      </c>
    </row>
    <row r="3" spans="1:36" x14ac:dyDescent="0.35">
      <c r="A3" t="s">
        <v>97</v>
      </c>
    </row>
    <row r="4" spans="1:36" x14ac:dyDescent="0.35">
      <c r="A4" t="s">
        <v>98</v>
      </c>
    </row>
    <row r="5" spans="1:36" x14ac:dyDescent="0.3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35">
      <c r="A6" t="s">
        <v>103</v>
      </c>
    </row>
    <row r="7" spans="1:36" x14ac:dyDescent="0.35">
      <c r="A7" t="s">
        <v>104</v>
      </c>
    </row>
    <row r="8" spans="1:36" x14ac:dyDescent="0.3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3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3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35">
      <c r="A11" t="s">
        <v>115</v>
      </c>
    </row>
    <row r="12" spans="1:36" x14ac:dyDescent="0.3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3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3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3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3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3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3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3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3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3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3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3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3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3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3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3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3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35">
      <c r="A29" t="s">
        <v>167</v>
      </c>
    </row>
    <row r="30" spans="1:36" x14ac:dyDescent="0.35">
      <c r="A30" t="s">
        <v>168</v>
      </c>
    </row>
    <row r="31" spans="1:36" x14ac:dyDescent="0.3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3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3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35">
      <c r="A34" t="s">
        <v>176</v>
      </c>
    </row>
    <row r="35" spans="1:36" x14ac:dyDescent="0.3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3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3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3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3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3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3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3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3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3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3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3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3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3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3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3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3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3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3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3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35">
      <c r="A55" t="s">
        <v>221</v>
      </c>
      <c r="B55" t="s">
        <v>222</v>
      </c>
    </row>
    <row r="56" spans="1:36" x14ac:dyDescent="0.3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3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3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3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3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3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3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3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3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3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3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3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>
      <selection activeCell="E207" sqref="E207"/>
    </sheetView>
  </sheetViews>
  <sheetFormatPr defaultRowHeight="14.5" x14ac:dyDescent="0.35"/>
  <sheetData>
    <row r="1" spans="1:36" x14ac:dyDescent="0.35">
      <c r="A1" t="s">
        <v>258</v>
      </c>
    </row>
    <row r="2" spans="1:36" x14ac:dyDescent="0.35">
      <c r="A2" t="s">
        <v>259</v>
      </c>
    </row>
    <row r="3" spans="1:36" x14ac:dyDescent="0.35">
      <c r="A3" t="s">
        <v>260</v>
      </c>
    </row>
    <row r="4" spans="1:36" x14ac:dyDescent="0.35">
      <c r="A4" t="s">
        <v>98</v>
      </c>
    </row>
    <row r="5" spans="1:36" x14ac:dyDescent="0.3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35">
      <c r="A6" t="s">
        <v>261</v>
      </c>
    </row>
    <row r="7" spans="1:36" x14ac:dyDescent="0.35">
      <c r="A7" t="s">
        <v>262</v>
      </c>
    </row>
    <row r="8" spans="1:36" x14ac:dyDescent="0.35">
      <c r="A8" t="s">
        <v>263</v>
      </c>
    </row>
    <row r="9" spans="1:36" x14ac:dyDescent="0.35">
      <c r="A9" t="s">
        <v>264</v>
      </c>
      <c r="B9" t="s">
        <v>265</v>
      </c>
      <c r="C9" t="s">
        <v>266</v>
      </c>
      <c r="D9" t="s">
        <v>267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 x14ac:dyDescent="0.35">
      <c r="A10" t="s">
        <v>268</v>
      </c>
      <c r="B10" t="s">
        <v>269</v>
      </c>
      <c r="C10" t="s">
        <v>270</v>
      </c>
      <c r="D10" t="s">
        <v>267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 x14ac:dyDescent="0.35">
      <c r="A11" t="s">
        <v>271</v>
      </c>
      <c r="B11" t="s">
        <v>272</v>
      </c>
      <c r="C11" t="s">
        <v>273</v>
      </c>
      <c r="D11" t="s">
        <v>267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 x14ac:dyDescent="0.35">
      <c r="A12" t="s">
        <v>274</v>
      </c>
      <c r="B12" t="s">
        <v>275</v>
      </c>
      <c r="C12" t="s">
        <v>276</v>
      </c>
      <c r="D12" t="s">
        <v>267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 x14ac:dyDescent="0.35">
      <c r="A13" t="s">
        <v>277</v>
      </c>
      <c r="B13" t="s">
        <v>278</v>
      </c>
      <c r="C13" t="s">
        <v>279</v>
      </c>
      <c r="D13" t="s">
        <v>267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 x14ac:dyDescent="0.35">
      <c r="A14" t="s">
        <v>232</v>
      </c>
      <c r="B14" t="s">
        <v>280</v>
      </c>
      <c r="C14" t="s">
        <v>281</v>
      </c>
      <c r="D14" t="s">
        <v>267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 x14ac:dyDescent="0.35">
      <c r="A15" t="s">
        <v>282</v>
      </c>
      <c r="B15" t="s">
        <v>283</v>
      </c>
      <c r="C15" t="s">
        <v>284</v>
      </c>
      <c r="D15" t="s">
        <v>267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 x14ac:dyDescent="0.35">
      <c r="A16" t="s">
        <v>285</v>
      </c>
      <c r="B16" t="s">
        <v>286</v>
      </c>
      <c r="C16" t="s">
        <v>287</v>
      </c>
      <c r="D16" t="s">
        <v>267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 x14ac:dyDescent="0.35">
      <c r="A17" t="s">
        <v>244</v>
      </c>
      <c r="B17" t="s">
        <v>288</v>
      </c>
      <c r="C17" t="s">
        <v>289</v>
      </c>
      <c r="D17" t="s">
        <v>267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 x14ac:dyDescent="0.35">
      <c r="A18" t="s">
        <v>290</v>
      </c>
      <c r="B18" t="s">
        <v>291</v>
      </c>
      <c r="C18" t="s">
        <v>292</v>
      </c>
      <c r="D18" t="s">
        <v>267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 x14ac:dyDescent="0.35">
      <c r="A19" t="s">
        <v>293</v>
      </c>
    </row>
    <row r="20" spans="1:36" x14ac:dyDescent="0.35">
      <c r="A20" t="s">
        <v>264</v>
      </c>
      <c r="B20" t="s">
        <v>294</v>
      </c>
      <c r="C20" t="s">
        <v>295</v>
      </c>
      <c r="D20" t="s">
        <v>267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 x14ac:dyDescent="0.35">
      <c r="A21" t="s">
        <v>268</v>
      </c>
      <c r="B21" t="s">
        <v>296</v>
      </c>
      <c r="C21" t="s">
        <v>297</v>
      </c>
      <c r="D21" t="s">
        <v>267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 x14ac:dyDescent="0.35">
      <c r="A22" t="s">
        <v>271</v>
      </c>
      <c r="B22" t="s">
        <v>298</v>
      </c>
      <c r="C22" t="s">
        <v>299</v>
      </c>
      <c r="D22" t="s">
        <v>267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 x14ac:dyDescent="0.35">
      <c r="A23" t="s">
        <v>274</v>
      </c>
      <c r="B23" t="s">
        <v>300</v>
      </c>
      <c r="C23" t="s">
        <v>301</v>
      </c>
      <c r="D23" t="s">
        <v>267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 x14ac:dyDescent="0.35">
      <c r="A24" t="s">
        <v>277</v>
      </c>
      <c r="B24" t="s">
        <v>302</v>
      </c>
      <c r="C24" t="s">
        <v>303</v>
      </c>
      <c r="D24" t="s">
        <v>267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 x14ac:dyDescent="0.35">
      <c r="A25" t="s">
        <v>232</v>
      </c>
      <c r="B25" t="s">
        <v>304</v>
      </c>
      <c r="C25" t="s">
        <v>305</v>
      </c>
      <c r="D25" t="s">
        <v>267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 x14ac:dyDescent="0.35">
      <c r="A26" t="s">
        <v>282</v>
      </c>
      <c r="B26" t="s">
        <v>306</v>
      </c>
      <c r="C26" t="s">
        <v>307</v>
      </c>
      <c r="D26" t="s">
        <v>267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 x14ac:dyDescent="0.35">
      <c r="A27" t="s">
        <v>285</v>
      </c>
      <c r="B27" t="s">
        <v>308</v>
      </c>
      <c r="C27" t="s">
        <v>309</v>
      </c>
      <c r="D27" t="s">
        <v>267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 x14ac:dyDescent="0.35">
      <c r="A28" t="s">
        <v>244</v>
      </c>
      <c r="B28" t="s">
        <v>310</v>
      </c>
      <c r="C28" t="s">
        <v>311</v>
      </c>
      <c r="D28" t="s">
        <v>267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 x14ac:dyDescent="0.35">
      <c r="A29" t="s">
        <v>312</v>
      </c>
      <c r="B29" t="s">
        <v>313</v>
      </c>
      <c r="C29" t="s">
        <v>314</v>
      </c>
      <c r="D29" t="s">
        <v>267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 x14ac:dyDescent="0.35">
      <c r="A30" t="s">
        <v>315</v>
      </c>
    </row>
    <row r="31" spans="1:36" x14ac:dyDescent="0.35">
      <c r="A31" t="s">
        <v>264</v>
      </c>
      <c r="B31" t="s">
        <v>316</v>
      </c>
      <c r="C31" t="s">
        <v>317</v>
      </c>
      <c r="D31" t="s">
        <v>267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 x14ac:dyDescent="0.35">
      <c r="A32" t="s">
        <v>268</v>
      </c>
      <c r="B32" t="s">
        <v>318</v>
      </c>
      <c r="C32" t="s">
        <v>319</v>
      </c>
      <c r="D32" t="s">
        <v>267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 x14ac:dyDescent="0.35">
      <c r="A33" t="s">
        <v>271</v>
      </c>
      <c r="B33" t="s">
        <v>320</v>
      </c>
      <c r="C33" t="s">
        <v>321</v>
      </c>
      <c r="D33" t="s">
        <v>267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 x14ac:dyDescent="0.35">
      <c r="A34" t="s">
        <v>274</v>
      </c>
      <c r="B34" t="s">
        <v>322</v>
      </c>
      <c r="C34" t="s">
        <v>323</v>
      </c>
      <c r="D34" t="s">
        <v>267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 x14ac:dyDescent="0.35">
      <c r="A35" t="s">
        <v>277</v>
      </c>
      <c r="B35" t="s">
        <v>324</v>
      </c>
      <c r="C35" t="s">
        <v>325</v>
      </c>
      <c r="D35" t="s">
        <v>267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136</v>
      </c>
    </row>
    <row r="36" spans="1:36" x14ac:dyDescent="0.35">
      <c r="A36" t="s">
        <v>232</v>
      </c>
      <c r="B36" t="s">
        <v>326</v>
      </c>
      <c r="C36" t="s">
        <v>327</v>
      </c>
      <c r="D36" t="s">
        <v>267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 x14ac:dyDescent="0.35">
      <c r="A37" t="s">
        <v>282</v>
      </c>
      <c r="B37" t="s">
        <v>328</v>
      </c>
      <c r="C37" t="s">
        <v>329</v>
      </c>
      <c r="D37" t="s">
        <v>267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 x14ac:dyDescent="0.35">
      <c r="A38" t="s">
        <v>285</v>
      </c>
      <c r="B38" t="s">
        <v>330</v>
      </c>
      <c r="C38" t="s">
        <v>331</v>
      </c>
      <c r="D38" t="s">
        <v>267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 x14ac:dyDescent="0.35">
      <c r="A39" t="s">
        <v>244</v>
      </c>
      <c r="B39" t="s">
        <v>332</v>
      </c>
      <c r="C39" t="s">
        <v>333</v>
      </c>
      <c r="D39" t="s">
        <v>267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 x14ac:dyDescent="0.35">
      <c r="A40" t="s">
        <v>334</v>
      </c>
      <c r="B40" t="s">
        <v>335</v>
      </c>
      <c r="C40" t="s">
        <v>336</v>
      </c>
      <c r="D40" t="s">
        <v>267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 x14ac:dyDescent="0.35">
      <c r="A41" t="s">
        <v>337</v>
      </c>
      <c r="B41" t="s">
        <v>338</v>
      </c>
      <c r="C41" t="s">
        <v>339</v>
      </c>
      <c r="D41" t="s">
        <v>267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 x14ac:dyDescent="0.35">
      <c r="A42" t="s">
        <v>340</v>
      </c>
    </row>
    <row r="43" spans="1:36" x14ac:dyDescent="0.35">
      <c r="A43" t="s">
        <v>263</v>
      </c>
    </row>
    <row r="44" spans="1:36" x14ac:dyDescent="0.35">
      <c r="A44" t="s">
        <v>264</v>
      </c>
      <c r="B44" t="s">
        <v>341</v>
      </c>
      <c r="C44" t="s">
        <v>342</v>
      </c>
      <c r="D44" t="s">
        <v>343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 x14ac:dyDescent="0.35">
      <c r="A45" t="s">
        <v>268</v>
      </c>
      <c r="B45" t="s">
        <v>344</v>
      </c>
      <c r="C45" t="s">
        <v>345</v>
      </c>
      <c r="D45" t="s">
        <v>343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 x14ac:dyDescent="0.35">
      <c r="A46" t="s">
        <v>271</v>
      </c>
      <c r="B46" t="s">
        <v>346</v>
      </c>
      <c r="C46" t="s">
        <v>347</v>
      </c>
      <c r="D46" t="s">
        <v>343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 x14ac:dyDescent="0.35">
      <c r="A47" t="s">
        <v>274</v>
      </c>
      <c r="B47" t="s">
        <v>348</v>
      </c>
      <c r="C47" t="s">
        <v>349</v>
      </c>
      <c r="D47" t="s">
        <v>343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 x14ac:dyDescent="0.35">
      <c r="A48" t="s">
        <v>277</v>
      </c>
      <c r="B48" t="s">
        <v>350</v>
      </c>
      <c r="C48" t="s">
        <v>351</v>
      </c>
      <c r="D48" t="s">
        <v>343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 x14ac:dyDescent="0.35">
      <c r="A49" t="s">
        <v>232</v>
      </c>
      <c r="B49" t="s">
        <v>352</v>
      </c>
      <c r="C49" t="s">
        <v>353</v>
      </c>
      <c r="D49" t="s">
        <v>343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 x14ac:dyDescent="0.35">
      <c r="A50" t="s">
        <v>282</v>
      </c>
      <c r="B50" t="s">
        <v>354</v>
      </c>
      <c r="C50" t="s">
        <v>355</v>
      </c>
      <c r="D50" t="s">
        <v>343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 x14ac:dyDescent="0.35">
      <c r="A51" t="s">
        <v>285</v>
      </c>
      <c r="B51" t="s">
        <v>356</v>
      </c>
      <c r="C51" t="s">
        <v>357</v>
      </c>
      <c r="D51" t="s">
        <v>343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 x14ac:dyDescent="0.35">
      <c r="A52" t="s">
        <v>244</v>
      </c>
      <c r="B52" t="s">
        <v>358</v>
      </c>
      <c r="C52" t="s">
        <v>359</v>
      </c>
      <c r="D52" t="s">
        <v>343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 x14ac:dyDescent="0.35">
      <c r="A53" t="s">
        <v>290</v>
      </c>
      <c r="B53" t="s">
        <v>360</v>
      </c>
      <c r="C53" t="s">
        <v>361</v>
      </c>
      <c r="D53" t="s">
        <v>343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 x14ac:dyDescent="0.35">
      <c r="A54" t="s">
        <v>293</v>
      </c>
    </row>
    <row r="55" spans="1:36" x14ac:dyDescent="0.35">
      <c r="A55" t="s">
        <v>264</v>
      </c>
      <c r="B55" t="s">
        <v>362</v>
      </c>
      <c r="C55" t="s">
        <v>363</v>
      </c>
      <c r="D55" t="s">
        <v>343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 x14ac:dyDescent="0.35">
      <c r="A56" t="s">
        <v>268</v>
      </c>
      <c r="B56" t="s">
        <v>364</v>
      </c>
      <c r="C56" t="s">
        <v>365</v>
      </c>
      <c r="D56" t="s">
        <v>343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 x14ac:dyDescent="0.35">
      <c r="A57" t="s">
        <v>271</v>
      </c>
      <c r="B57" t="s">
        <v>366</v>
      </c>
      <c r="C57" t="s">
        <v>367</v>
      </c>
      <c r="D57" t="s">
        <v>343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 x14ac:dyDescent="0.35">
      <c r="A58" t="s">
        <v>274</v>
      </c>
      <c r="B58" t="s">
        <v>368</v>
      </c>
      <c r="C58" t="s">
        <v>369</v>
      </c>
      <c r="D58" t="s">
        <v>343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 x14ac:dyDescent="0.35">
      <c r="A59" t="s">
        <v>277</v>
      </c>
      <c r="B59" t="s">
        <v>370</v>
      </c>
      <c r="C59" t="s">
        <v>371</v>
      </c>
      <c r="D59" t="s">
        <v>343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 x14ac:dyDescent="0.35">
      <c r="A60" t="s">
        <v>232</v>
      </c>
      <c r="B60" t="s">
        <v>372</v>
      </c>
      <c r="C60" t="s">
        <v>373</v>
      </c>
      <c r="D60" t="s">
        <v>343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 x14ac:dyDescent="0.35">
      <c r="A61" t="s">
        <v>282</v>
      </c>
      <c r="B61" t="s">
        <v>374</v>
      </c>
      <c r="C61" t="s">
        <v>375</v>
      </c>
      <c r="D61" t="s">
        <v>343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 x14ac:dyDescent="0.35">
      <c r="A62" t="s">
        <v>285</v>
      </c>
      <c r="B62" t="s">
        <v>376</v>
      </c>
      <c r="C62" t="s">
        <v>377</v>
      </c>
      <c r="D62" t="s">
        <v>343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 x14ac:dyDescent="0.35">
      <c r="A63" t="s">
        <v>244</v>
      </c>
      <c r="B63" t="s">
        <v>378</v>
      </c>
      <c r="C63" t="s">
        <v>379</v>
      </c>
      <c r="D63" t="s">
        <v>343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 x14ac:dyDescent="0.35">
      <c r="A64" t="s">
        <v>312</v>
      </c>
      <c r="B64" t="s">
        <v>380</v>
      </c>
      <c r="C64" t="s">
        <v>381</v>
      </c>
      <c r="D64" t="s">
        <v>343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 x14ac:dyDescent="0.35">
      <c r="A65" t="s">
        <v>315</v>
      </c>
    </row>
    <row r="66" spans="1:36" x14ac:dyDescent="0.35">
      <c r="A66" t="s">
        <v>264</v>
      </c>
      <c r="B66" t="s">
        <v>382</v>
      </c>
      <c r="C66" t="s">
        <v>383</v>
      </c>
      <c r="D66" t="s">
        <v>343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 x14ac:dyDescent="0.35">
      <c r="A67" t="s">
        <v>268</v>
      </c>
      <c r="B67" t="s">
        <v>384</v>
      </c>
      <c r="C67" t="s">
        <v>385</v>
      </c>
      <c r="D67" t="s">
        <v>343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 x14ac:dyDescent="0.35">
      <c r="A68" t="s">
        <v>271</v>
      </c>
      <c r="B68" t="s">
        <v>386</v>
      </c>
      <c r="C68" t="s">
        <v>387</v>
      </c>
      <c r="D68" t="s">
        <v>343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 x14ac:dyDescent="0.35">
      <c r="A69" t="s">
        <v>274</v>
      </c>
      <c r="B69" t="s">
        <v>388</v>
      </c>
      <c r="C69" t="s">
        <v>389</v>
      </c>
      <c r="D69" t="s">
        <v>343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 x14ac:dyDescent="0.35">
      <c r="A70" t="s">
        <v>277</v>
      </c>
      <c r="B70" t="s">
        <v>390</v>
      </c>
      <c r="C70" t="s">
        <v>391</v>
      </c>
      <c r="D70" t="s">
        <v>343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136</v>
      </c>
    </row>
    <row r="71" spans="1:36" x14ac:dyDescent="0.35">
      <c r="A71" t="s">
        <v>232</v>
      </c>
      <c r="B71" t="s">
        <v>392</v>
      </c>
      <c r="C71" t="s">
        <v>393</v>
      </c>
      <c r="D71" t="s">
        <v>343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 x14ac:dyDescent="0.35">
      <c r="A72" t="s">
        <v>282</v>
      </c>
      <c r="B72" t="s">
        <v>394</v>
      </c>
      <c r="C72" t="s">
        <v>395</v>
      </c>
      <c r="D72" t="s">
        <v>343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 x14ac:dyDescent="0.35">
      <c r="A73" t="s">
        <v>285</v>
      </c>
      <c r="B73" t="s">
        <v>396</v>
      </c>
      <c r="C73" t="s">
        <v>397</v>
      </c>
      <c r="D73" t="s">
        <v>343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 x14ac:dyDescent="0.35">
      <c r="A74" t="s">
        <v>244</v>
      </c>
      <c r="B74" t="s">
        <v>398</v>
      </c>
      <c r="C74" t="s">
        <v>399</v>
      </c>
      <c r="D74" t="s">
        <v>343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 x14ac:dyDescent="0.35">
      <c r="A75" t="s">
        <v>334</v>
      </c>
      <c r="B75" t="s">
        <v>400</v>
      </c>
      <c r="C75" t="s">
        <v>401</v>
      </c>
      <c r="D75" t="s">
        <v>343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 x14ac:dyDescent="0.35">
      <c r="A76" t="s">
        <v>263</v>
      </c>
      <c r="B76" t="s">
        <v>402</v>
      </c>
      <c r="C76" t="s">
        <v>403</v>
      </c>
    </row>
    <row r="77" spans="1:36" x14ac:dyDescent="0.35">
      <c r="A77" t="s">
        <v>264</v>
      </c>
      <c r="B77" t="s">
        <v>404</v>
      </c>
      <c r="C77" t="s">
        <v>405</v>
      </c>
      <c r="D77" t="s">
        <v>343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 x14ac:dyDescent="0.35">
      <c r="A78" t="s">
        <v>268</v>
      </c>
      <c r="B78" t="s">
        <v>406</v>
      </c>
      <c r="C78" t="s">
        <v>407</v>
      </c>
      <c r="D78" t="s">
        <v>343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 x14ac:dyDescent="0.35">
      <c r="A79" t="s">
        <v>271</v>
      </c>
      <c r="B79" t="s">
        <v>408</v>
      </c>
      <c r="C79" t="s">
        <v>409</v>
      </c>
      <c r="D79" t="s">
        <v>343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 x14ac:dyDescent="0.35">
      <c r="A80" t="s">
        <v>274</v>
      </c>
      <c r="B80" t="s">
        <v>410</v>
      </c>
      <c r="C80" t="s">
        <v>411</v>
      </c>
      <c r="D80" t="s">
        <v>343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 x14ac:dyDescent="0.35">
      <c r="A81" t="s">
        <v>277</v>
      </c>
      <c r="B81" t="s">
        <v>412</v>
      </c>
      <c r="C81" t="s">
        <v>413</v>
      </c>
      <c r="D81" t="s">
        <v>343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 x14ac:dyDescent="0.35">
      <c r="A82" t="s">
        <v>232</v>
      </c>
      <c r="B82" t="s">
        <v>414</v>
      </c>
      <c r="C82" t="s">
        <v>415</v>
      </c>
      <c r="D82" t="s">
        <v>343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 x14ac:dyDescent="0.35">
      <c r="A83" t="s">
        <v>282</v>
      </c>
      <c r="B83" t="s">
        <v>416</v>
      </c>
      <c r="C83" t="s">
        <v>417</v>
      </c>
      <c r="D83" t="s">
        <v>343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 x14ac:dyDescent="0.35">
      <c r="A84" t="s">
        <v>285</v>
      </c>
      <c r="B84" t="s">
        <v>418</v>
      </c>
      <c r="C84" t="s">
        <v>419</v>
      </c>
      <c r="D84" t="s">
        <v>343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 x14ac:dyDescent="0.35">
      <c r="A85" t="s">
        <v>244</v>
      </c>
      <c r="B85" t="s">
        <v>420</v>
      </c>
      <c r="C85" t="s">
        <v>421</v>
      </c>
      <c r="D85" t="s">
        <v>343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 x14ac:dyDescent="0.35">
      <c r="A86" t="s">
        <v>422</v>
      </c>
      <c r="B86" t="s">
        <v>423</v>
      </c>
      <c r="C86" t="s">
        <v>424</v>
      </c>
      <c r="D86" t="s">
        <v>343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 x14ac:dyDescent="0.35">
      <c r="A87" t="s">
        <v>425</v>
      </c>
    </row>
    <row r="88" spans="1:36" x14ac:dyDescent="0.35">
      <c r="A88" t="s">
        <v>263</v>
      </c>
    </row>
    <row r="89" spans="1:36" x14ac:dyDescent="0.35">
      <c r="A89" t="s">
        <v>264</v>
      </c>
      <c r="B89" t="s">
        <v>426</v>
      </c>
      <c r="C89" t="s">
        <v>427</v>
      </c>
      <c r="D89" t="s">
        <v>428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 x14ac:dyDescent="0.35">
      <c r="A90" t="s">
        <v>268</v>
      </c>
      <c r="B90" t="s">
        <v>429</v>
      </c>
      <c r="C90" t="s">
        <v>430</v>
      </c>
      <c r="D90" t="s">
        <v>431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 x14ac:dyDescent="0.35">
      <c r="A91" t="s">
        <v>271</v>
      </c>
      <c r="B91" t="s">
        <v>432</v>
      </c>
      <c r="C91" t="s">
        <v>433</v>
      </c>
      <c r="D91" t="s">
        <v>431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 x14ac:dyDescent="0.35">
      <c r="A92" t="s">
        <v>274</v>
      </c>
      <c r="B92" t="s">
        <v>434</v>
      </c>
      <c r="C92" t="s">
        <v>435</v>
      </c>
      <c r="D92" t="s">
        <v>431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 x14ac:dyDescent="0.35">
      <c r="A93" t="s">
        <v>277</v>
      </c>
      <c r="B93" t="s">
        <v>436</v>
      </c>
      <c r="C93" t="s">
        <v>437</v>
      </c>
      <c r="D93" t="s">
        <v>431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 x14ac:dyDescent="0.35">
      <c r="A94" t="s">
        <v>232</v>
      </c>
      <c r="B94" t="s">
        <v>438</v>
      </c>
      <c r="C94" t="s">
        <v>439</v>
      </c>
      <c r="D94" t="s">
        <v>428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 x14ac:dyDescent="0.35">
      <c r="A95" t="s">
        <v>282</v>
      </c>
      <c r="B95" t="s">
        <v>440</v>
      </c>
      <c r="C95" t="s">
        <v>441</v>
      </c>
      <c r="D95" t="s">
        <v>428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 x14ac:dyDescent="0.35">
      <c r="A96" t="s">
        <v>285</v>
      </c>
      <c r="B96" t="s">
        <v>442</v>
      </c>
      <c r="C96" t="s">
        <v>443</v>
      </c>
      <c r="D96" t="s">
        <v>431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 x14ac:dyDescent="0.35">
      <c r="A97" t="s">
        <v>244</v>
      </c>
      <c r="B97" t="s">
        <v>444</v>
      </c>
      <c r="C97" t="s">
        <v>445</v>
      </c>
      <c r="D97" t="s">
        <v>428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 x14ac:dyDescent="0.35">
      <c r="A98" t="s">
        <v>446</v>
      </c>
      <c r="B98" t="s">
        <v>447</v>
      </c>
      <c r="C98" t="s">
        <v>448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 x14ac:dyDescent="0.35">
      <c r="A99" t="s">
        <v>293</v>
      </c>
    </row>
    <row r="100" spans="1:36" x14ac:dyDescent="0.35">
      <c r="A100" t="s">
        <v>264</v>
      </c>
      <c r="B100" t="s">
        <v>449</v>
      </c>
      <c r="C100" t="s">
        <v>450</v>
      </c>
      <c r="D100" t="s">
        <v>428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 x14ac:dyDescent="0.35">
      <c r="A101" t="s">
        <v>268</v>
      </c>
      <c r="B101" t="s">
        <v>451</v>
      </c>
      <c r="C101" t="s">
        <v>452</v>
      </c>
      <c r="D101" t="s">
        <v>431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 x14ac:dyDescent="0.35">
      <c r="A102" t="s">
        <v>271</v>
      </c>
      <c r="B102" t="s">
        <v>453</v>
      </c>
      <c r="C102" t="s">
        <v>454</v>
      </c>
      <c r="D102" t="s">
        <v>431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 x14ac:dyDescent="0.35">
      <c r="A103" t="s">
        <v>274</v>
      </c>
      <c r="B103" t="s">
        <v>455</v>
      </c>
      <c r="C103" t="s">
        <v>456</v>
      </c>
      <c r="D103" t="s">
        <v>431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 x14ac:dyDescent="0.35">
      <c r="A104" t="s">
        <v>277</v>
      </c>
      <c r="B104" t="s">
        <v>457</v>
      </c>
      <c r="C104" t="s">
        <v>458</v>
      </c>
      <c r="D104" t="s">
        <v>459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 x14ac:dyDescent="0.35">
      <c r="A105" t="s">
        <v>232</v>
      </c>
      <c r="B105" t="s">
        <v>460</v>
      </c>
      <c r="C105" t="s">
        <v>461</v>
      </c>
      <c r="D105" t="s">
        <v>431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 x14ac:dyDescent="0.35">
      <c r="A106" t="s">
        <v>282</v>
      </c>
      <c r="B106" t="s">
        <v>462</v>
      </c>
      <c r="C106" t="s">
        <v>463</v>
      </c>
      <c r="D106" t="s">
        <v>431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 x14ac:dyDescent="0.35">
      <c r="A107" t="s">
        <v>285</v>
      </c>
      <c r="B107" t="s">
        <v>464</v>
      </c>
      <c r="C107" t="s">
        <v>465</v>
      </c>
      <c r="D107" t="s">
        <v>431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 x14ac:dyDescent="0.35">
      <c r="A108" t="s">
        <v>244</v>
      </c>
      <c r="B108" t="s">
        <v>466</v>
      </c>
      <c r="C108" t="s">
        <v>467</v>
      </c>
      <c r="D108" t="s">
        <v>431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 x14ac:dyDescent="0.35">
      <c r="A109" t="s">
        <v>468</v>
      </c>
      <c r="B109" t="s">
        <v>469</v>
      </c>
      <c r="C109" t="s">
        <v>470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 x14ac:dyDescent="0.35">
      <c r="A110" t="s">
        <v>315</v>
      </c>
    </row>
    <row r="111" spans="1:36" x14ac:dyDescent="0.35">
      <c r="A111" t="s">
        <v>264</v>
      </c>
      <c r="B111" t="s">
        <v>471</v>
      </c>
      <c r="C111" t="s">
        <v>472</v>
      </c>
      <c r="D111" t="s">
        <v>428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 x14ac:dyDescent="0.35">
      <c r="A112" t="s">
        <v>268</v>
      </c>
      <c r="B112" t="s">
        <v>473</v>
      </c>
      <c r="C112" t="s">
        <v>474</v>
      </c>
      <c r="D112" t="s">
        <v>431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 x14ac:dyDescent="0.35">
      <c r="A113" t="s">
        <v>271</v>
      </c>
      <c r="B113" t="s">
        <v>475</v>
      </c>
      <c r="C113" t="s">
        <v>476</v>
      </c>
      <c r="D113" t="s">
        <v>431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 x14ac:dyDescent="0.35">
      <c r="A114" t="s">
        <v>274</v>
      </c>
      <c r="B114" t="s">
        <v>477</v>
      </c>
      <c r="C114" t="s">
        <v>478</v>
      </c>
      <c r="D114" t="s">
        <v>428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 x14ac:dyDescent="0.35">
      <c r="A115" t="s">
        <v>277</v>
      </c>
      <c r="B115" t="s">
        <v>479</v>
      </c>
      <c r="C115" t="s">
        <v>480</v>
      </c>
      <c r="D115" t="s">
        <v>431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136</v>
      </c>
    </row>
    <row r="116" spans="1:36" x14ac:dyDescent="0.35">
      <c r="A116" t="s">
        <v>232</v>
      </c>
      <c r="B116" t="s">
        <v>481</v>
      </c>
      <c r="C116" t="s">
        <v>482</v>
      </c>
      <c r="D116" t="s">
        <v>428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 x14ac:dyDescent="0.35">
      <c r="A117" t="s">
        <v>282</v>
      </c>
      <c r="B117" t="s">
        <v>483</v>
      </c>
      <c r="C117" t="s">
        <v>484</v>
      </c>
      <c r="D117" t="s">
        <v>428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 x14ac:dyDescent="0.35">
      <c r="A118" t="s">
        <v>285</v>
      </c>
      <c r="B118" t="s">
        <v>485</v>
      </c>
      <c r="C118" t="s">
        <v>486</v>
      </c>
      <c r="D118" t="s">
        <v>431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 x14ac:dyDescent="0.35">
      <c r="A119" t="s">
        <v>244</v>
      </c>
      <c r="B119" t="s">
        <v>487</v>
      </c>
      <c r="C119" t="s">
        <v>488</v>
      </c>
      <c r="D119" t="s">
        <v>428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 x14ac:dyDescent="0.35">
      <c r="A120" t="s">
        <v>489</v>
      </c>
      <c r="B120" t="s">
        <v>490</v>
      </c>
      <c r="C120" t="s">
        <v>491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 x14ac:dyDescent="0.35">
      <c r="A121" t="s">
        <v>492</v>
      </c>
      <c r="B121" t="s">
        <v>493</v>
      </c>
      <c r="C121" t="s">
        <v>494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 x14ac:dyDescent="0.35">
      <c r="A122" t="s">
        <v>495</v>
      </c>
    </row>
    <row r="123" spans="1:36" x14ac:dyDescent="0.35">
      <c r="A123" t="s">
        <v>263</v>
      </c>
    </row>
    <row r="124" spans="1:36" x14ac:dyDescent="0.35">
      <c r="A124" t="s">
        <v>264</v>
      </c>
      <c r="B124" t="s">
        <v>496</v>
      </c>
      <c r="C124" t="s">
        <v>497</v>
      </c>
      <c r="D124" t="s">
        <v>498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 x14ac:dyDescent="0.35">
      <c r="A125" t="s">
        <v>268</v>
      </c>
      <c r="B125" t="s">
        <v>499</v>
      </c>
      <c r="C125" t="s">
        <v>500</v>
      </c>
      <c r="D125" t="s">
        <v>498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 x14ac:dyDescent="0.35">
      <c r="A126" t="s">
        <v>271</v>
      </c>
      <c r="B126" t="s">
        <v>501</v>
      </c>
      <c r="C126" t="s">
        <v>502</v>
      </c>
      <c r="D126" t="s">
        <v>498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 x14ac:dyDescent="0.35">
      <c r="A127" t="s">
        <v>274</v>
      </c>
      <c r="B127" t="s">
        <v>503</v>
      </c>
      <c r="C127" t="s">
        <v>504</v>
      </c>
      <c r="D127" t="s">
        <v>498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 x14ac:dyDescent="0.35">
      <c r="A128" t="s">
        <v>277</v>
      </c>
      <c r="B128" t="s">
        <v>505</v>
      </c>
      <c r="C128" t="s">
        <v>506</v>
      </c>
      <c r="D128" t="s">
        <v>498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 x14ac:dyDescent="0.35">
      <c r="A129" t="s">
        <v>232</v>
      </c>
      <c r="B129" t="s">
        <v>507</v>
      </c>
      <c r="C129" t="s">
        <v>508</v>
      </c>
      <c r="D129" t="s">
        <v>498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 x14ac:dyDescent="0.35">
      <c r="A130" t="s">
        <v>282</v>
      </c>
      <c r="B130" t="s">
        <v>509</v>
      </c>
      <c r="C130" t="s">
        <v>510</v>
      </c>
      <c r="D130" t="s">
        <v>498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 x14ac:dyDescent="0.35">
      <c r="A131" t="s">
        <v>285</v>
      </c>
      <c r="B131" t="s">
        <v>511</v>
      </c>
      <c r="C131" t="s">
        <v>512</v>
      </c>
      <c r="D131" t="s">
        <v>498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 x14ac:dyDescent="0.35">
      <c r="A132" t="s">
        <v>244</v>
      </c>
      <c r="B132" t="s">
        <v>513</v>
      </c>
      <c r="C132" t="s">
        <v>514</v>
      </c>
      <c r="D132" t="s">
        <v>498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 x14ac:dyDescent="0.35">
      <c r="A133" t="s">
        <v>290</v>
      </c>
      <c r="B133" t="s">
        <v>515</v>
      </c>
      <c r="C133" t="s">
        <v>516</v>
      </c>
      <c r="D133" t="s">
        <v>498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 x14ac:dyDescent="0.35">
      <c r="A134" t="s">
        <v>293</v>
      </c>
    </row>
    <row r="135" spans="1:36" x14ac:dyDescent="0.35">
      <c r="A135" t="s">
        <v>264</v>
      </c>
      <c r="B135" t="s">
        <v>517</v>
      </c>
      <c r="C135" t="s">
        <v>518</v>
      </c>
      <c r="D135" t="s">
        <v>498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 x14ac:dyDescent="0.35">
      <c r="A136" t="s">
        <v>268</v>
      </c>
      <c r="B136" t="s">
        <v>519</v>
      </c>
      <c r="C136" t="s">
        <v>520</v>
      </c>
      <c r="D136" t="s">
        <v>498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 x14ac:dyDescent="0.35">
      <c r="A137" t="s">
        <v>271</v>
      </c>
      <c r="B137" t="s">
        <v>521</v>
      </c>
      <c r="C137" t="s">
        <v>522</v>
      </c>
      <c r="D137" t="s">
        <v>498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 x14ac:dyDescent="0.35">
      <c r="A138" t="s">
        <v>274</v>
      </c>
      <c r="B138" t="s">
        <v>523</v>
      </c>
      <c r="C138" t="s">
        <v>524</v>
      </c>
      <c r="D138" t="s">
        <v>498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 x14ac:dyDescent="0.35">
      <c r="A139" t="s">
        <v>277</v>
      </c>
      <c r="B139" t="s">
        <v>525</v>
      </c>
      <c r="C139" t="s">
        <v>526</v>
      </c>
      <c r="D139" t="s">
        <v>498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 x14ac:dyDescent="0.35">
      <c r="A140" t="s">
        <v>232</v>
      </c>
      <c r="B140" t="s">
        <v>527</v>
      </c>
      <c r="C140" t="s">
        <v>528</v>
      </c>
      <c r="D140" t="s">
        <v>498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 x14ac:dyDescent="0.35">
      <c r="A141" t="s">
        <v>282</v>
      </c>
      <c r="B141" t="s">
        <v>529</v>
      </c>
      <c r="C141" t="s">
        <v>530</v>
      </c>
      <c r="D141" t="s">
        <v>498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 x14ac:dyDescent="0.35">
      <c r="A142" t="s">
        <v>285</v>
      </c>
      <c r="B142" t="s">
        <v>531</v>
      </c>
      <c r="C142" t="s">
        <v>532</v>
      </c>
      <c r="D142" t="s">
        <v>498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 x14ac:dyDescent="0.35">
      <c r="A143" t="s">
        <v>244</v>
      </c>
      <c r="B143" t="s">
        <v>533</v>
      </c>
      <c r="C143" t="s">
        <v>534</v>
      </c>
      <c r="D143" t="s">
        <v>498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 x14ac:dyDescent="0.35">
      <c r="A144" t="s">
        <v>312</v>
      </c>
      <c r="B144" t="s">
        <v>535</v>
      </c>
      <c r="C144" t="s">
        <v>536</v>
      </c>
      <c r="D144" t="s">
        <v>498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 x14ac:dyDescent="0.35">
      <c r="A145" t="s">
        <v>315</v>
      </c>
    </row>
    <row r="146" spans="1:36" x14ac:dyDescent="0.35">
      <c r="A146" t="s">
        <v>264</v>
      </c>
      <c r="B146" t="s">
        <v>537</v>
      </c>
      <c r="C146" t="s">
        <v>538</v>
      </c>
      <c r="D146" t="s">
        <v>498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 x14ac:dyDescent="0.35">
      <c r="A147" t="s">
        <v>268</v>
      </c>
      <c r="B147" t="s">
        <v>539</v>
      </c>
      <c r="C147" t="s">
        <v>540</v>
      </c>
      <c r="D147" t="s">
        <v>498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 x14ac:dyDescent="0.35">
      <c r="A148" t="s">
        <v>271</v>
      </c>
      <c r="B148" t="s">
        <v>541</v>
      </c>
      <c r="C148" t="s">
        <v>542</v>
      </c>
      <c r="D148" t="s">
        <v>498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 x14ac:dyDescent="0.35">
      <c r="A149" t="s">
        <v>274</v>
      </c>
      <c r="B149" t="s">
        <v>543</v>
      </c>
      <c r="C149" t="s">
        <v>544</v>
      </c>
      <c r="D149" t="s">
        <v>498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 x14ac:dyDescent="0.35">
      <c r="A150" t="s">
        <v>277</v>
      </c>
      <c r="B150" t="s">
        <v>545</v>
      </c>
      <c r="C150" t="s">
        <v>546</v>
      </c>
      <c r="D150" t="s">
        <v>498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136</v>
      </c>
    </row>
    <row r="151" spans="1:36" x14ac:dyDescent="0.35">
      <c r="A151" t="s">
        <v>232</v>
      </c>
      <c r="B151" t="s">
        <v>547</v>
      </c>
      <c r="C151" t="s">
        <v>548</v>
      </c>
      <c r="D151" t="s">
        <v>498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 x14ac:dyDescent="0.35">
      <c r="A152" t="s">
        <v>282</v>
      </c>
      <c r="B152" t="s">
        <v>549</v>
      </c>
      <c r="C152" t="s">
        <v>550</v>
      </c>
      <c r="D152" t="s">
        <v>498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 x14ac:dyDescent="0.35">
      <c r="A153" t="s">
        <v>285</v>
      </c>
      <c r="B153" t="s">
        <v>551</v>
      </c>
      <c r="C153" t="s">
        <v>552</v>
      </c>
      <c r="D153" t="s">
        <v>498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 x14ac:dyDescent="0.35">
      <c r="A154" t="s">
        <v>244</v>
      </c>
      <c r="B154" t="s">
        <v>553</v>
      </c>
      <c r="C154" t="s">
        <v>554</v>
      </c>
      <c r="D154" t="s">
        <v>498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 x14ac:dyDescent="0.35">
      <c r="A155" t="s">
        <v>334</v>
      </c>
      <c r="B155" t="s">
        <v>555</v>
      </c>
      <c r="C155" t="s">
        <v>556</v>
      </c>
      <c r="D155" t="s">
        <v>498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 x14ac:dyDescent="0.35">
      <c r="A156" t="s">
        <v>557</v>
      </c>
      <c r="B156" t="s">
        <v>558</v>
      </c>
      <c r="C156" t="s">
        <v>559</v>
      </c>
      <c r="D156" t="s">
        <v>498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 x14ac:dyDescent="0.35">
      <c r="A157" t="s">
        <v>560</v>
      </c>
    </row>
    <row r="158" spans="1:36" x14ac:dyDescent="0.35">
      <c r="A158" t="s">
        <v>425</v>
      </c>
    </row>
    <row r="159" spans="1:36" x14ac:dyDescent="0.35">
      <c r="A159" t="s">
        <v>263</v>
      </c>
    </row>
    <row r="160" spans="1:36" x14ac:dyDescent="0.35">
      <c r="A160" t="s">
        <v>264</v>
      </c>
      <c r="B160" t="s">
        <v>561</v>
      </c>
      <c r="C160" t="s">
        <v>562</v>
      </c>
      <c r="D160" t="s">
        <v>428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 x14ac:dyDescent="0.35">
      <c r="A161" t="s">
        <v>268</v>
      </c>
      <c r="B161" t="s">
        <v>563</v>
      </c>
      <c r="C161" t="s">
        <v>564</v>
      </c>
      <c r="D161" t="s">
        <v>431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 x14ac:dyDescent="0.35">
      <c r="A162" t="s">
        <v>271</v>
      </c>
      <c r="B162" t="s">
        <v>565</v>
      </c>
      <c r="C162" t="s">
        <v>566</v>
      </c>
      <c r="D162" t="s">
        <v>431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 x14ac:dyDescent="0.35">
      <c r="A163" t="s">
        <v>274</v>
      </c>
      <c r="B163" t="s">
        <v>567</v>
      </c>
      <c r="C163" t="s">
        <v>568</v>
      </c>
      <c r="D163" t="s">
        <v>431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 x14ac:dyDescent="0.35">
      <c r="A164" t="s">
        <v>277</v>
      </c>
      <c r="B164" t="s">
        <v>569</v>
      </c>
      <c r="C164" t="s">
        <v>570</v>
      </c>
      <c r="D164" t="s">
        <v>431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 x14ac:dyDescent="0.35">
      <c r="A165" t="s">
        <v>232</v>
      </c>
      <c r="B165" t="s">
        <v>571</v>
      </c>
      <c r="C165" t="s">
        <v>572</v>
      </c>
      <c r="D165" t="s">
        <v>428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 x14ac:dyDescent="0.35">
      <c r="A166" t="s">
        <v>282</v>
      </c>
      <c r="B166" t="s">
        <v>573</v>
      </c>
      <c r="C166" t="s">
        <v>574</v>
      </c>
      <c r="D166" t="s">
        <v>428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 x14ac:dyDescent="0.35">
      <c r="A167" t="s">
        <v>285</v>
      </c>
      <c r="B167" t="s">
        <v>575</v>
      </c>
      <c r="C167" t="s">
        <v>576</v>
      </c>
      <c r="D167" t="s">
        <v>431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 x14ac:dyDescent="0.35">
      <c r="A168" t="s">
        <v>244</v>
      </c>
      <c r="B168" t="s">
        <v>577</v>
      </c>
      <c r="C168" t="s">
        <v>578</v>
      </c>
      <c r="D168" t="s">
        <v>428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 x14ac:dyDescent="0.35">
      <c r="A169" t="s">
        <v>446</v>
      </c>
      <c r="B169" t="s">
        <v>579</v>
      </c>
      <c r="C169" t="s">
        <v>580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 x14ac:dyDescent="0.35">
      <c r="A170" t="s">
        <v>293</v>
      </c>
    </row>
    <row r="171" spans="1:36" x14ac:dyDescent="0.35">
      <c r="A171" t="s">
        <v>264</v>
      </c>
      <c r="B171" t="s">
        <v>581</v>
      </c>
      <c r="C171" t="s">
        <v>582</v>
      </c>
      <c r="D171" t="s">
        <v>428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 x14ac:dyDescent="0.35">
      <c r="A172" t="s">
        <v>268</v>
      </c>
      <c r="B172" t="s">
        <v>583</v>
      </c>
      <c r="C172" t="s">
        <v>584</v>
      </c>
      <c r="D172" t="s">
        <v>431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 x14ac:dyDescent="0.35">
      <c r="A173" t="s">
        <v>271</v>
      </c>
      <c r="B173" t="s">
        <v>585</v>
      </c>
      <c r="C173" t="s">
        <v>586</v>
      </c>
      <c r="D173" t="s">
        <v>431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 x14ac:dyDescent="0.35">
      <c r="A174" t="s">
        <v>274</v>
      </c>
      <c r="B174" t="s">
        <v>587</v>
      </c>
      <c r="C174" t="s">
        <v>588</v>
      </c>
      <c r="D174" t="s">
        <v>431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 x14ac:dyDescent="0.35">
      <c r="A175" t="s">
        <v>277</v>
      </c>
      <c r="B175" t="s">
        <v>589</v>
      </c>
      <c r="C175" t="s">
        <v>590</v>
      </c>
      <c r="D175" t="s">
        <v>459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 x14ac:dyDescent="0.35">
      <c r="A176" t="s">
        <v>232</v>
      </c>
      <c r="B176" t="s">
        <v>591</v>
      </c>
      <c r="C176" t="s">
        <v>592</v>
      </c>
      <c r="D176" t="s">
        <v>431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 x14ac:dyDescent="0.35">
      <c r="A177" t="s">
        <v>282</v>
      </c>
      <c r="B177" t="s">
        <v>593</v>
      </c>
      <c r="C177" t="s">
        <v>594</v>
      </c>
      <c r="D177" t="s">
        <v>431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 x14ac:dyDescent="0.35">
      <c r="A178" t="s">
        <v>285</v>
      </c>
      <c r="B178" t="s">
        <v>595</v>
      </c>
      <c r="C178" t="s">
        <v>596</v>
      </c>
      <c r="D178" t="s">
        <v>431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 x14ac:dyDescent="0.35">
      <c r="A179" t="s">
        <v>244</v>
      </c>
      <c r="B179" t="s">
        <v>597</v>
      </c>
      <c r="C179" t="s">
        <v>598</v>
      </c>
      <c r="D179" t="s">
        <v>431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 x14ac:dyDescent="0.35">
      <c r="A180" t="s">
        <v>468</v>
      </c>
      <c r="B180" t="s">
        <v>599</v>
      </c>
      <c r="C180" t="s">
        <v>600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 x14ac:dyDescent="0.35">
      <c r="A181" t="s">
        <v>315</v>
      </c>
    </row>
    <row r="182" spans="1:36" x14ac:dyDescent="0.35">
      <c r="A182" t="s">
        <v>264</v>
      </c>
      <c r="B182" t="s">
        <v>601</v>
      </c>
      <c r="C182" t="s">
        <v>602</v>
      </c>
      <c r="D182" t="s">
        <v>428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 x14ac:dyDescent="0.35">
      <c r="A183" t="s">
        <v>268</v>
      </c>
      <c r="B183" t="s">
        <v>603</v>
      </c>
      <c r="C183" t="s">
        <v>604</v>
      </c>
      <c r="D183" t="s">
        <v>431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 x14ac:dyDescent="0.35">
      <c r="A184" t="s">
        <v>271</v>
      </c>
      <c r="B184" t="s">
        <v>605</v>
      </c>
      <c r="C184" t="s">
        <v>606</v>
      </c>
      <c r="D184" t="s">
        <v>431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 x14ac:dyDescent="0.35">
      <c r="A185" t="s">
        <v>274</v>
      </c>
      <c r="B185" t="s">
        <v>607</v>
      </c>
      <c r="C185" t="s">
        <v>608</v>
      </c>
      <c r="D185" t="s">
        <v>428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 x14ac:dyDescent="0.35">
      <c r="A186" t="s">
        <v>277</v>
      </c>
      <c r="B186" t="s">
        <v>609</v>
      </c>
      <c r="C186" t="s">
        <v>610</v>
      </c>
      <c r="D186" t="s">
        <v>431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136</v>
      </c>
    </row>
    <row r="187" spans="1:36" x14ac:dyDescent="0.35">
      <c r="A187" t="s">
        <v>232</v>
      </c>
      <c r="B187" t="s">
        <v>611</v>
      </c>
      <c r="C187" t="s">
        <v>612</v>
      </c>
      <c r="D187" t="s">
        <v>428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 x14ac:dyDescent="0.35">
      <c r="A188" t="s">
        <v>282</v>
      </c>
      <c r="B188" t="s">
        <v>613</v>
      </c>
      <c r="C188" t="s">
        <v>614</v>
      </c>
      <c r="D188" t="s">
        <v>428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 x14ac:dyDescent="0.35">
      <c r="A189" t="s">
        <v>285</v>
      </c>
      <c r="B189" t="s">
        <v>615</v>
      </c>
      <c r="C189" t="s">
        <v>616</v>
      </c>
      <c r="D189" t="s">
        <v>431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 x14ac:dyDescent="0.35">
      <c r="A190" t="s">
        <v>244</v>
      </c>
      <c r="B190" t="s">
        <v>617</v>
      </c>
      <c r="C190" t="s">
        <v>618</v>
      </c>
      <c r="D190" t="s">
        <v>428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 x14ac:dyDescent="0.35">
      <c r="A191" t="s">
        <v>489</v>
      </c>
      <c r="B191" t="s">
        <v>619</v>
      </c>
      <c r="C191" t="s">
        <v>620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 x14ac:dyDescent="0.35">
      <c r="A192" t="s">
        <v>492</v>
      </c>
      <c r="B192" t="s">
        <v>621</v>
      </c>
      <c r="C192" t="s">
        <v>622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 x14ac:dyDescent="0.35">
      <c r="A193" t="s">
        <v>623</v>
      </c>
    </row>
    <row r="194" spans="1:36" x14ac:dyDescent="0.35">
      <c r="A194" t="s">
        <v>263</v>
      </c>
    </row>
    <row r="195" spans="1:36" x14ac:dyDescent="0.35">
      <c r="A195" t="s">
        <v>264</v>
      </c>
      <c r="B195" t="s">
        <v>624</v>
      </c>
      <c r="C195" t="s">
        <v>625</v>
      </c>
      <c r="D195" t="s">
        <v>108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 x14ac:dyDescent="0.35">
      <c r="A196" t="s">
        <v>268</v>
      </c>
      <c r="B196" t="s">
        <v>626</v>
      </c>
      <c r="C196" t="s">
        <v>627</v>
      </c>
      <c r="D196" t="s">
        <v>108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 x14ac:dyDescent="0.35">
      <c r="A197" t="s">
        <v>271</v>
      </c>
      <c r="B197" t="s">
        <v>628</v>
      </c>
      <c r="C197" t="s">
        <v>629</v>
      </c>
      <c r="D197" t="s">
        <v>108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 x14ac:dyDescent="0.35">
      <c r="A198" t="s">
        <v>274</v>
      </c>
      <c r="B198" t="s">
        <v>630</v>
      </c>
      <c r="C198" t="s">
        <v>631</v>
      </c>
      <c r="D198" t="s">
        <v>108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 x14ac:dyDescent="0.35">
      <c r="A199" t="s">
        <v>277</v>
      </c>
      <c r="B199" t="s">
        <v>632</v>
      </c>
      <c r="C199" t="s">
        <v>633</v>
      </c>
      <c r="D199" t="s">
        <v>108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 x14ac:dyDescent="0.35">
      <c r="A200" t="s">
        <v>232</v>
      </c>
      <c r="B200" t="s">
        <v>634</v>
      </c>
      <c r="C200" t="s">
        <v>635</v>
      </c>
      <c r="D200" t="s">
        <v>108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 x14ac:dyDescent="0.35">
      <c r="A201" t="s">
        <v>282</v>
      </c>
      <c r="B201" t="s">
        <v>636</v>
      </c>
      <c r="C201" t="s">
        <v>637</v>
      </c>
      <c r="D201" t="s">
        <v>108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 x14ac:dyDescent="0.35">
      <c r="A202" t="s">
        <v>285</v>
      </c>
      <c r="B202" t="s">
        <v>638</v>
      </c>
      <c r="C202" t="s">
        <v>639</v>
      </c>
      <c r="D202" t="s">
        <v>108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 x14ac:dyDescent="0.35">
      <c r="A203" t="s">
        <v>244</v>
      </c>
      <c r="B203" t="s">
        <v>640</v>
      </c>
      <c r="C203" t="s">
        <v>641</v>
      </c>
      <c r="D203" t="s">
        <v>108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 x14ac:dyDescent="0.35">
      <c r="A204" t="s">
        <v>290</v>
      </c>
      <c r="B204" t="s">
        <v>642</v>
      </c>
      <c r="C204" t="s">
        <v>643</v>
      </c>
      <c r="D204" t="s">
        <v>108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 x14ac:dyDescent="0.35">
      <c r="A205" t="s">
        <v>293</v>
      </c>
    </row>
    <row r="206" spans="1:36" x14ac:dyDescent="0.35">
      <c r="A206" t="s">
        <v>264</v>
      </c>
      <c r="B206" t="s">
        <v>644</v>
      </c>
      <c r="C206" t="s">
        <v>645</v>
      </c>
      <c r="D206" t="s">
        <v>108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 x14ac:dyDescent="0.35">
      <c r="A207" t="s">
        <v>268</v>
      </c>
      <c r="B207" t="s">
        <v>646</v>
      </c>
      <c r="C207" t="s">
        <v>647</v>
      </c>
      <c r="D207" t="s">
        <v>108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 x14ac:dyDescent="0.35">
      <c r="A208" t="s">
        <v>271</v>
      </c>
      <c r="B208" t="s">
        <v>648</v>
      </c>
      <c r="C208" t="s">
        <v>649</v>
      </c>
      <c r="D208" t="s">
        <v>108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 x14ac:dyDescent="0.35">
      <c r="A209" t="s">
        <v>274</v>
      </c>
      <c r="B209" t="s">
        <v>650</v>
      </c>
      <c r="C209" t="s">
        <v>651</v>
      </c>
      <c r="D209" t="s">
        <v>108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 x14ac:dyDescent="0.35">
      <c r="A210" t="s">
        <v>277</v>
      </c>
      <c r="B210" t="s">
        <v>652</v>
      </c>
      <c r="C210" t="s">
        <v>653</v>
      </c>
      <c r="D210" t="s">
        <v>108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 x14ac:dyDescent="0.35">
      <c r="A211" t="s">
        <v>232</v>
      </c>
      <c r="B211" t="s">
        <v>654</v>
      </c>
      <c r="C211" t="s">
        <v>655</v>
      </c>
      <c r="D211" t="s">
        <v>108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 x14ac:dyDescent="0.35">
      <c r="A212" t="s">
        <v>282</v>
      </c>
      <c r="B212" t="s">
        <v>656</v>
      </c>
      <c r="C212" t="s">
        <v>657</v>
      </c>
      <c r="D212" t="s">
        <v>108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 x14ac:dyDescent="0.35">
      <c r="A213" t="s">
        <v>285</v>
      </c>
      <c r="B213" t="s">
        <v>658</v>
      </c>
      <c r="C213" t="s">
        <v>659</v>
      </c>
      <c r="D213" t="s">
        <v>108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 x14ac:dyDescent="0.35">
      <c r="A214" t="s">
        <v>244</v>
      </c>
      <c r="B214" t="s">
        <v>660</v>
      </c>
      <c r="C214" t="s">
        <v>661</v>
      </c>
      <c r="D214" t="s">
        <v>108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 x14ac:dyDescent="0.35">
      <c r="A215" t="s">
        <v>312</v>
      </c>
      <c r="B215" t="s">
        <v>662</v>
      </c>
      <c r="C215" t="s">
        <v>663</v>
      </c>
      <c r="D215" t="s">
        <v>108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 x14ac:dyDescent="0.35">
      <c r="A216" t="s">
        <v>315</v>
      </c>
    </row>
    <row r="217" spans="1:36" x14ac:dyDescent="0.35">
      <c r="A217" t="s">
        <v>264</v>
      </c>
      <c r="B217" t="s">
        <v>664</v>
      </c>
      <c r="C217" t="s">
        <v>665</v>
      </c>
      <c r="D217" t="s">
        <v>108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 x14ac:dyDescent="0.35">
      <c r="A218" t="s">
        <v>268</v>
      </c>
      <c r="B218" t="s">
        <v>666</v>
      </c>
      <c r="C218" t="s">
        <v>667</v>
      </c>
      <c r="D218" t="s">
        <v>108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 x14ac:dyDescent="0.35">
      <c r="A219" t="s">
        <v>271</v>
      </c>
      <c r="B219" t="s">
        <v>668</v>
      </c>
      <c r="C219" t="s">
        <v>669</v>
      </c>
      <c r="D219" t="s">
        <v>108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 x14ac:dyDescent="0.35">
      <c r="A220" t="s">
        <v>274</v>
      </c>
      <c r="B220" t="s">
        <v>670</v>
      </c>
      <c r="C220" t="s">
        <v>671</v>
      </c>
      <c r="D220" t="s">
        <v>108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 x14ac:dyDescent="0.35">
      <c r="A221" t="s">
        <v>277</v>
      </c>
      <c r="B221" t="s">
        <v>672</v>
      </c>
      <c r="C221" t="s">
        <v>673</v>
      </c>
      <c r="D221" t="s">
        <v>108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136</v>
      </c>
    </row>
    <row r="222" spans="1:36" x14ac:dyDescent="0.35">
      <c r="A222" t="s">
        <v>232</v>
      </c>
      <c r="B222" t="s">
        <v>674</v>
      </c>
      <c r="C222" t="s">
        <v>675</v>
      </c>
      <c r="D222" t="s">
        <v>108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 x14ac:dyDescent="0.35">
      <c r="A223" t="s">
        <v>282</v>
      </c>
      <c r="B223" t="s">
        <v>676</v>
      </c>
      <c r="C223" t="s">
        <v>677</v>
      </c>
      <c r="D223" t="s">
        <v>108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 x14ac:dyDescent="0.35">
      <c r="A224" t="s">
        <v>285</v>
      </c>
      <c r="B224" t="s">
        <v>678</v>
      </c>
      <c r="C224" t="s">
        <v>679</v>
      </c>
      <c r="D224" t="s">
        <v>108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 x14ac:dyDescent="0.35">
      <c r="A225" t="s">
        <v>244</v>
      </c>
      <c r="B225" t="s">
        <v>680</v>
      </c>
      <c r="C225" t="s">
        <v>681</v>
      </c>
      <c r="D225" t="s">
        <v>108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 x14ac:dyDescent="0.35">
      <c r="A226" t="s">
        <v>334</v>
      </c>
      <c r="B226" t="s">
        <v>682</v>
      </c>
      <c r="C226" t="s">
        <v>683</v>
      </c>
      <c r="D226" t="s">
        <v>108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 x14ac:dyDescent="0.35">
      <c r="A227" t="s">
        <v>221</v>
      </c>
      <c r="B227" t="s">
        <v>684</v>
      </c>
      <c r="C227" t="s">
        <v>685</v>
      </c>
      <c r="D227" t="s">
        <v>108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 x14ac:dyDescent="0.35">
      <c r="A228" t="s">
        <v>686</v>
      </c>
    </row>
    <row r="229" spans="1:36" x14ac:dyDescent="0.35">
      <c r="A229" t="s">
        <v>687</v>
      </c>
      <c r="B229" t="s">
        <v>688</v>
      </c>
      <c r="C229" t="s">
        <v>689</v>
      </c>
      <c r="D229" t="s">
        <v>690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 x14ac:dyDescent="0.35">
      <c r="A230" t="s">
        <v>691</v>
      </c>
      <c r="B230" t="s">
        <v>692</v>
      </c>
      <c r="C230" t="s">
        <v>693</v>
      </c>
      <c r="D230" t="s">
        <v>694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 x14ac:dyDescent="0.35">
      <c r="A231" t="s">
        <v>695</v>
      </c>
    </row>
    <row r="232" spans="1:36" x14ac:dyDescent="0.35">
      <c r="A232" t="s">
        <v>696</v>
      </c>
      <c r="B232" t="s">
        <v>697</v>
      </c>
      <c r="C232" t="s">
        <v>698</v>
      </c>
      <c r="D232" t="s">
        <v>343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 x14ac:dyDescent="0.35">
      <c r="A233" t="s">
        <v>699</v>
      </c>
      <c r="B233" t="s">
        <v>700</v>
      </c>
      <c r="C233" t="s">
        <v>701</v>
      </c>
      <c r="D233" t="s">
        <v>343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136</v>
      </c>
    </row>
    <row r="234" spans="1:36" x14ac:dyDescent="0.35">
      <c r="A234" t="s">
        <v>702</v>
      </c>
      <c r="B234" t="s">
        <v>703</v>
      </c>
      <c r="C234" t="s">
        <v>704</v>
      </c>
      <c r="D234" t="s">
        <v>343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136</v>
      </c>
    </row>
    <row r="235" spans="1:36" x14ac:dyDescent="0.35">
      <c r="A235" t="s">
        <v>705</v>
      </c>
      <c r="B235" t="s">
        <v>706</v>
      </c>
      <c r="C235" t="s">
        <v>707</v>
      </c>
      <c r="D235" t="s">
        <v>343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 x14ac:dyDescent="0.35">
      <c r="A236" t="s">
        <v>708</v>
      </c>
    </row>
    <row r="237" spans="1:36" x14ac:dyDescent="0.35">
      <c r="A237" t="s">
        <v>709</v>
      </c>
      <c r="B237" t="s">
        <v>710</v>
      </c>
      <c r="C237" t="s">
        <v>711</v>
      </c>
      <c r="D237" t="s">
        <v>690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 x14ac:dyDescent="0.35">
      <c r="A238" t="s">
        <v>691</v>
      </c>
      <c r="B238" t="s">
        <v>712</v>
      </c>
      <c r="C238" t="s">
        <v>713</v>
      </c>
      <c r="D238" t="s">
        <v>694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 x14ac:dyDescent="0.35">
      <c r="A239" t="s">
        <v>695</v>
      </c>
    </row>
    <row r="240" spans="1:36" x14ac:dyDescent="0.35">
      <c r="A240" t="s">
        <v>696</v>
      </c>
      <c r="B240" t="s">
        <v>714</v>
      </c>
      <c r="C240" t="s">
        <v>715</v>
      </c>
      <c r="D240" t="s">
        <v>343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 x14ac:dyDescent="0.35">
      <c r="A241" t="s">
        <v>699</v>
      </c>
      <c r="B241" t="s">
        <v>716</v>
      </c>
      <c r="C241" t="s">
        <v>717</v>
      </c>
      <c r="D241" t="s">
        <v>343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 x14ac:dyDescent="0.35">
      <c r="A242" t="s">
        <v>702</v>
      </c>
      <c r="B242" t="s">
        <v>718</v>
      </c>
      <c r="C242" t="s">
        <v>719</v>
      </c>
      <c r="D242" t="s">
        <v>343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136</v>
      </c>
    </row>
    <row r="243" spans="1:36" x14ac:dyDescent="0.35">
      <c r="A243" t="s">
        <v>705</v>
      </c>
      <c r="B243" t="s">
        <v>720</v>
      </c>
      <c r="C243" t="s">
        <v>721</v>
      </c>
      <c r="D243" t="s">
        <v>343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 x14ac:dyDescent="0.35">
      <c r="A244" t="s">
        <v>722</v>
      </c>
    </row>
    <row r="245" spans="1:36" x14ac:dyDescent="0.35">
      <c r="A245" t="s">
        <v>723</v>
      </c>
      <c r="B245" t="s">
        <v>724</v>
      </c>
      <c r="C245" t="s">
        <v>725</v>
      </c>
      <c r="D245" t="s">
        <v>726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 x14ac:dyDescent="0.35">
      <c r="A246" t="s">
        <v>727</v>
      </c>
      <c r="B246" t="s">
        <v>728</v>
      </c>
      <c r="C246" t="s">
        <v>729</v>
      </c>
      <c r="D246" t="s">
        <v>726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 x14ac:dyDescent="0.35">
      <c r="A247" t="s">
        <v>730</v>
      </c>
      <c r="B247" t="s">
        <v>731</v>
      </c>
      <c r="C247" t="s">
        <v>732</v>
      </c>
      <c r="D247" t="s">
        <v>726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 x14ac:dyDescent="0.35">
      <c r="A248" t="s">
        <v>695</v>
      </c>
    </row>
    <row r="249" spans="1:36" x14ac:dyDescent="0.35">
      <c r="A249" t="s">
        <v>696</v>
      </c>
      <c r="B249" t="s">
        <v>733</v>
      </c>
      <c r="C249" t="s">
        <v>734</v>
      </c>
      <c r="D249" t="s">
        <v>343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 x14ac:dyDescent="0.35">
      <c r="A250" t="s">
        <v>699</v>
      </c>
      <c r="B250" t="s">
        <v>735</v>
      </c>
      <c r="C250" t="s">
        <v>736</v>
      </c>
      <c r="D250" t="s">
        <v>343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 x14ac:dyDescent="0.35">
      <c r="A251" t="s">
        <v>702</v>
      </c>
      <c r="B251" t="s">
        <v>737</v>
      </c>
      <c r="C251" t="s">
        <v>738</v>
      </c>
      <c r="D251" t="s">
        <v>343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136</v>
      </c>
    </row>
    <row r="252" spans="1:36" x14ac:dyDescent="0.35">
      <c r="A252" t="s">
        <v>705</v>
      </c>
      <c r="B252" t="s">
        <v>739</v>
      </c>
      <c r="C252" t="s">
        <v>740</v>
      </c>
      <c r="D252" t="s">
        <v>343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defaultRowHeight="14.5" x14ac:dyDescent="0.35"/>
  <sheetData>
    <row r="1" spans="1:36" x14ac:dyDescent="0.35">
      <c r="A1" t="s">
        <v>741</v>
      </c>
    </row>
    <row r="2" spans="1:36" x14ac:dyDescent="0.35">
      <c r="A2" t="s">
        <v>742</v>
      </c>
    </row>
    <row r="3" spans="1:36" x14ac:dyDescent="0.35">
      <c r="A3" t="s">
        <v>743</v>
      </c>
    </row>
    <row r="4" spans="1:36" x14ac:dyDescent="0.35">
      <c r="A4" t="s">
        <v>98</v>
      </c>
    </row>
    <row r="5" spans="1:36" x14ac:dyDescent="0.3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35">
      <c r="A6" t="s">
        <v>103</v>
      </c>
    </row>
    <row r="7" spans="1:36" x14ac:dyDescent="0.35">
      <c r="A7" t="s">
        <v>104</v>
      </c>
      <c r="D7" t="s">
        <v>108</v>
      </c>
    </row>
    <row r="8" spans="1:36" x14ac:dyDescent="0.35">
      <c r="A8" t="s">
        <v>105</v>
      </c>
      <c r="B8" t="s">
        <v>744</v>
      </c>
      <c r="C8" t="s">
        <v>745</v>
      </c>
      <c r="D8" t="s">
        <v>108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 x14ac:dyDescent="0.35">
      <c r="A9" t="s">
        <v>109</v>
      </c>
      <c r="B9" t="s">
        <v>746</v>
      </c>
      <c r="C9" t="s">
        <v>747</v>
      </c>
      <c r="D9" t="s">
        <v>108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136</v>
      </c>
    </row>
    <row r="10" spans="1:36" x14ac:dyDescent="0.35">
      <c r="A10" t="s">
        <v>112</v>
      </c>
      <c r="B10" t="s">
        <v>748</v>
      </c>
      <c r="C10" t="s">
        <v>749</v>
      </c>
      <c r="D10" t="s">
        <v>108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 x14ac:dyDescent="0.35">
      <c r="A11" t="s">
        <v>115</v>
      </c>
    </row>
    <row r="12" spans="1:36" x14ac:dyDescent="0.35">
      <c r="A12" t="s">
        <v>116</v>
      </c>
      <c r="B12" t="s">
        <v>750</v>
      </c>
      <c r="C12" t="s">
        <v>751</v>
      </c>
      <c r="D12" t="s">
        <v>108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 x14ac:dyDescent="0.35">
      <c r="A13" t="s">
        <v>119</v>
      </c>
      <c r="B13" t="s">
        <v>752</v>
      </c>
      <c r="C13" t="s">
        <v>753</v>
      </c>
      <c r="D13" t="s">
        <v>108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 x14ac:dyDescent="0.35">
      <c r="A14" t="s">
        <v>122</v>
      </c>
      <c r="B14" t="s">
        <v>754</v>
      </c>
      <c r="C14" t="s">
        <v>755</v>
      </c>
      <c r="D14" t="s">
        <v>108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 x14ac:dyDescent="0.35">
      <c r="A15" t="s">
        <v>125</v>
      </c>
      <c r="B15" t="s">
        <v>756</v>
      </c>
      <c r="C15" t="s">
        <v>757</v>
      </c>
      <c r="D15" t="s">
        <v>108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 x14ac:dyDescent="0.35">
      <c r="A16" t="s">
        <v>128</v>
      </c>
      <c r="B16" t="s">
        <v>758</v>
      </c>
      <c r="C16" t="s">
        <v>130</v>
      </c>
      <c r="D16" t="s">
        <v>108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 x14ac:dyDescent="0.35">
      <c r="A17" t="s">
        <v>131</v>
      </c>
      <c r="B17" t="s">
        <v>759</v>
      </c>
      <c r="C17" t="s">
        <v>130</v>
      </c>
      <c r="D17" t="s">
        <v>108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 x14ac:dyDescent="0.35">
      <c r="A18" t="s">
        <v>133</v>
      </c>
      <c r="B18" t="s">
        <v>760</v>
      </c>
      <c r="C18" t="s">
        <v>761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35">
      <c r="A19" t="s">
        <v>137</v>
      </c>
      <c r="B19" t="s">
        <v>762</v>
      </c>
      <c r="C19" t="s">
        <v>763</v>
      </c>
      <c r="D19" t="s">
        <v>108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 x14ac:dyDescent="0.35">
      <c r="A20" t="s">
        <v>140</v>
      </c>
      <c r="B20" t="s">
        <v>764</v>
      </c>
      <c r="C20" t="s">
        <v>765</v>
      </c>
      <c r="D20" t="s">
        <v>108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136</v>
      </c>
    </row>
    <row r="21" spans="1:36" x14ac:dyDescent="0.35">
      <c r="A21" t="s">
        <v>143</v>
      </c>
      <c r="B21" t="s">
        <v>766</v>
      </c>
      <c r="C21" t="s">
        <v>767</v>
      </c>
      <c r="D21" t="s">
        <v>108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136</v>
      </c>
    </row>
    <row r="22" spans="1:36" x14ac:dyDescent="0.35">
      <c r="A22" t="s">
        <v>146</v>
      </c>
      <c r="B22" t="s">
        <v>768</v>
      </c>
      <c r="C22" t="s">
        <v>769</v>
      </c>
      <c r="D22" t="s">
        <v>108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136</v>
      </c>
    </row>
    <row r="23" spans="1:36" x14ac:dyDescent="0.35">
      <c r="A23" t="s">
        <v>149</v>
      </c>
      <c r="B23" t="s">
        <v>770</v>
      </c>
      <c r="C23" t="s">
        <v>771</v>
      </c>
      <c r="D23" t="s">
        <v>108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136</v>
      </c>
    </row>
    <row r="24" spans="1:36" x14ac:dyDescent="0.35">
      <c r="A24" t="s">
        <v>151</v>
      </c>
      <c r="B24" t="s">
        <v>772</v>
      </c>
      <c r="C24" t="s">
        <v>773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35">
      <c r="A25" t="s">
        <v>154</v>
      </c>
      <c r="B25" t="s">
        <v>774</v>
      </c>
      <c r="C25" t="s">
        <v>775</v>
      </c>
      <c r="D25" t="s">
        <v>108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 x14ac:dyDescent="0.35">
      <c r="A26" t="s">
        <v>157</v>
      </c>
      <c r="B26" t="s">
        <v>776</v>
      </c>
      <c r="C26" t="s">
        <v>777</v>
      </c>
      <c r="D26" t="s">
        <v>108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 x14ac:dyDescent="0.35">
      <c r="A27" t="s">
        <v>160</v>
      </c>
      <c r="B27" t="s">
        <v>778</v>
      </c>
      <c r="C27" t="s">
        <v>779</v>
      </c>
      <c r="D27" t="s">
        <v>163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 x14ac:dyDescent="0.35">
      <c r="A28" t="s">
        <v>164</v>
      </c>
      <c r="B28" t="s">
        <v>780</v>
      </c>
      <c r="C28" t="s">
        <v>781</v>
      </c>
      <c r="D28" t="s">
        <v>108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 x14ac:dyDescent="0.35">
      <c r="A29" t="s">
        <v>167</v>
      </c>
    </row>
    <row r="30" spans="1:36" x14ac:dyDescent="0.35">
      <c r="A30" t="s">
        <v>168</v>
      </c>
    </row>
    <row r="31" spans="1:36" x14ac:dyDescent="0.35">
      <c r="A31" t="s">
        <v>105</v>
      </c>
      <c r="B31" t="s">
        <v>782</v>
      </c>
      <c r="C31" t="s">
        <v>783</v>
      </c>
      <c r="D31" t="s">
        <v>108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 x14ac:dyDescent="0.35">
      <c r="A32" t="s">
        <v>109</v>
      </c>
      <c r="B32" t="s">
        <v>784</v>
      </c>
      <c r="C32" t="s">
        <v>785</v>
      </c>
      <c r="D32" t="s">
        <v>108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 x14ac:dyDescent="0.35">
      <c r="A33" t="s">
        <v>173</v>
      </c>
      <c r="B33" t="s">
        <v>786</v>
      </c>
      <c r="C33" t="s">
        <v>787</v>
      </c>
      <c r="D33" t="s">
        <v>108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 x14ac:dyDescent="0.35">
      <c r="A34" t="s">
        <v>176</v>
      </c>
    </row>
    <row r="35" spans="1:36" x14ac:dyDescent="0.35">
      <c r="A35" t="s">
        <v>116</v>
      </c>
      <c r="B35" t="s">
        <v>788</v>
      </c>
      <c r="C35" t="s">
        <v>789</v>
      </c>
      <c r="D35" t="s">
        <v>108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 x14ac:dyDescent="0.35">
      <c r="A36" t="s">
        <v>119</v>
      </c>
      <c r="B36" t="s">
        <v>790</v>
      </c>
      <c r="C36" t="s">
        <v>791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35">
      <c r="A37" t="s">
        <v>122</v>
      </c>
      <c r="B37" t="s">
        <v>792</v>
      </c>
      <c r="C37" t="s">
        <v>793</v>
      </c>
      <c r="D37" t="s">
        <v>108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 x14ac:dyDescent="0.35">
      <c r="A38" t="s">
        <v>125</v>
      </c>
      <c r="B38" t="s">
        <v>794</v>
      </c>
      <c r="C38" t="s">
        <v>795</v>
      </c>
      <c r="D38" t="s">
        <v>108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 x14ac:dyDescent="0.35">
      <c r="A39" t="s">
        <v>128</v>
      </c>
      <c r="B39" t="s">
        <v>796</v>
      </c>
      <c r="C39" t="s">
        <v>130</v>
      </c>
      <c r="D39" t="s">
        <v>108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 x14ac:dyDescent="0.35">
      <c r="A40" t="s">
        <v>131</v>
      </c>
      <c r="B40" t="s">
        <v>797</v>
      </c>
      <c r="C40" t="s">
        <v>130</v>
      </c>
      <c r="D40" t="s">
        <v>108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 x14ac:dyDescent="0.35">
      <c r="A41" t="s">
        <v>133</v>
      </c>
      <c r="B41" t="s">
        <v>798</v>
      </c>
      <c r="C41" t="s">
        <v>799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35">
      <c r="A42" t="s">
        <v>137</v>
      </c>
      <c r="B42" t="s">
        <v>800</v>
      </c>
      <c r="C42" t="s">
        <v>801</v>
      </c>
      <c r="D42" t="s">
        <v>108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 x14ac:dyDescent="0.35">
      <c r="A43" t="s">
        <v>140</v>
      </c>
      <c r="B43" t="s">
        <v>802</v>
      </c>
      <c r="C43" t="s">
        <v>803</v>
      </c>
      <c r="D43" t="s">
        <v>108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136</v>
      </c>
    </row>
    <row r="44" spans="1:36" x14ac:dyDescent="0.35">
      <c r="A44" t="s">
        <v>143</v>
      </c>
      <c r="B44" t="s">
        <v>804</v>
      </c>
      <c r="C44" t="s">
        <v>805</v>
      </c>
      <c r="D44" t="s">
        <v>108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136</v>
      </c>
    </row>
    <row r="45" spans="1:36" x14ac:dyDescent="0.35">
      <c r="A45" t="s">
        <v>146</v>
      </c>
      <c r="B45" t="s">
        <v>806</v>
      </c>
      <c r="C45" t="s">
        <v>807</v>
      </c>
      <c r="D45" t="s">
        <v>108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136</v>
      </c>
    </row>
    <row r="46" spans="1:36" x14ac:dyDescent="0.35">
      <c r="A46" t="s">
        <v>149</v>
      </c>
      <c r="B46" t="s">
        <v>808</v>
      </c>
      <c r="C46" t="s">
        <v>809</v>
      </c>
      <c r="D46" t="s">
        <v>108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136</v>
      </c>
    </row>
    <row r="47" spans="1:36" x14ac:dyDescent="0.35">
      <c r="A47" t="s">
        <v>151</v>
      </c>
      <c r="B47" t="s">
        <v>810</v>
      </c>
      <c r="C47" t="s">
        <v>811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35">
      <c r="A48" t="s">
        <v>154</v>
      </c>
      <c r="B48" t="s">
        <v>812</v>
      </c>
      <c r="C48" t="s">
        <v>813</v>
      </c>
      <c r="D48" t="s">
        <v>108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136</v>
      </c>
    </row>
    <row r="49" spans="1:36" x14ac:dyDescent="0.35">
      <c r="A49" t="s">
        <v>203</v>
      </c>
      <c r="B49" t="s">
        <v>814</v>
      </c>
      <c r="C49" t="s">
        <v>815</v>
      </c>
      <c r="D49" t="s">
        <v>108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 x14ac:dyDescent="0.35">
      <c r="A50" t="s">
        <v>206</v>
      </c>
      <c r="B50" t="s">
        <v>816</v>
      </c>
      <c r="C50" t="s">
        <v>817</v>
      </c>
      <c r="D50" t="s">
        <v>163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 x14ac:dyDescent="0.35">
      <c r="A51" t="s">
        <v>209</v>
      </c>
      <c r="B51" t="s">
        <v>818</v>
      </c>
      <c r="C51" t="s">
        <v>819</v>
      </c>
      <c r="D51" t="s">
        <v>108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 x14ac:dyDescent="0.35">
      <c r="A52" t="s">
        <v>820</v>
      </c>
      <c r="B52" t="s">
        <v>821</v>
      </c>
      <c r="C52" t="s">
        <v>822</v>
      </c>
      <c r="D52" t="s">
        <v>108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 x14ac:dyDescent="0.35">
      <c r="A53" t="s">
        <v>823</v>
      </c>
    </row>
    <row r="54" spans="1:36" x14ac:dyDescent="0.35">
      <c r="A54" t="s">
        <v>268</v>
      </c>
      <c r="B54" t="s">
        <v>824</v>
      </c>
      <c r="C54" t="s">
        <v>825</v>
      </c>
      <c r="D54" t="s">
        <v>108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 x14ac:dyDescent="0.35">
      <c r="A55" t="s">
        <v>264</v>
      </c>
      <c r="B55" t="s">
        <v>826</v>
      </c>
      <c r="C55" t="s">
        <v>827</v>
      </c>
      <c r="D55" t="s">
        <v>108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 x14ac:dyDescent="0.35">
      <c r="A56" t="s">
        <v>271</v>
      </c>
      <c r="B56" t="s">
        <v>828</v>
      </c>
      <c r="C56" t="s">
        <v>829</v>
      </c>
      <c r="D56" t="s">
        <v>108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 x14ac:dyDescent="0.35">
      <c r="A57" t="s">
        <v>274</v>
      </c>
      <c r="B57" t="s">
        <v>830</v>
      </c>
      <c r="C57" t="s">
        <v>831</v>
      </c>
      <c r="D57" t="s">
        <v>108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 x14ac:dyDescent="0.35">
      <c r="A58" t="s">
        <v>277</v>
      </c>
      <c r="B58" t="s">
        <v>832</v>
      </c>
      <c r="C58" t="s">
        <v>833</v>
      </c>
      <c r="D58" t="s">
        <v>108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 x14ac:dyDescent="0.35">
      <c r="A59" t="s">
        <v>232</v>
      </c>
      <c r="B59" t="s">
        <v>834</v>
      </c>
      <c r="C59" t="s">
        <v>835</v>
      </c>
      <c r="D59" t="s">
        <v>108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 x14ac:dyDescent="0.35">
      <c r="A60" t="s">
        <v>285</v>
      </c>
      <c r="B60" t="s">
        <v>836</v>
      </c>
      <c r="C60" t="s">
        <v>837</v>
      </c>
      <c r="D60" t="s">
        <v>108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 x14ac:dyDescent="0.35">
      <c r="A61" t="s">
        <v>282</v>
      </c>
      <c r="B61" t="s">
        <v>838</v>
      </c>
      <c r="C61" t="s">
        <v>839</v>
      </c>
      <c r="D61" t="s">
        <v>108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 x14ac:dyDescent="0.35">
      <c r="A62" t="s">
        <v>244</v>
      </c>
      <c r="B62" t="s">
        <v>840</v>
      </c>
      <c r="C62" t="s">
        <v>841</v>
      </c>
      <c r="D62" t="s">
        <v>108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136</v>
      </c>
    </row>
    <row r="63" spans="1:36" x14ac:dyDescent="0.35">
      <c r="A63" t="s">
        <v>842</v>
      </c>
      <c r="B63" t="s">
        <v>843</v>
      </c>
      <c r="C63" t="s">
        <v>844</v>
      </c>
      <c r="D63" t="s">
        <v>108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activeCell="C20" sqref="C20"/>
    </sheetView>
  </sheetViews>
  <sheetFormatPr defaultColWidth="9.1796875" defaultRowHeight="14.5" x14ac:dyDescent="0.35"/>
  <cols>
    <col min="1" max="1" width="19.453125" customWidth="1"/>
    <col min="2" max="27" width="7.7265625" customWidth="1"/>
    <col min="28" max="28" width="7.1796875" customWidth="1"/>
  </cols>
  <sheetData>
    <row r="1" spans="1:54" ht="16.5" customHeight="1" thickBot="1" x14ac:dyDescent="0.4">
      <c r="A1" s="80" t="s">
        <v>60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</row>
    <row r="2" spans="1:54" ht="16.5" customHeight="1" x14ac:dyDescent="0.3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3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3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3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3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3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3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3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3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3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3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3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3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3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3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3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3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3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4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35">
      <c r="A21" s="82" t="s">
        <v>70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</row>
    <row r="22" spans="1:54" s="63" customFormat="1" ht="12.75" customHeight="1" x14ac:dyDescent="0.35">
      <c r="A22" s="83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</row>
    <row r="23" spans="1:54" s="63" customFormat="1" ht="12.75" customHeight="1" x14ac:dyDescent="0.35">
      <c r="A23" s="83" t="s">
        <v>71</v>
      </c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</row>
    <row r="24" spans="1:54" s="63" customFormat="1" ht="12.75" customHeight="1" x14ac:dyDescent="0.35">
      <c r="A24" s="76" t="s">
        <v>72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54" s="63" customFormat="1" ht="12.75" customHeight="1" x14ac:dyDescent="0.35">
      <c r="A25" s="76" t="s">
        <v>73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54" s="63" customFormat="1" ht="27.75" customHeight="1" x14ac:dyDescent="0.35">
      <c r="A26" s="77" t="s">
        <v>74</v>
      </c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</row>
    <row r="27" spans="1:54" s="63" customFormat="1" ht="12.75" customHeight="1" x14ac:dyDescent="0.3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</row>
    <row r="28" spans="1:54" s="63" customFormat="1" ht="12.75" customHeight="1" x14ac:dyDescent="0.35">
      <c r="A28" s="78" t="s">
        <v>75</v>
      </c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</row>
    <row r="29" spans="1:54" s="63" customFormat="1" ht="25.5" customHeight="1" x14ac:dyDescent="0.35">
      <c r="A29" s="79" t="s">
        <v>76</v>
      </c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defaultColWidth="9.1796875" defaultRowHeight="14.5" x14ac:dyDescent="0.35"/>
  <cols>
    <col min="1" max="1" width="30.1796875" style="3" customWidth="1"/>
    <col min="2" max="2" width="29.81640625" style="3" customWidth="1"/>
    <col min="3" max="3" width="25.26953125" style="3" customWidth="1"/>
    <col min="4" max="4" width="22.7265625" style="3" customWidth="1"/>
    <col min="5" max="5" width="25.1796875" style="3" customWidth="1"/>
    <col min="6" max="14" width="9.1796875" style="3"/>
    <col min="15" max="15" width="15.453125" style="3" customWidth="1"/>
    <col min="16" max="16" width="22.54296875" style="3" customWidth="1"/>
    <col min="17" max="16384" width="9.1796875" style="3"/>
  </cols>
  <sheetData>
    <row r="1" spans="1:16" customFormat="1" ht="15" thickBot="1" x14ac:dyDescent="0.4">
      <c r="A1" s="6" t="s">
        <v>48</v>
      </c>
      <c r="B1" s="33"/>
      <c r="C1" s="33"/>
      <c r="D1" s="33"/>
      <c r="E1" s="33"/>
      <c r="P1" t="s">
        <v>849</v>
      </c>
    </row>
    <row r="2" spans="1:16" s="2" customFormat="1" ht="58" x14ac:dyDescent="0.3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 t="s">
        <v>845</v>
      </c>
      <c r="P2" s="73">
        <f>'Table_38._Light-Duty_Vehicle_Sa'!F64*1000</f>
        <v>15397421.875</v>
      </c>
    </row>
    <row r="3" spans="1:16" ht="15" thickBot="1" x14ac:dyDescent="0.4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846</v>
      </c>
      <c r="P3" s="73">
        <f>SUM(Table_49._Freight_Transportatio!F204,Table_49._Freight_Transportatio!F215,Table_44._Transportation_Fleet_!F63)*1000</f>
        <v>1420967.1940000001</v>
      </c>
    </row>
    <row r="4" spans="1:16" x14ac:dyDescent="0.35">
      <c r="O4" s="3" t="s">
        <v>847</v>
      </c>
      <c r="P4" s="73" t="s">
        <v>850</v>
      </c>
    </row>
    <row r="5" spans="1:16" ht="15" thickBot="1" x14ac:dyDescent="0.4">
      <c r="A5" s="10" t="s">
        <v>51</v>
      </c>
      <c r="O5" s="3" t="s">
        <v>848</v>
      </c>
      <c r="P5" s="73">
        <f>Table_49._Freight_Transportatio!F226*1000</f>
        <v>277987.51800000004</v>
      </c>
    </row>
    <row r="6" spans="1:16" ht="29" x14ac:dyDescent="0.3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" thickBot="1" x14ac:dyDescent="0.4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35">
      <c r="A10" s="10" t="s">
        <v>52</v>
      </c>
      <c r="B10" s="34"/>
      <c r="C10" s="34"/>
      <c r="D10" s="34"/>
      <c r="E10" s="34"/>
    </row>
    <row r="11" spans="1:16" s="9" customFormat="1" x14ac:dyDescent="0.35">
      <c r="A11" s="15" t="s">
        <v>29</v>
      </c>
      <c r="B11" s="14"/>
      <c r="C11" s="15"/>
    </row>
    <row r="12" spans="1:16" s="9" customFormat="1" x14ac:dyDescent="0.35">
      <c r="A12" s="9" t="s">
        <v>30</v>
      </c>
      <c r="B12" s="16" t="s">
        <v>31</v>
      </c>
    </row>
    <row r="13" spans="1:16" s="9" customFormat="1" x14ac:dyDescent="0.35">
      <c r="A13" s="9" t="s">
        <v>32</v>
      </c>
      <c r="B13" s="16" t="s">
        <v>33</v>
      </c>
    </row>
    <row r="14" spans="1:16" s="9" customFormat="1" ht="15" thickBot="1" x14ac:dyDescent="0.4">
      <c r="A14" s="9" t="s">
        <v>34</v>
      </c>
      <c r="B14" s="16" t="s">
        <v>35</v>
      </c>
    </row>
    <row r="15" spans="1:16" s="9" customFormat="1" x14ac:dyDescent="0.35">
      <c r="A15" s="17" t="s">
        <v>22</v>
      </c>
    </row>
    <row r="16" spans="1:16" s="9" customFormat="1" ht="15" thickBot="1" x14ac:dyDescent="0.4">
      <c r="A16" s="18">
        <v>24</v>
      </c>
    </row>
    <row r="18" spans="1:5" x14ac:dyDescent="0.35">
      <c r="A18" s="10" t="s">
        <v>17</v>
      </c>
      <c r="B18" s="34"/>
      <c r="C18" s="34"/>
      <c r="D18" s="34"/>
      <c r="E18" s="34"/>
    </row>
    <row r="19" spans="1:5" x14ac:dyDescent="0.35">
      <c r="A19" s="15" t="s">
        <v>6</v>
      </c>
      <c r="B19" s="15" t="s">
        <v>7</v>
      </c>
      <c r="C19" s="15" t="s">
        <v>8</v>
      </c>
    </row>
    <row r="20" spans="1:5" x14ac:dyDescent="0.35">
      <c r="A20" t="s">
        <v>18</v>
      </c>
      <c r="B20" t="s">
        <v>19</v>
      </c>
      <c r="C20" s="9">
        <v>33</v>
      </c>
    </row>
    <row r="21" spans="1:5" ht="15" thickBot="1" x14ac:dyDescent="0.4">
      <c r="A21" t="s">
        <v>20</v>
      </c>
      <c r="B21" t="s">
        <v>21</v>
      </c>
      <c r="C21" s="9">
        <v>35</v>
      </c>
    </row>
    <row r="22" spans="1:5" ht="15" thickBot="1" x14ac:dyDescent="0.4">
      <c r="A22"/>
      <c r="B22" s="11" t="s">
        <v>22</v>
      </c>
      <c r="C22" s="12">
        <v>34</v>
      </c>
    </row>
    <row r="23" spans="1:5" x14ac:dyDescent="0.35">
      <c r="A23" t="s">
        <v>23</v>
      </c>
    </row>
    <row r="24" spans="1:5" x14ac:dyDescent="0.35">
      <c r="A24" t="s">
        <v>24</v>
      </c>
    </row>
    <row r="26" spans="1:5" x14ac:dyDescent="0.35">
      <c r="A26" s="10" t="s">
        <v>9</v>
      </c>
      <c r="B26" s="34"/>
      <c r="C26" s="34"/>
      <c r="D26" s="34"/>
      <c r="E26" s="34"/>
    </row>
    <row r="27" spans="1:5" ht="15" thickBot="1" x14ac:dyDescent="0.4">
      <c r="A27" s="15" t="s">
        <v>6</v>
      </c>
      <c r="B27" s="15" t="s">
        <v>7</v>
      </c>
      <c r="C27" s="15" t="s">
        <v>8</v>
      </c>
    </row>
    <row r="28" spans="1:5" ht="15" thickBot="1" x14ac:dyDescent="0.4">
      <c r="A28" t="s">
        <v>10</v>
      </c>
      <c r="B28" s="13" t="s">
        <v>11</v>
      </c>
      <c r="C28" s="12">
        <v>33</v>
      </c>
    </row>
    <row r="30" spans="1:5" ht="15" thickBot="1" x14ac:dyDescent="0.4">
      <c r="A30" s="10" t="s">
        <v>54</v>
      </c>
      <c r="B30" s="34"/>
      <c r="C30" s="34"/>
      <c r="D30" s="34"/>
      <c r="E30" s="34"/>
    </row>
    <row r="31" spans="1:5" ht="29" x14ac:dyDescent="0.3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3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3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3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3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3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3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3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3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3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3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" thickBot="1" x14ac:dyDescent="0.4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35">
      <c r="A43"/>
      <c r="B43"/>
      <c r="C43"/>
      <c r="D43"/>
      <c r="E43"/>
    </row>
    <row r="44" spans="1:5" x14ac:dyDescent="0.35">
      <c r="A44" s="1" t="s">
        <v>43</v>
      </c>
      <c r="B44"/>
      <c r="C44"/>
      <c r="D44"/>
    </row>
    <row r="45" spans="1:5" x14ac:dyDescent="0.35">
      <c r="A45" s="28">
        <f>AVERAGE(E33:E42)</f>
        <v>5.8060812902328285E-2</v>
      </c>
      <c r="B45"/>
      <c r="C45"/>
      <c r="D45"/>
    </row>
    <row r="46" spans="1:5" ht="15" thickBot="1" x14ac:dyDescent="0.4">
      <c r="A46"/>
      <c r="B46"/>
      <c r="C46"/>
      <c r="D46"/>
    </row>
    <row r="47" spans="1:5" ht="29" x14ac:dyDescent="0.35">
      <c r="A47" s="36" t="s">
        <v>44</v>
      </c>
      <c r="B47"/>
      <c r="C47"/>
      <c r="D47"/>
    </row>
    <row r="48" spans="1:5" ht="15" thickBot="1" x14ac:dyDescent="0.4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2750-8D3C-4A88-9757-513D56EAFB13}">
  <sheetPr>
    <tabColor theme="2" tint="-9.9978637043366805E-2"/>
  </sheetPr>
  <dimension ref="A1:H7"/>
  <sheetViews>
    <sheetView workbookViewId="0">
      <selection sqref="A1:H7"/>
    </sheetView>
  </sheetViews>
  <sheetFormatPr defaultRowHeight="14.5" x14ac:dyDescent="0.35"/>
  <cols>
    <col min="1" max="1" width="19.1796875" customWidth="1"/>
    <col min="2" max="8" width="14.453125" customWidth="1"/>
  </cols>
  <sheetData>
    <row r="1" spans="1:8" s="30" customFormat="1" ht="29" x14ac:dyDescent="0.35">
      <c r="A1" s="69" t="s">
        <v>853</v>
      </c>
      <c r="B1" s="72" t="s">
        <v>854</v>
      </c>
      <c r="C1" s="72" t="s">
        <v>855</v>
      </c>
      <c r="D1" s="72" t="s">
        <v>856</v>
      </c>
      <c r="E1" s="72" t="s">
        <v>857</v>
      </c>
      <c r="F1" s="72" t="s">
        <v>858</v>
      </c>
      <c r="G1" s="72" t="s">
        <v>859</v>
      </c>
      <c r="H1" s="72" t="s">
        <v>860</v>
      </c>
    </row>
    <row r="2" spans="1:8" x14ac:dyDescent="0.35">
      <c r="A2" t="s">
        <v>48</v>
      </c>
      <c r="B2">
        <v>3.8635512093079978E-2</v>
      </c>
      <c r="C2">
        <v>3.8635512093079978E-2</v>
      </c>
      <c r="D2">
        <v>3.8635512093079978E-2</v>
      </c>
      <c r="E2">
        <v>3.8635512093079978E-2</v>
      </c>
      <c r="F2">
        <v>3.8635512093079978E-2</v>
      </c>
      <c r="G2">
        <v>3.8635512093079978E-2</v>
      </c>
      <c r="H2">
        <v>3.8635512093079978E-2</v>
      </c>
    </row>
    <row r="3" spans="1:8" x14ac:dyDescent="0.35">
      <c r="A3" t="s">
        <v>51</v>
      </c>
      <c r="B3">
        <v>4.2204776033314607E-2</v>
      </c>
      <c r="C3">
        <v>4.2204776033314607E-2</v>
      </c>
      <c r="D3">
        <v>4.2204776033314607E-2</v>
      </c>
      <c r="E3">
        <v>4.2204776033314607E-2</v>
      </c>
      <c r="F3">
        <v>4.2204776033314607E-2</v>
      </c>
      <c r="G3">
        <v>4.2204776033314607E-2</v>
      </c>
      <c r="H3">
        <v>4.2204776033314607E-2</v>
      </c>
    </row>
    <row r="4" spans="1:8" x14ac:dyDescent="0.35">
      <c r="A4" t="s">
        <v>52</v>
      </c>
      <c r="B4">
        <v>4.1599999999999998E-2</v>
      </c>
      <c r="C4">
        <v>4.1599999999999998E-2</v>
      </c>
      <c r="D4">
        <v>4.1599999999999998E-2</v>
      </c>
      <c r="E4">
        <v>4.1599999999999998E-2</v>
      </c>
      <c r="F4">
        <v>4.1599999999999998E-2</v>
      </c>
      <c r="G4">
        <v>4.1599999999999998E-2</v>
      </c>
      <c r="H4">
        <v>4.1599999999999998E-2</v>
      </c>
    </row>
    <row r="5" spans="1:8" x14ac:dyDescent="0.35">
      <c r="A5" t="s">
        <v>17</v>
      </c>
      <c r="B5">
        <v>2.9000000000000001E-2</v>
      </c>
      <c r="C5">
        <v>2.9000000000000001E-2</v>
      </c>
      <c r="D5">
        <v>2.9000000000000001E-2</v>
      </c>
      <c r="E5">
        <v>2.9000000000000001E-2</v>
      </c>
      <c r="F5">
        <v>2.9000000000000001E-2</v>
      </c>
      <c r="G5">
        <v>2.9000000000000001E-2</v>
      </c>
      <c r="H5">
        <v>2.9000000000000001E-2</v>
      </c>
    </row>
    <row r="6" spans="1:8" x14ac:dyDescent="0.35">
      <c r="A6" t="s">
        <v>9</v>
      </c>
      <c r="B6">
        <v>2.9819999999999999E-2</v>
      </c>
      <c r="C6">
        <v>2.9819999999999999E-2</v>
      </c>
      <c r="D6">
        <v>2.9819999999999999E-2</v>
      </c>
      <c r="E6">
        <v>2.9819999999999999E-2</v>
      </c>
      <c r="F6">
        <v>2.9819999999999999E-2</v>
      </c>
      <c r="G6">
        <v>2.9819999999999999E-2</v>
      </c>
      <c r="H6">
        <v>2.9819999999999999E-2</v>
      </c>
    </row>
    <row r="7" spans="1:8" x14ac:dyDescent="0.35">
      <c r="A7" t="s">
        <v>54</v>
      </c>
      <c r="B7">
        <v>5.8500000000000003E-2</v>
      </c>
      <c r="C7">
        <v>5.8500000000000003E-2</v>
      </c>
      <c r="D7">
        <v>5.8500000000000003E-2</v>
      </c>
      <c r="E7">
        <v>5.8500000000000003E-2</v>
      </c>
      <c r="F7">
        <v>5.8500000000000003E-2</v>
      </c>
      <c r="G7">
        <v>5.8500000000000003E-2</v>
      </c>
      <c r="H7">
        <v>5.8500000000000003E-2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AB13-CA33-4AF7-A6AD-EAAE58A07EEC}">
  <sheetPr>
    <tabColor theme="2" tint="-9.9978637043366805E-2"/>
  </sheetPr>
  <dimension ref="A1:H7"/>
  <sheetViews>
    <sheetView workbookViewId="0">
      <selection sqref="A1:H8"/>
    </sheetView>
  </sheetViews>
  <sheetFormatPr defaultRowHeight="14.5" x14ac:dyDescent="0.35"/>
  <cols>
    <col min="1" max="1" width="19.1796875" customWidth="1"/>
    <col min="2" max="8" width="14.453125" customWidth="1"/>
  </cols>
  <sheetData>
    <row r="1" spans="1:8" s="30" customFormat="1" ht="29" x14ac:dyDescent="0.35">
      <c r="A1" s="69" t="s">
        <v>853</v>
      </c>
      <c r="B1" s="72" t="s">
        <v>854</v>
      </c>
      <c r="C1" s="72" t="s">
        <v>855</v>
      </c>
      <c r="D1" s="72" t="s">
        <v>856</v>
      </c>
      <c r="E1" s="72" t="s">
        <v>857</v>
      </c>
      <c r="F1" s="72" t="s">
        <v>858</v>
      </c>
      <c r="G1" s="72" t="s">
        <v>859</v>
      </c>
      <c r="H1" s="72" t="s">
        <v>860</v>
      </c>
    </row>
    <row r="2" spans="1:8" x14ac:dyDescent="0.35">
      <c r="A2" t="s">
        <v>48</v>
      </c>
      <c r="B2">
        <v>5.190582462648987E-2</v>
      </c>
      <c r="C2">
        <v>5.190582462648987E-2</v>
      </c>
      <c r="D2">
        <v>5.190582462648987E-2</v>
      </c>
      <c r="E2">
        <v>5.190582462648987E-2</v>
      </c>
      <c r="F2">
        <v>5.190582462648987E-2</v>
      </c>
      <c r="G2">
        <v>5.190582462648987E-2</v>
      </c>
      <c r="H2">
        <v>5.190582462648987E-2</v>
      </c>
    </row>
    <row r="3" spans="1:8" x14ac:dyDescent="0.35">
      <c r="A3" t="s">
        <v>51</v>
      </c>
      <c r="B3">
        <v>5.0582439096787349E-2</v>
      </c>
      <c r="C3">
        <v>5.0582439096787349E-2</v>
      </c>
      <c r="D3">
        <v>5.0582439096787349E-2</v>
      </c>
      <c r="E3">
        <v>5.0582439096787349E-2</v>
      </c>
      <c r="F3">
        <v>5.0582439096787349E-2</v>
      </c>
      <c r="G3">
        <v>5.0582439096787349E-2</v>
      </c>
      <c r="H3">
        <v>5.0582439096787349E-2</v>
      </c>
    </row>
    <row r="4" spans="1:8" x14ac:dyDescent="0.35">
      <c r="A4" t="s">
        <v>52</v>
      </c>
      <c r="B4">
        <v>2.8000000000000001E-2</v>
      </c>
      <c r="C4">
        <v>2.8000000000000001E-2</v>
      </c>
      <c r="D4">
        <v>2.8000000000000001E-2</v>
      </c>
      <c r="E4">
        <v>2.8000000000000001E-2</v>
      </c>
      <c r="F4">
        <v>2.8000000000000001E-2</v>
      </c>
      <c r="G4">
        <v>2.8000000000000001E-2</v>
      </c>
      <c r="H4">
        <v>2.8000000000000001E-2</v>
      </c>
    </row>
    <row r="5" spans="1:8" x14ac:dyDescent="0.35">
      <c r="A5" t="s">
        <v>17</v>
      </c>
      <c r="B5">
        <v>2.9000000000000001E-2</v>
      </c>
      <c r="C5">
        <v>2.9000000000000001E-2</v>
      </c>
      <c r="D5">
        <v>2.9000000000000001E-2</v>
      </c>
      <c r="E5">
        <v>2.9000000000000001E-2</v>
      </c>
      <c r="F5">
        <v>2.9000000000000001E-2</v>
      </c>
      <c r="G5">
        <v>2.9000000000000001E-2</v>
      </c>
      <c r="H5">
        <v>2.9000000000000001E-2</v>
      </c>
    </row>
    <row r="6" spans="1:8" x14ac:dyDescent="0.35">
      <c r="A6" t="s">
        <v>9</v>
      </c>
      <c r="B6">
        <v>3.0300000000000001E-2</v>
      </c>
      <c r="C6">
        <v>3.0300000000000001E-2</v>
      </c>
      <c r="D6">
        <v>3.0300000000000001E-2</v>
      </c>
      <c r="E6">
        <v>3.0300000000000001E-2</v>
      </c>
      <c r="F6">
        <v>3.0300000000000001E-2</v>
      </c>
      <c r="G6">
        <v>3.0300000000000001E-2</v>
      </c>
      <c r="H6">
        <v>3.0300000000000001E-2</v>
      </c>
    </row>
    <row r="7" spans="1:8" x14ac:dyDescent="0.35">
      <c r="A7" t="s">
        <v>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SoCDTtiNTY-psgr</vt:lpstr>
      <vt:lpstr>SoCDTtiNTY-frgt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 O'Brien</cp:lastModifiedBy>
  <dcterms:created xsi:type="dcterms:W3CDTF">2014-03-17T23:54:25Z</dcterms:created>
  <dcterms:modified xsi:type="dcterms:W3CDTF">2024-09-06T16:12:57Z</dcterms:modified>
</cp:coreProperties>
</file>